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32.101\share\総務部\財政課\新分類\②調査企画班\R02調査企画班\03 予算執行主任\05 地方公営企業関係\01 通知・照会\01 照会\21 210108 公営企業に係る経営比較分析表（令和元年度決算）の分析等について\"/>
    </mc:Choice>
  </mc:AlternateContent>
  <bookViews>
    <workbookView xWindow="0" yWindow="0" windowWidth="20490" windowHeight="71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LH52" i="4" s="1"/>
  <c r="BS7" i="5"/>
  <c r="BR7" i="5"/>
  <c r="JV52" i="4" s="1"/>
  <c r="BQ7" i="5"/>
  <c r="BO7" i="5"/>
  <c r="BN7" i="5"/>
  <c r="BM7" i="5"/>
  <c r="BL7" i="5"/>
  <c r="BK7" i="5"/>
  <c r="BJ7" i="5"/>
  <c r="BI7" i="5"/>
  <c r="GQ52" i="4" s="1"/>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BZ31" i="4" s="1"/>
  <c r="AA7" i="5"/>
  <c r="BG31" i="4" s="1"/>
  <c r="Z7" i="5"/>
  <c r="AN31" i="4" s="1"/>
  <c r="Y7" i="5"/>
  <c r="U31" i="4" s="1"/>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C52" i="4"/>
  <c r="HJ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LJ10" i="4"/>
  <c r="JQ10" i="4"/>
  <c r="HX10" i="4"/>
  <c r="DU10" i="4"/>
  <c r="CF10" i="4"/>
  <c r="B10" i="4"/>
  <c r="LJ8" i="4"/>
  <c r="JQ8" i="4"/>
  <c r="HX8" i="4"/>
  <c r="FJ8" i="4"/>
  <c r="DU8" i="4"/>
  <c r="CF8" i="4"/>
  <c r="AQ8" i="4"/>
  <c r="B8" i="4"/>
  <c r="B6" i="4"/>
  <c r="MI76" i="4" l="1"/>
  <c r="HJ51" i="4"/>
  <c r="MA30" i="4"/>
  <c r="HJ30" i="4"/>
  <c r="IT76" i="4"/>
  <c r="CS51" i="4"/>
  <c r="CS30" i="4"/>
  <c r="BZ76" i="4"/>
  <c r="MA51" i="4"/>
  <c r="C11" i="5"/>
  <c r="D11" i="5"/>
  <c r="E11" i="5"/>
  <c r="B11" i="5"/>
  <c r="BK76" i="4" l="1"/>
  <c r="LH51" i="4"/>
  <c r="GQ51" i="4"/>
  <c r="LT76" i="4"/>
  <c r="LH30" i="4"/>
  <c r="IE76" i="4"/>
  <c r="BZ51" i="4"/>
  <c r="GQ30" i="4"/>
  <c r="BZ30" i="4"/>
  <c r="HP76" i="4"/>
  <c r="BG30" i="4"/>
  <c r="AV76" i="4"/>
  <c r="KO51" i="4"/>
  <c r="FX30" i="4"/>
  <c r="LE76" i="4"/>
  <c r="FX51" i="4"/>
  <c r="KO30" i="4"/>
  <c r="BG51" i="4"/>
  <c r="FE51" i="4"/>
  <c r="JV30" i="4"/>
  <c r="HA76" i="4"/>
  <c r="AN51" i="4"/>
  <c r="FE30" i="4"/>
  <c r="AN30" i="4"/>
  <c r="AG76" i="4"/>
  <c r="JV51" i="4"/>
  <c r="KP76" i="4"/>
  <c r="R76" i="4"/>
  <c r="KA76" i="4"/>
  <c r="EL51" i="4"/>
  <c r="JC30" i="4"/>
  <c r="EL30" i="4"/>
  <c r="GL76" i="4"/>
  <c r="U51" i="4"/>
  <c r="U30" i="4"/>
  <c r="JC51"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<sst xmlns="http://schemas.openxmlformats.org/spreadsheetml/2006/main" count="278" uniqueCount="130">
  <si>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</si>
  <si>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</si>
  <si>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</si>
  <si>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</si>
  <si>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</si>
  <si>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</si>
  <si>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</si>
  <si>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</si>
  <si>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</si>
  <si>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</si>
  <si>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</si>
  <si>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</si>
  <si>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</si>
  <si>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</si>
  <si>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</si>
  <si>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</si>
  <si>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</si>
  <si>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</si>
  <si>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</si>
  <si>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</si>
  <si>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</si>
  <si>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</si>
  <si>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</si>
  <si>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</si>
  <si>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</si>
  <si>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</si>
  <si>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</si>
  <si>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</si>
  <si>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</si>
  <si>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</si>
  <si>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</si>
  <si>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</si>
  <si>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</si>
  <si>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</si>
  <si>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</si>
  <si>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</si>
  <si>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</si>
  <si>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</si>
  <si>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</si>
  <si>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</si>
  <si>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</si>
  <si>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</si>
  <si>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</si>
  <si>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</si>
  <si>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</si>
  <si>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</si>
  <si>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</si>
  <si>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</si>
  <si>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</si>
  <si>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</si>
  <si>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</si>
  <si>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</si>
  <si>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</si>
  <si>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</si>
  <si>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</si>
  <si>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</si>
  <si>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</si>
  <si>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</si>
  <si>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</si>
  <si>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</si>
  <si>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</si>
  <si>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</si>
  <si>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</si>
  <si>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</si>
  <si>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</si>
  <si>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</si>
  <si>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</si>
  <si>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</si>
  <si>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</si>
  <si>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</si>
  <si>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</si>
  <si>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</si>
  <si>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</si>
  <si>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</si>
  <si>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</si>
  <si>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</si>
  <si>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</si>
  <si>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</si>
  <si>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</si>
  <si>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</si>
  <si>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</si>
  <si>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</si>
  <si>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</si>
  <si>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</si>
  <si>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</si>
  <si>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</si>
  <si>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</si>
  <si>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</si>
  <si>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</si>
  <si>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</si>
  <si>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</si>
  <si>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</si>
  <si>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</si>
  <si>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</si>
  <si>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</si>
  <si>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</si>
  <si>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</si>
  <si>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</si>
  <si>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</si>
  <si>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</si>
  <si>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</si>
  <si>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</si>
  <si>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</si>
  <si>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</si>
  <si>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</si>
  <si>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</si>
  <si>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</si>
  <si>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</si>
  <si>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沖縄県</t>
  </si>
  <si>
    <t>県民広場地下駐車場</t>
  </si>
  <si>
    <t>法非適用</t>
  </si>
  <si>
    <t>駐車場整備事業</t>
  </si>
  <si>
    <t>-</t>
  </si>
  <si>
    <t>Ａ２Ｂ２</t>
  </si>
  <si>
    <t>非設置</t>
  </si>
  <si>
    <t>該当数値なし</t>
  </si>
  <si>
    <t>その他駐車場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</si>
  <si>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</si>
  <si>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</si>
  <si>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</si>
  <si>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</si>
  <si>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</si>
  <si>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</si>
  <si>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</si>
  <si>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</si>
  <si>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</si>
  <si>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過去4年間、売上げは右肩上がりで順調に推移し、好調な経営を続けてきたが、ここ数年は増加幅の鈍化傾向が見られ、令和元年度については昨年度比で減少となった。
　施設修繕費は増加傾向にあるものの、地方債償還金が減少したことで収益的収支比率は改善傾向にある。
　</t>
    <rPh sb="1" eb="3">
      <t>カコ</t>
    </rPh>
    <rPh sb="4" eb="6">
      <t>ネンカン</t>
    </rPh>
    <rPh sb="7" eb="9">
      <t>ウリア</t>
    </rPh>
    <rPh sb="11" eb="13">
      <t>ミギカタ</t>
    </rPh>
    <rPh sb="13" eb="14">
      <t>ア</t>
    </rPh>
    <rPh sb="17" eb="19">
      <t>ジュンチョウ</t>
    </rPh>
    <rPh sb="20" eb="22">
      <t>スイイ</t>
    </rPh>
    <rPh sb="24" eb="26">
      <t>コウチョウ</t>
    </rPh>
    <rPh sb="27" eb="29">
      <t>ケイエイ</t>
    </rPh>
    <rPh sb="30" eb="31">
      <t>ツヅ</t>
    </rPh>
    <rPh sb="39" eb="41">
      <t>スウネン</t>
    </rPh>
    <rPh sb="42" eb="44">
      <t>ゾウカ</t>
    </rPh>
    <rPh sb="44" eb="45">
      <t>ハバ</t>
    </rPh>
    <rPh sb="46" eb="48">
      <t>ドンカ</t>
    </rPh>
    <rPh sb="48" eb="50">
      <t>ケイコウ</t>
    </rPh>
    <rPh sb="51" eb="52">
      <t>ミ</t>
    </rPh>
    <rPh sb="55" eb="57">
      <t>レイワ</t>
    </rPh>
    <rPh sb="57" eb="60">
      <t>ガンネンド</t>
    </rPh>
    <rPh sb="65" eb="68">
      <t>サクネンド</t>
    </rPh>
    <rPh sb="68" eb="69">
      <t>ヒ</t>
    </rPh>
    <rPh sb="70" eb="72">
      <t>ゲンショウ</t>
    </rPh>
    <rPh sb="79" eb="81">
      <t>シセツ</t>
    </rPh>
    <rPh sb="81" eb="84">
      <t>シュウゼンヒ</t>
    </rPh>
    <rPh sb="85" eb="87">
      <t>ゾウカ</t>
    </rPh>
    <rPh sb="87" eb="89">
      <t>ケイコウ</t>
    </rPh>
    <rPh sb="96" eb="99">
      <t>チホウサイ</t>
    </rPh>
    <rPh sb="99" eb="102">
      <t>ショウカンキン</t>
    </rPh>
    <rPh sb="103" eb="105">
      <t>ゲンショウ</t>
    </rPh>
    <rPh sb="110" eb="113">
      <t>シュウエキテキ</t>
    </rPh>
    <rPh sb="113" eb="115">
      <t>シュウシ</t>
    </rPh>
    <rPh sb="115" eb="117">
      <t>ヒリツ</t>
    </rPh>
    <rPh sb="118" eb="120">
      <t>カイゼン</t>
    </rPh>
    <rPh sb="120" eb="122">
      <t>ケイコウ</t>
    </rPh>
    <phoneticPr fontId="5"/>
  </si>
  <si>
    <t>　地方債の償還については令和12年度までに完済予定である。（令和元年度末の未償還元金は34,160千円）
　ここ数年償還額は大幅に減少し、収支状況は改善している。
　しかし、供用開始から20年以上が経過し、今後も施設修繕費の増加は続くものと予想されること、設備機器の更新も必要となることから、計画的な施設の改修を行う必要がある。</t>
    <rPh sb="1" eb="4">
      <t>チホウサイ</t>
    </rPh>
    <rPh sb="5" eb="7">
      <t>ショウカン</t>
    </rPh>
    <rPh sb="12" eb="14">
      <t>レイワ</t>
    </rPh>
    <rPh sb="16" eb="18">
      <t>ネンド</t>
    </rPh>
    <rPh sb="21" eb="23">
      <t>カンサイ</t>
    </rPh>
    <rPh sb="23" eb="25">
      <t>ヨテイ</t>
    </rPh>
    <rPh sb="30" eb="32">
      <t>レイワ</t>
    </rPh>
    <rPh sb="32" eb="35">
      <t>ガンネンド</t>
    </rPh>
    <rPh sb="35" eb="36">
      <t>マツ</t>
    </rPh>
    <rPh sb="37" eb="40">
      <t>ミショウカン</t>
    </rPh>
    <rPh sb="40" eb="42">
      <t>ガンキン</t>
    </rPh>
    <rPh sb="49" eb="51">
      <t>センエン</t>
    </rPh>
    <rPh sb="56" eb="58">
      <t>スウネン</t>
    </rPh>
    <rPh sb="58" eb="61">
      <t>ショウカンガク</t>
    </rPh>
    <rPh sb="62" eb="64">
      <t>オオハバ</t>
    </rPh>
    <rPh sb="65" eb="67">
      <t>ゲンショウ</t>
    </rPh>
    <rPh sb="69" eb="71">
      <t>シュウシ</t>
    </rPh>
    <rPh sb="71" eb="73">
      <t>ジョウキョウ</t>
    </rPh>
    <rPh sb="74" eb="76">
      <t>カイゼン</t>
    </rPh>
    <rPh sb="87" eb="89">
      <t>キョウヨウ</t>
    </rPh>
    <rPh sb="89" eb="91">
      <t>カイシ</t>
    </rPh>
    <rPh sb="95" eb="96">
      <t>ネン</t>
    </rPh>
    <rPh sb="96" eb="98">
      <t>イジョウ</t>
    </rPh>
    <rPh sb="99" eb="101">
      <t>ケイカ</t>
    </rPh>
    <rPh sb="103" eb="105">
      <t>コンゴ</t>
    </rPh>
    <rPh sb="106" eb="108">
      <t>シセツ</t>
    </rPh>
    <rPh sb="108" eb="111">
      <t>シュウゼンヒ</t>
    </rPh>
    <rPh sb="112" eb="114">
      <t>ゾウカ</t>
    </rPh>
    <rPh sb="115" eb="116">
      <t>ツヅ</t>
    </rPh>
    <rPh sb="120" eb="122">
      <t>ヨソウ</t>
    </rPh>
    <rPh sb="128" eb="130">
      <t>セツビ</t>
    </rPh>
    <rPh sb="130" eb="132">
      <t>キキ</t>
    </rPh>
    <rPh sb="133" eb="135">
      <t>コウシン</t>
    </rPh>
    <rPh sb="136" eb="138">
      <t>ヒツヨウ</t>
    </rPh>
    <rPh sb="146" eb="149">
      <t>ケイカクテキ</t>
    </rPh>
    <rPh sb="150" eb="152">
      <t>シセツ</t>
    </rPh>
    <rPh sb="153" eb="155">
      <t>カイシュウ</t>
    </rPh>
    <rPh sb="156" eb="157">
      <t>オコナ</t>
    </rPh>
    <rPh sb="158" eb="160">
      <t>ヒツヨウ</t>
    </rPh>
    <phoneticPr fontId="5"/>
  </si>
  <si>
    <t>　年度末頃には、多少、新型コロナウィルスの影響を受けたとみられ、昨年度比で利用台数は減少しているものの、日中は満車になることも珍しくなく、稼働率も高い水準を維持している。
　駐車場設置目的である「周辺地区の路上駐車の解消、交通混雑の緩和」に寄与している。</t>
    <rPh sb="1" eb="4">
      <t>ネンドマツ</t>
    </rPh>
    <rPh sb="4" eb="5">
      <t>ゴロ</t>
    </rPh>
    <rPh sb="8" eb="10">
      <t>タショウ</t>
    </rPh>
    <rPh sb="11" eb="13">
      <t>シンガタ</t>
    </rPh>
    <rPh sb="21" eb="23">
      <t>エイキョウ</t>
    </rPh>
    <rPh sb="24" eb="25">
      <t>ウ</t>
    </rPh>
    <rPh sb="32" eb="35">
      <t>サクネンド</t>
    </rPh>
    <rPh sb="35" eb="36">
      <t>ヒ</t>
    </rPh>
    <rPh sb="37" eb="39">
      <t>リヨウ</t>
    </rPh>
    <rPh sb="39" eb="41">
      <t>ダイスウ</t>
    </rPh>
    <rPh sb="42" eb="44">
      <t>ゲンショウ</t>
    </rPh>
    <rPh sb="52" eb="54">
      <t>ニッチュウ</t>
    </rPh>
    <rPh sb="55" eb="57">
      <t>マンシャ</t>
    </rPh>
    <rPh sb="63" eb="64">
      <t>メズラ</t>
    </rPh>
    <rPh sb="69" eb="72">
      <t>カドウリツ</t>
    </rPh>
    <rPh sb="73" eb="74">
      <t>タカ</t>
    </rPh>
    <rPh sb="75" eb="77">
      <t>スイジュン</t>
    </rPh>
    <rPh sb="78" eb="80">
      <t>イジ</t>
    </rPh>
    <rPh sb="87" eb="89">
      <t>チュウシャ</t>
    </rPh>
    <phoneticPr fontId="5"/>
  </si>
  <si>
    <t>　県民広場地下駐車場は、行政・商業の中心である県庁周辺地区の駐車場不足や交通混雑の緩和を図るとともに、地域の活性化に資することを目的として設置された。
　償還額が多額であった時期は、一般会計から繰入れを行っていたが、平成29年度からの償還金の返済については固定納付金のみで賄えており、一般会計からの繰入れは行っておらず、ここ数年好調な経営を続けている。
　しかし、施設の老朽化により、施設修繕費の増加が見込まれること、設備機器の更新時期には多額の更新費用が必要であることから、費用負担の平準化を図るなど、計画的に改修を行っていく必要がある。</t>
    <rPh sb="1" eb="10">
      <t>ケンミンヒロバチカチュウシャジョウ</t>
    </rPh>
    <rPh sb="12" eb="14">
      <t>ギョウセイ</t>
    </rPh>
    <rPh sb="15" eb="17">
      <t>ショウギョウ</t>
    </rPh>
    <rPh sb="18" eb="20">
      <t>チュウシン</t>
    </rPh>
    <rPh sb="23" eb="25">
      <t>ケンチョウ</t>
    </rPh>
    <rPh sb="25" eb="27">
      <t>シュウヘン</t>
    </rPh>
    <rPh sb="27" eb="29">
      <t>チク</t>
    </rPh>
    <rPh sb="30" eb="33">
      <t>チュウシャジョウ</t>
    </rPh>
    <rPh sb="33" eb="35">
      <t>ブソク</t>
    </rPh>
    <rPh sb="36" eb="38">
      <t>コウツウ</t>
    </rPh>
    <rPh sb="38" eb="40">
      <t>コンザツ</t>
    </rPh>
    <rPh sb="41" eb="43">
      <t>カンワ</t>
    </rPh>
    <rPh sb="44" eb="45">
      <t>ハカ</t>
    </rPh>
    <rPh sb="51" eb="53">
      <t>チイキ</t>
    </rPh>
    <rPh sb="54" eb="57">
      <t>カッセイカ</t>
    </rPh>
    <rPh sb="58" eb="59">
      <t>シ</t>
    </rPh>
    <rPh sb="64" eb="66">
      <t>モクテキ</t>
    </rPh>
    <rPh sb="69" eb="71">
      <t>セッチ</t>
    </rPh>
    <rPh sb="79" eb="80">
      <t>ガク</t>
    </rPh>
    <rPh sb="81" eb="83">
      <t>タガク</t>
    </rPh>
    <rPh sb="87" eb="89">
      <t>ジキ</t>
    </rPh>
    <rPh sb="91" eb="93">
      <t>イッパン</t>
    </rPh>
    <rPh sb="93" eb="95">
      <t>カイケイ</t>
    </rPh>
    <rPh sb="97" eb="98">
      <t>ク</t>
    </rPh>
    <rPh sb="98" eb="99">
      <t>イ</t>
    </rPh>
    <rPh sb="101" eb="102">
      <t>オコナ</t>
    </rPh>
    <rPh sb="108" eb="110">
      <t>ヘイセイ</t>
    </rPh>
    <rPh sb="112" eb="114">
      <t>ネンド</t>
    </rPh>
    <rPh sb="117" eb="120">
      <t>ショウカンキン</t>
    </rPh>
    <rPh sb="121" eb="123">
      <t>ヘンサイ</t>
    </rPh>
    <rPh sb="142" eb="144">
      <t>イッパン</t>
    </rPh>
    <rPh sb="144" eb="146">
      <t>カイケイ</t>
    </rPh>
    <rPh sb="149" eb="150">
      <t>ク</t>
    </rPh>
    <rPh sb="150" eb="151">
      <t>イ</t>
    </rPh>
    <rPh sb="153" eb="154">
      <t>オコナ</t>
    </rPh>
    <rPh sb="162" eb="164">
      <t>スウネン</t>
    </rPh>
    <rPh sb="164" eb="166">
      <t>コウチョウ</t>
    </rPh>
    <rPh sb="167" eb="169">
      <t>ケイエイ</t>
    </rPh>
    <rPh sb="170" eb="171">
      <t>ツヅ</t>
    </rPh>
    <rPh sb="182" eb="184">
      <t>シセツ</t>
    </rPh>
    <rPh sb="185" eb="188">
      <t>ロウキュウカ</t>
    </rPh>
    <rPh sb="192" eb="194">
      <t>シセツ</t>
    </rPh>
    <rPh sb="194" eb="197">
      <t>シュウゼンヒ</t>
    </rPh>
    <rPh sb="198" eb="200">
      <t>ゾウカ</t>
    </rPh>
    <rPh sb="201" eb="203">
      <t>ミコ</t>
    </rPh>
    <rPh sb="209" eb="211">
      <t>セツビ</t>
    </rPh>
    <rPh sb="211" eb="213">
      <t>キキ</t>
    </rPh>
    <rPh sb="214" eb="216">
      <t>コウシン</t>
    </rPh>
    <rPh sb="216" eb="218">
      <t>ジキ</t>
    </rPh>
    <rPh sb="220" eb="222">
      <t>タガク</t>
    </rPh>
    <rPh sb="223" eb="225">
      <t>コウシン</t>
    </rPh>
    <rPh sb="225" eb="227">
      <t>ヒヨウ</t>
    </rPh>
    <rPh sb="228" eb="230">
      <t>ヒツヨウ</t>
    </rPh>
    <rPh sb="238" eb="240">
      <t>ヒヨウ</t>
    </rPh>
    <rPh sb="240" eb="242">
      <t>フタン</t>
    </rPh>
    <rPh sb="243" eb="246">
      <t>ヘイジュンカ</t>
    </rPh>
    <rPh sb="247" eb="248">
      <t>ハカ</t>
    </rPh>
    <rPh sb="252" eb="255">
      <t>ケイカクテキ</t>
    </rPh>
    <rPh sb="256" eb="258">
      <t>カイシュウ</t>
    </rPh>
    <rPh sb="259" eb="260">
      <t>オコナ</t>
    </rPh>
    <rPh sb="264" eb="26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</si>
</sst>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79.7</c:v>
                </c:pt>
                <c:pt idx="1">
                  <c:v>92.2</c:v>
                </c:pt>
                <c:pt idx="2">
                  <c:v>126.9</c:v>
                </c:pt>
                <c:pt idx="3">
                  <c:v>225.8</c:v>
                </c:pt>
                <c:pt idx="4">
                  <c:v>214.1</c:v>
                </c:pt>
              </c:numCache>
            </c:numRef>
          </c:val>
          <c:extLst>
            <c:ext xmlns:c16="http://schemas.microsoft.com/office/drawing/2014/chart" uri="{C3380CC4-5D6E-409C-BE32-E72D297353CC}">
              <c16:uniqueId val="{00000000-7BB6-4C7F-8145-82BAFA7D4AD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7BB6-4C7F-8145-82BAFA7D4AD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1.5</c:v>
                </c:pt>
                <c:pt idx="1">
                  <c:v>0.8</c:v>
                </c:pt>
                <c:pt idx="2">
                  <c:v>59.3</c:v>
                </c:pt>
                <c:pt idx="3">
                  <c:v>33.1</c:v>
                </c:pt>
                <c:pt idx="4">
                  <c:v>28.4</c:v>
                </c:pt>
              </c:numCache>
            </c:numRef>
          </c:val>
          <c:extLst>
            <c:ext xmlns:c16="http://schemas.microsoft.com/office/drawing/2014/chart" uri="{C3380CC4-5D6E-409C-BE32-E72D297353CC}">
              <c16:uniqueId val="{00000000-1092-43B3-BAA4-47A60527E2C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1092-43B3-BAA4-47A60527E2C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8B3B-4C0D-8997-8497EDD206B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B3B-4C0D-8997-8497EDD206B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DC1C-4179-B206-525AB28429E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C1C-4179-B206-525AB28429E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28.5</c:v>
                </c:pt>
                <c:pt idx="1">
                  <c:v>0</c:v>
                </c:pt>
                <c:pt idx="2">
                  <c:v>0</c:v>
                </c:pt>
                <c:pt idx="3">
                  <c:v>0</c:v>
                </c:pt>
                <c:pt idx="4">
                  <c:v>0</c:v>
                </c:pt>
              </c:numCache>
            </c:numRef>
          </c:val>
          <c:extLst>
            <c:ext xmlns:c16="http://schemas.microsoft.com/office/drawing/2014/chart" uri="{C3380CC4-5D6E-409C-BE32-E72D297353CC}">
              <c16:uniqueId val="{00000000-92FE-48E4-B75E-0BC5F6A1F01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92FE-48E4-B75E-0BC5F6A1F01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219</c:v>
                </c:pt>
                <c:pt idx="1">
                  <c:v>0</c:v>
                </c:pt>
                <c:pt idx="2">
                  <c:v>0</c:v>
                </c:pt>
                <c:pt idx="3">
                  <c:v>0</c:v>
                </c:pt>
                <c:pt idx="4">
                  <c:v>0</c:v>
                </c:pt>
              </c:numCache>
            </c:numRef>
          </c:val>
          <c:extLst>
            <c:ext xmlns:c16="http://schemas.microsoft.com/office/drawing/2014/chart" uri="{C3380CC4-5D6E-409C-BE32-E72D297353CC}">
              <c16:uniqueId val="{00000000-C52D-4AF7-8C1A-E797DD47F42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C52D-4AF7-8C1A-E797DD47F42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273.5</c:v>
                </c:pt>
                <c:pt idx="1">
                  <c:v>271</c:v>
                </c:pt>
                <c:pt idx="2">
                  <c:v>263.5</c:v>
                </c:pt>
                <c:pt idx="3">
                  <c:v>257.5</c:v>
                </c:pt>
                <c:pt idx="4">
                  <c:v>247</c:v>
                </c:pt>
              </c:numCache>
            </c:numRef>
          </c:val>
          <c:extLst>
            <c:ext xmlns:c16="http://schemas.microsoft.com/office/drawing/2014/chart" uri="{C3380CC4-5D6E-409C-BE32-E72D297353CC}">
              <c16:uniqueId val="{00000000-9A2D-41FC-8479-0F78E6930BE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9A2D-41FC-8479-0F78E6930BE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66.599999999999994</c:v>
                </c:pt>
                <c:pt idx="1">
                  <c:v>65.400000000000006</c:v>
                </c:pt>
                <c:pt idx="2">
                  <c:v>62.8</c:v>
                </c:pt>
                <c:pt idx="3">
                  <c:v>60</c:v>
                </c:pt>
                <c:pt idx="4">
                  <c:v>59.5</c:v>
                </c:pt>
              </c:numCache>
            </c:numRef>
          </c:val>
          <c:extLst>
            <c:ext xmlns:c16="http://schemas.microsoft.com/office/drawing/2014/chart" uri="{C3380CC4-5D6E-409C-BE32-E72D297353CC}">
              <c16:uniqueId val="{00000000-6FD9-4E12-8B99-3E87254921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6FD9-4E12-8B99-3E87254921F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81267</c:v>
                </c:pt>
                <c:pt idx="1">
                  <c:v>81636</c:v>
                </c:pt>
                <c:pt idx="2">
                  <c:v>78562</c:v>
                </c:pt>
                <c:pt idx="3">
                  <c:v>75350</c:v>
                </c:pt>
                <c:pt idx="4">
                  <c:v>72888</c:v>
                </c:pt>
              </c:numCache>
            </c:numRef>
          </c:val>
          <c:extLst>
            <c:ext xmlns:c16="http://schemas.microsoft.com/office/drawing/2014/chart" uri="{C3380CC4-5D6E-409C-BE32-E72D297353CC}">
              <c16:uniqueId val="{00000000-1C15-417D-9514-D14C169C078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1C15-417D-9514-D14C169C078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沖縄県　県民広場地下駐車場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10883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22</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79.7</v>
      </c>
      <c r="V31" s="110"/>
      <c r="W31" s="110"/>
      <c r="X31" s="110"/>
      <c r="Y31" s="110"/>
      <c r="Z31" s="110"/>
      <c r="AA31" s="110"/>
      <c r="AB31" s="110"/>
      <c r="AC31" s="110"/>
      <c r="AD31" s="110"/>
      <c r="AE31" s="110"/>
      <c r="AF31" s="110"/>
      <c r="AG31" s="110"/>
      <c r="AH31" s="110"/>
      <c r="AI31" s="110"/>
      <c r="AJ31" s="110"/>
      <c r="AK31" s="110"/>
      <c r="AL31" s="110"/>
      <c r="AM31" s="110"/>
      <c r="AN31" s="110">
        <f>データ!Z7</f>
        <v>92.2</v>
      </c>
      <c r="AO31" s="110"/>
      <c r="AP31" s="110"/>
      <c r="AQ31" s="110"/>
      <c r="AR31" s="110"/>
      <c r="AS31" s="110"/>
      <c r="AT31" s="110"/>
      <c r="AU31" s="110"/>
      <c r="AV31" s="110"/>
      <c r="AW31" s="110"/>
      <c r="AX31" s="110"/>
      <c r="AY31" s="110"/>
      <c r="AZ31" s="110"/>
      <c r="BA31" s="110"/>
      <c r="BB31" s="110"/>
      <c r="BC31" s="110"/>
      <c r="BD31" s="110"/>
      <c r="BE31" s="110"/>
      <c r="BF31" s="110"/>
      <c r="BG31" s="110">
        <f>データ!AA7</f>
        <v>126.9</v>
      </c>
      <c r="BH31" s="110"/>
      <c r="BI31" s="110"/>
      <c r="BJ31" s="110"/>
      <c r="BK31" s="110"/>
      <c r="BL31" s="110"/>
      <c r="BM31" s="110"/>
      <c r="BN31" s="110"/>
      <c r="BO31" s="110"/>
      <c r="BP31" s="110"/>
      <c r="BQ31" s="110"/>
      <c r="BR31" s="110"/>
      <c r="BS31" s="110"/>
      <c r="BT31" s="110"/>
      <c r="BU31" s="110"/>
      <c r="BV31" s="110"/>
      <c r="BW31" s="110"/>
      <c r="BX31" s="110"/>
      <c r="BY31" s="110"/>
      <c r="BZ31" s="110">
        <f>データ!AB7</f>
        <v>225.8</v>
      </c>
      <c r="CA31" s="110"/>
      <c r="CB31" s="110"/>
      <c r="CC31" s="110"/>
      <c r="CD31" s="110"/>
      <c r="CE31" s="110"/>
      <c r="CF31" s="110"/>
      <c r="CG31" s="110"/>
      <c r="CH31" s="110"/>
      <c r="CI31" s="110"/>
      <c r="CJ31" s="110"/>
      <c r="CK31" s="110"/>
      <c r="CL31" s="110"/>
      <c r="CM31" s="110"/>
      <c r="CN31" s="110"/>
      <c r="CO31" s="110"/>
      <c r="CP31" s="110"/>
      <c r="CQ31" s="110"/>
      <c r="CR31" s="110"/>
      <c r="CS31" s="110">
        <f>データ!AC7</f>
        <v>214.1</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28.5</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273.5</v>
      </c>
      <c r="JD31" s="81"/>
      <c r="JE31" s="81"/>
      <c r="JF31" s="81"/>
      <c r="JG31" s="81"/>
      <c r="JH31" s="81"/>
      <c r="JI31" s="81"/>
      <c r="JJ31" s="81"/>
      <c r="JK31" s="81"/>
      <c r="JL31" s="81"/>
      <c r="JM31" s="81"/>
      <c r="JN31" s="81"/>
      <c r="JO31" s="81"/>
      <c r="JP31" s="81"/>
      <c r="JQ31" s="81"/>
      <c r="JR31" s="81"/>
      <c r="JS31" s="81"/>
      <c r="JT31" s="81"/>
      <c r="JU31" s="82"/>
      <c r="JV31" s="80">
        <f>データ!DL7</f>
        <v>271</v>
      </c>
      <c r="JW31" s="81"/>
      <c r="JX31" s="81"/>
      <c r="JY31" s="81"/>
      <c r="JZ31" s="81"/>
      <c r="KA31" s="81"/>
      <c r="KB31" s="81"/>
      <c r="KC31" s="81"/>
      <c r="KD31" s="81"/>
      <c r="KE31" s="81"/>
      <c r="KF31" s="81"/>
      <c r="KG31" s="81"/>
      <c r="KH31" s="81"/>
      <c r="KI31" s="81"/>
      <c r="KJ31" s="81"/>
      <c r="KK31" s="81"/>
      <c r="KL31" s="81"/>
      <c r="KM31" s="81"/>
      <c r="KN31" s="82"/>
      <c r="KO31" s="80">
        <f>データ!DM7</f>
        <v>263.5</v>
      </c>
      <c r="KP31" s="81"/>
      <c r="KQ31" s="81"/>
      <c r="KR31" s="81"/>
      <c r="KS31" s="81"/>
      <c r="KT31" s="81"/>
      <c r="KU31" s="81"/>
      <c r="KV31" s="81"/>
      <c r="KW31" s="81"/>
      <c r="KX31" s="81"/>
      <c r="KY31" s="81"/>
      <c r="KZ31" s="81"/>
      <c r="LA31" s="81"/>
      <c r="LB31" s="81"/>
      <c r="LC31" s="81"/>
      <c r="LD31" s="81"/>
      <c r="LE31" s="81"/>
      <c r="LF31" s="81"/>
      <c r="LG31" s="82"/>
      <c r="LH31" s="80">
        <f>データ!DN7</f>
        <v>257.5</v>
      </c>
      <c r="LI31" s="81"/>
      <c r="LJ31" s="81"/>
      <c r="LK31" s="81"/>
      <c r="LL31" s="81"/>
      <c r="LM31" s="81"/>
      <c r="LN31" s="81"/>
      <c r="LO31" s="81"/>
      <c r="LP31" s="81"/>
      <c r="LQ31" s="81"/>
      <c r="LR31" s="81"/>
      <c r="LS31" s="81"/>
      <c r="LT31" s="81"/>
      <c r="LU31" s="81"/>
      <c r="LV31" s="81"/>
      <c r="LW31" s="81"/>
      <c r="LX31" s="81"/>
      <c r="LY31" s="81"/>
      <c r="LZ31" s="82"/>
      <c r="MA31" s="80">
        <f>データ!DO7</f>
        <v>247</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133.5</v>
      </c>
      <c r="V32" s="110"/>
      <c r="W32" s="110"/>
      <c r="X32" s="110"/>
      <c r="Y32" s="110"/>
      <c r="Z32" s="110"/>
      <c r="AA32" s="110"/>
      <c r="AB32" s="110"/>
      <c r="AC32" s="110"/>
      <c r="AD32" s="110"/>
      <c r="AE32" s="110"/>
      <c r="AF32" s="110"/>
      <c r="AG32" s="110"/>
      <c r="AH32" s="110"/>
      <c r="AI32" s="110"/>
      <c r="AJ32" s="110"/>
      <c r="AK32" s="110"/>
      <c r="AL32" s="110"/>
      <c r="AM32" s="110"/>
      <c r="AN32" s="110">
        <f>データ!AE7</f>
        <v>136.30000000000001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130.9</v>
      </c>
      <c r="BH32" s="110"/>
      <c r="BI32" s="110"/>
      <c r="BJ32" s="110"/>
      <c r="BK32" s="110"/>
      <c r="BL32" s="110"/>
      <c r="BM32" s="110"/>
      <c r="BN32" s="110"/>
      <c r="BO32" s="110"/>
      <c r="BP32" s="110"/>
      <c r="BQ32" s="110"/>
      <c r="BR32" s="110"/>
      <c r="BS32" s="110"/>
      <c r="BT32" s="110"/>
      <c r="BU32" s="110"/>
      <c r="BV32" s="110"/>
      <c r="BW32" s="110"/>
      <c r="BX32" s="110"/>
      <c r="BY32" s="110"/>
      <c r="BZ32" s="110">
        <f>データ!AG7</f>
        <v>160.6</v>
      </c>
      <c r="CA32" s="110"/>
      <c r="CB32" s="110"/>
      <c r="CC32" s="110"/>
      <c r="CD32" s="110"/>
      <c r="CE32" s="110"/>
      <c r="CF32" s="110"/>
      <c r="CG32" s="110"/>
      <c r="CH32" s="110"/>
      <c r="CI32" s="110"/>
      <c r="CJ32" s="110"/>
      <c r="CK32" s="110"/>
      <c r="CL32" s="110"/>
      <c r="CM32" s="110"/>
      <c r="CN32" s="110"/>
      <c r="CO32" s="110"/>
      <c r="CP32" s="110"/>
      <c r="CQ32" s="110"/>
      <c r="CR32" s="110"/>
      <c r="CS32" s="110">
        <f>データ!AH7</f>
        <v>133.80000000000001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7.1</v>
      </c>
      <c r="EM32" s="110"/>
      <c r="EN32" s="110"/>
      <c r="EO32" s="110"/>
      <c r="EP32" s="110"/>
      <c r="EQ32" s="110"/>
      <c r="ER32" s="110"/>
      <c r="ES32" s="110"/>
      <c r="ET32" s="110"/>
      <c r="EU32" s="110"/>
      <c r="EV32" s="110"/>
      <c r="EW32" s="110"/>
      <c r="EX32" s="110"/>
      <c r="EY32" s="110"/>
      <c r="EZ32" s="110"/>
      <c r="FA32" s="110"/>
      <c r="FB32" s="110"/>
      <c r="FC32" s="110"/>
      <c r="FD32" s="110"/>
      <c r="FE32" s="110">
        <f>データ!AP7</f>
        <v>5.5</v>
      </c>
      <c r="FF32" s="110"/>
      <c r="FG32" s="110"/>
      <c r="FH32" s="110"/>
      <c r="FI32" s="110"/>
      <c r="FJ32" s="110"/>
      <c r="FK32" s="110"/>
      <c r="FL32" s="110"/>
      <c r="FM32" s="110"/>
      <c r="FN32" s="110"/>
      <c r="FO32" s="110"/>
      <c r="FP32" s="110"/>
      <c r="FQ32" s="110"/>
      <c r="FR32" s="110"/>
      <c r="FS32" s="110"/>
      <c r="FT32" s="110"/>
      <c r="FU32" s="110"/>
      <c r="FV32" s="110"/>
      <c r="FW32" s="110"/>
      <c r="FX32" s="110">
        <f>データ!AQ7</f>
        <v>5.2</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4.2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169.3</v>
      </c>
      <c r="JD32" s="81"/>
      <c r="JE32" s="81"/>
      <c r="JF32" s="81"/>
      <c r="JG32" s="81"/>
      <c r="JH32" s="81"/>
      <c r="JI32" s="81"/>
      <c r="JJ32" s="81"/>
      <c r="JK32" s="81"/>
      <c r="JL32" s="81"/>
      <c r="JM32" s="81"/>
      <c r="JN32" s="81"/>
      <c r="JO32" s="81"/>
      <c r="JP32" s="81"/>
      <c r="JQ32" s="81"/>
      <c r="JR32" s="81"/>
      <c r="JS32" s="81"/>
      <c r="JT32" s="81"/>
      <c r="JU32" s="82"/>
      <c r="JV32" s="80">
        <f>データ!DQ7</f>
        <v>166.6</v>
      </c>
      <c r="JW32" s="81"/>
      <c r="JX32" s="81"/>
      <c r="JY32" s="81"/>
      <c r="JZ32" s="81"/>
      <c r="KA32" s="81"/>
      <c r="KB32" s="81"/>
      <c r="KC32" s="81"/>
      <c r="KD32" s="81"/>
      <c r="KE32" s="81"/>
      <c r="KF32" s="81"/>
      <c r="KG32" s="81"/>
      <c r="KH32" s="81"/>
      <c r="KI32" s="81"/>
      <c r="KJ32" s="81"/>
      <c r="KK32" s="81"/>
      <c r="KL32" s="81"/>
      <c r="KM32" s="81"/>
      <c r="KN32" s="82"/>
      <c r="KO32" s="80">
        <f>データ!DR7</f>
        <v>164.4</v>
      </c>
      <c r="KP32" s="81"/>
      <c r="KQ32" s="81"/>
      <c r="KR32" s="81"/>
      <c r="KS32" s="81"/>
      <c r="KT32" s="81"/>
      <c r="KU32" s="81"/>
      <c r="KV32" s="81"/>
      <c r="KW32" s="81"/>
      <c r="KX32" s="81"/>
      <c r="KY32" s="81"/>
      <c r="KZ32" s="81"/>
      <c r="LA32" s="81"/>
      <c r="LB32" s="81"/>
      <c r="LC32" s="81"/>
      <c r="LD32" s="81"/>
      <c r="LE32" s="81"/>
      <c r="LF32" s="81"/>
      <c r="LG32" s="82"/>
      <c r="LH32" s="80">
        <f>データ!DS7</f>
        <v>161.5</v>
      </c>
      <c r="LI32" s="81"/>
      <c r="LJ32" s="81"/>
      <c r="LK32" s="81"/>
      <c r="LL32" s="81"/>
      <c r="LM32" s="81"/>
      <c r="LN32" s="81"/>
      <c r="LO32" s="81"/>
      <c r="LP32" s="81"/>
      <c r="LQ32" s="81"/>
      <c r="LR32" s="81"/>
      <c r="LS32" s="81"/>
      <c r="LT32" s="81"/>
      <c r="LU32" s="81"/>
      <c r="LV32" s="81"/>
      <c r="LW32" s="81"/>
      <c r="LX32" s="81"/>
      <c r="LY32" s="81"/>
      <c r="LZ32" s="82"/>
      <c r="MA32" s="80">
        <f>データ!DT7</f>
        <v>156.9</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128</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219</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66.599999999999994</v>
      </c>
      <c r="EM52" s="110"/>
      <c r="EN52" s="110"/>
      <c r="EO52" s="110"/>
      <c r="EP52" s="110"/>
      <c r="EQ52" s="110"/>
      <c r="ER52" s="110"/>
      <c r="ES52" s="110"/>
      <c r="ET52" s="110"/>
      <c r="EU52" s="110"/>
      <c r="EV52" s="110"/>
      <c r="EW52" s="110"/>
      <c r="EX52" s="110"/>
      <c r="EY52" s="110"/>
      <c r="EZ52" s="110"/>
      <c r="FA52" s="110"/>
      <c r="FB52" s="110"/>
      <c r="FC52" s="110"/>
      <c r="FD52" s="110"/>
      <c r="FE52" s="110">
        <f>データ!BG7</f>
        <v>65.400000000000006</v>
      </c>
      <c r="FF52" s="110"/>
      <c r="FG52" s="110"/>
      <c r="FH52" s="110"/>
      <c r="FI52" s="110"/>
      <c r="FJ52" s="110"/>
      <c r="FK52" s="110"/>
      <c r="FL52" s="110"/>
      <c r="FM52" s="110"/>
      <c r="FN52" s="110"/>
      <c r="FO52" s="110"/>
      <c r="FP52" s="110"/>
      <c r="FQ52" s="110"/>
      <c r="FR52" s="110"/>
      <c r="FS52" s="110"/>
      <c r="FT52" s="110"/>
      <c r="FU52" s="110"/>
      <c r="FV52" s="110"/>
      <c r="FW52" s="110"/>
      <c r="FX52" s="110">
        <f>データ!BH7</f>
        <v>62.8</v>
      </c>
      <c r="FY52" s="110"/>
      <c r="FZ52" s="110"/>
      <c r="GA52" s="110"/>
      <c r="GB52" s="110"/>
      <c r="GC52" s="110"/>
      <c r="GD52" s="110"/>
      <c r="GE52" s="110"/>
      <c r="GF52" s="110"/>
      <c r="GG52" s="110"/>
      <c r="GH52" s="110"/>
      <c r="GI52" s="110"/>
      <c r="GJ52" s="110"/>
      <c r="GK52" s="110"/>
      <c r="GL52" s="110"/>
      <c r="GM52" s="110"/>
      <c r="GN52" s="110"/>
      <c r="GO52" s="110"/>
      <c r="GP52" s="110"/>
      <c r="GQ52" s="110">
        <f>データ!BI7</f>
        <v>60</v>
      </c>
      <c r="GR52" s="110"/>
      <c r="GS52" s="110"/>
      <c r="GT52" s="110"/>
      <c r="GU52" s="110"/>
      <c r="GV52" s="110"/>
      <c r="GW52" s="110"/>
      <c r="GX52" s="110"/>
      <c r="GY52" s="110"/>
      <c r="GZ52" s="110"/>
      <c r="HA52" s="110"/>
      <c r="HB52" s="110"/>
      <c r="HC52" s="110"/>
      <c r="HD52" s="110"/>
      <c r="HE52" s="110"/>
      <c r="HF52" s="110"/>
      <c r="HG52" s="110"/>
      <c r="HH52" s="110"/>
      <c r="HI52" s="110"/>
      <c r="HJ52" s="110">
        <f>データ!BJ7</f>
        <v>59.5</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81267</v>
      </c>
      <c r="JD52" s="106"/>
      <c r="JE52" s="106"/>
      <c r="JF52" s="106"/>
      <c r="JG52" s="106"/>
      <c r="JH52" s="106"/>
      <c r="JI52" s="106"/>
      <c r="JJ52" s="106"/>
      <c r="JK52" s="106"/>
      <c r="JL52" s="106"/>
      <c r="JM52" s="106"/>
      <c r="JN52" s="106"/>
      <c r="JO52" s="106"/>
      <c r="JP52" s="106"/>
      <c r="JQ52" s="106"/>
      <c r="JR52" s="106"/>
      <c r="JS52" s="106"/>
      <c r="JT52" s="106"/>
      <c r="JU52" s="106"/>
      <c r="JV52" s="106">
        <f>データ!BR7</f>
        <v>81636</v>
      </c>
      <c r="JW52" s="106"/>
      <c r="JX52" s="106"/>
      <c r="JY52" s="106"/>
      <c r="JZ52" s="106"/>
      <c r="KA52" s="106"/>
      <c r="KB52" s="106"/>
      <c r="KC52" s="106"/>
      <c r="KD52" s="106"/>
      <c r="KE52" s="106"/>
      <c r="KF52" s="106"/>
      <c r="KG52" s="106"/>
      <c r="KH52" s="106"/>
      <c r="KI52" s="106"/>
      <c r="KJ52" s="106"/>
      <c r="KK52" s="106"/>
      <c r="KL52" s="106"/>
      <c r="KM52" s="106"/>
      <c r="KN52" s="106"/>
      <c r="KO52" s="106">
        <f>データ!BS7</f>
        <v>78562</v>
      </c>
      <c r="KP52" s="106"/>
      <c r="KQ52" s="106"/>
      <c r="KR52" s="106"/>
      <c r="KS52" s="106"/>
      <c r="KT52" s="106"/>
      <c r="KU52" s="106"/>
      <c r="KV52" s="106"/>
      <c r="KW52" s="106"/>
      <c r="KX52" s="106"/>
      <c r="KY52" s="106"/>
      <c r="KZ52" s="106"/>
      <c r="LA52" s="106"/>
      <c r="LB52" s="106"/>
      <c r="LC52" s="106"/>
      <c r="LD52" s="106"/>
      <c r="LE52" s="106"/>
      <c r="LF52" s="106"/>
      <c r="LG52" s="106"/>
      <c r="LH52" s="106">
        <f>データ!BT7</f>
        <v>75350</v>
      </c>
      <c r="LI52" s="106"/>
      <c r="LJ52" s="106"/>
      <c r="LK52" s="106"/>
      <c r="LL52" s="106"/>
      <c r="LM52" s="106"/>
      <c r="LN52" s="106"/>
      <c r="LO52" s="106"/>
      <c r="LP52" s="106"/>
      <c r="LQ52" s="106"/>
      <c r="LR52" s="106"/>
      <c r="LS52" s="106"/>
      <c r="LT52" s="106"/>
      <c r="LU52" s="106"/>
      <c r="LV52" s="106"/>
      <c r="LW52" s="106"/>
      <c r="LX52" s="106"/>
      <c r="LY52" s="106"/>
      <c r="LZ52" s="106"/>
      <c r="MA52" s="106">
        <f>データ!BU7</f>
        <v>72888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56</v>
      </c>
      <c r="V53" s="106"/>
      <c r="W53" s="106"/>
      <c r="X53" s="106"/>
      <c r="Y53" s="106"/>
      <c r="Z53" s="106"/>
      <c r="AA53" s="106"/>
      <c r="AB53" s="106"/>
      <c r="AC53" s="106"/>
      <c r="AD53" s="106"/>
      <c r="AE53" s="106"/>
      <c r="AF53" s="106"/>
      <c r="AG53" s="106"/>
      <c r="AH53" s="106"/>
      <c r="AI53" s="106"/>
      <c r="AJ53" s="106"/>
      <c r="AK53" s="106"/>
      <c r="AL53" s="106"/>
      <c r="AM53" s="106"/>
      <c r="AN53" s="106">
        <f>データ!BA7</f>
        <v>42</v>
      </c>
      <c r="AO53" s="106"/>
      <c r="AP53" s="106"/>
      <c r="AQ53" s="106"/>
      <c r="AR53" s="106"/>
      <c r="AS53" s="106"/>
      <c r="AT53" s="106"/>
      <c r="AU53" s="106"/>
      <c r="AV53" s="106"/>
      <c r="AW53" s="106"/>
      <c r="AX53" s="106"/>
      <c r="AY53" s="106"/>
      <c r="AZ53" s="106"/>
      <c r="BA53" s="106"/>
      <c r="BB53" s="106"/>
      <c r="BC53" s="106"/>
      <c r="BD53" s="106"/>
      <c r="BE53" s="106"/>
      <c r="BF53" s="106"/>
      <c r="BG53" s="106">
        <f>データ!BB7</f>
        <v>44</v>
      </c>
      <c r="BH53" s="106"/>
      <c r="BI53" s="106"/>
      <c r="BJ53" s="106"/>
      <c r="BK53" s="106"/>
      <c r="BL53" s="106"/>
      <c r="BM53" s="106"/>
      <c r="BN53" s="106"/>
      <c r="BO53" s="106"/>
      <c r="BP53" s="106"/>
      <c r="BQ53" s="106"/>
      <c r="BR53" s="106"/>
      <c r="BS53" s="106"/>
      <c r="BT53" s="106"/>
      <c r="BU53" s="106"/>
      <c r="BV53" s="106"/>
      <c r="BW53" s="106"/>
      <c r="BX53" s="106"/>
      <c r="BY53" s="106"/>
      <c r="BZ53" s="106">
        <f>データ!BC7</f>
        <v>45</v>
      </c>
      <c r="CA53" s="106"/>
      <c r="CB53" s="106"/>
      <c r="CC53" s="106"/>
      <c r="CD53" s="106"/>
      <c r="CE53" s="106"/>
      <c r="CF53" s="106"/>
      <c r="CG53" s="106"/>
      <c r="CH53" s="106"/>
      <c r="CI53" s="106"/>
      <c r="CJ53" s="106"/>
      <c r="CK53" s="106"/>
      <c r="CL53" s="106"/>
      <c r="CM53" s="106"/>
      <c r="CN53" s="106"/>
      <c r="CO53" s="106"/>
      <c r="CP53" s="106"/>
      <c r="CQ53" s="106"/>
      <c r="CR53" s="106"/>
      <c r="CS53" s="106">
        <f>データ!BD7</f>
        <v>46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8</v>
      </c>
      <c r="EM53" s="110"/>
      <c r="EN53" s="110"/>
      <c r="EO53" s="110"/>
      <c r="EP53" s="110"/>
      <c r="EQ53" s="110"/>
      <c r="ER53" s="110"/>
      <c r="ES53" s="110"/>
      <c r="ET53" s="110"/>
      <c r="EU53" s="110"/>
      <c r="EV53" s="110"/>
      <c r="EW53" s="110"/>
      <c r="EX53" s="110"/>
      <c r="EY53" s="110"/>
      <c r="EZ53" s="110"/>
      <c r="FA53" s="110"/>
      <c r="FB53" s="110"/>
      <c r="FC53" s="110"/>
      <c r="FD53" s="110"/>
      <c r="FE53" s="110">
        <f>データ!BL7</f>
        <v>13.7</v>
      </c>
      <c r="FF53" s="110"/>
      <c r="FG53" s="110"/>
      <c r="FH53" s="110"/>
      <c r="FI53" s="110"/>
      <c r="FJ53" s="110"/>
      <c r="FK53" s="110"/>
      <c r="FL53" s="110"/>
      <c r="FM53" s="110"/>
      <c r="FN53" s="110"/>
      <c r="FO53" s="110"/>
      <c r="FP53" s="110"/>
      <c r="FQ53" s="110"/>
      <c r="FR53" s="110"/>
      <c r="FS53" s="110"/>
      <c r="FT53" s="110"/>
      <c r="FU53" s="110"/>
      <c r="FV53" s="110"/>
      <c r="FW53" s="110"/>
      <c r="FX53" s="110">
        <f>データ!BM7</f>
        <v>7.5</v>
      </c>
      <c r="FY53" s="110"/>
      <c r="FZ53" s="110"/>
      <c r="GA53" s="110"/>
      <c r="GB53" s="110"/>
      <c r="GC53" s="110"/>
      <c r="GD53" s="110"/>
      <c r="GE53" s="110"/>
      <c r="GF53" s="110"/>
      <c r="GG53" s="110"/>
      <c r="GH53" s="110"/>
      <c r="GI53" s="110"/>
      <c r="GJ53" s="110"/>
      <c r="GK53" s="110"/>
      <c r="GL53" s="110"/>
      <c r="GM53" s="110"/>
      <c r="GN53" s="110"/>
      <c r="GO53" s="110"/>
      <c r="GP53" s="110"/>
      <c r="GQ53" s="110">
        <f>データ!BN7</f>
        <v>0.6</v>
      </c>
      <c r="GR53" s="110"/>
      <c r="GS53" s="110"/>
      <c r="GT53" s="110"/>
      <c r="GU53" s="110"/>
      <c r="GV53" s="110"/>
      <c r="GW53" s="110"/>
      <c r="GX53" s="110"/>
      <c r="GY53" s="110"/>
      <c r="GZ53" s="110"/>
      <c r="HA53" s="110"/>
      <c r="HB53" s="110"/>
      <c r="HC53" s="110"/>
      <c r="HD53" s="110"/>
      <c r="HE53" s="110"/>
      <c r="HF53" s="110"/>
      <c r="HG53" s="110"/>
      <c r="HH53" s="110"/>
      <c r="HI53" s="110"/>
      <c r="HJ53" s="110">
        <f>データ!BO7</f>
        <v>-10.5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21116</v>
      </c>
      <c r="JD53" s="106"/>
      <c r="JE53" s="106"/>
      <c r="JF53" s="106"/>
      <c r="JG53" s="106"/>
      <c r="JH53" s="106"/>
      <c r="JI53" s="106"/>
      <c r="JJ53" s="106"/>
      <c r="JK53" s="106"/>
      <c r="JL53" s="106"/>
      <c r="JM53" s="106"/>
      <c r="JN53" s="106"/>
      <c r="JO53" s="106"/>
      <c r="JP53" s="106"/>
      <c r="JQ53" s="106"/>
      <c r="JR53" s="106"/>
      <c r="JS53" s="106"/>
      <c r="JT53" s="106"/>
      <c r="JU53" s="106"/>
      <c r="JV53" s="106">
        <f>データ!BW7</f>
        <v>20714</v>
      </c>
      <c r="JW53" s="106"/>
      <c r="JX53" s="106"/>
      <c r="JY53" s="106"/>
      <c r="JZ53" s="106"/>
      <c r="KA53" s="106"/>
      <c r="KB53" s="106"/>
      <c r="KC53" s="106"/>
      <c r="KD53" s="106"/>
      <c r="KE53" s="106"/>
      <c r="KF53" s="106"/>
      <c r="KG53" s="106"/>
      <c r="KH53" s="106"/>
      <c r="KI53" s="106"/>
      <c r="KJ53" s="106"/>
      <c r="KK53" s="106"/>
      <c r="KL53" s="106"/>
      <c r="KM53" s="106"/>
      <c r="KN53" s="106"/>
      <c r="KO53" s="106">
        <f>データ!BX7</f>
        <v>16622</v>
      </c>
      <c r="KP53" s="106"/>
      <c r="KQ53" s="106"/>
      <c r="KR53" s="106"/>
      <c r="KS53" s="106"/>
      <c r="KT53" s="106"/>
      <c r="KU53" s="106"/>
      <c r="KV53" s="106"/>
      <c r="KW53" s="106"/>
      <c r="KX53" s="106"/>
      <c r="KY53" s="106"/>
      <c r="KZ53" s="106"/>
      <c r="LA53" s="106"/>
      <c r="LB53" s="106"/>
      <c r="LC53" s="106"/>
      <c r="LD53" s="106"/>
      <c r="LE53" s="106"/>
      <c r="LF53" s="106"/>
      <c r="LG53" s="106"/>
      <c r="LH53" s="106">
        <f>データ!BY7</f>
        <v>16948</v>
      </c>
      <c r="LI53" s="106"/>
      <c r="LJ53" s="106"/>
      <c r="LK53" s="106"/>
      <c r="LL53" s="106"/>
      <c r="LM53" s="106"/>
      <c r="LN53" s="106"/>
      <c r="LO53" s="106"/>
      <c r="LP53" s="106"/>
      <c r="LQ53" s="106"/>
      <c r="LR53" s="106"/>
      <c r="LS53" s="106"/>
      <c r="LT53" s="106"/>
      <c r="LU53" s="106"/>
      <c r="LV53" s="106"/>
      <c r="LW53" s="106"/>
      <c r="LX53" s="106"/>
      <c r="LY53" s="106"/>
      <c r="LZ53" s="106"/>
      <c r="MA53" s="106">
        <f>データ!BZ7</f>
        <v>5128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129</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745153</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1.5</v>
      </c>
      <c r="KB77" s="81"/>
      <c r="KC77" s="81"/>
      <c r="KD77" s="81"/>
      <c r="KE77" s="81"/>
      <c r="KF77" s="81"/>
      <c r="KG77" s="81"/>
      <c r="KH77" s="81"/>
      <c r="KI77" s="81"/>
      <c r="KJ77" s="81"/>
      <c r="KK77" s="81"/>
      <c r="KL77" s="81"/>
      <c r="KM77" s="81"/>
      <c r="KN77" s="81"/>
      <c r="KO77" s="82"/>
      <c r="KP77" s="80">
        <f>データ!DA7</f>
        <v>0.8</v>
      </c>
      <c r="KQ77" s="81"/>
      <c r="KR77" s="81"/>
      <c r="KS77" s="81"/>
      <c r="KT77" s="81"/>
      <c r="KU77" s="81"/>
      <c r="KV77" s="81"/>
      <c r="KW77" s="81"/>
      <c r="KX77" s="81"/>
      <c r="KY77" s="81"/>
      <c r="KZ77" s="81"/>
      <c r="LA77" s="81"/>
      <c r="LB77" s="81"/>
      <c r="LC77" s="81"/>
      <c r="LD77" s="82"/>
      <c r="LE77" s="80">
        <f>データ!DB7</f>
        <v>59.3</v>
      </c>
      <c r="LF77" s="81"/>
      <c r="LG77" s="81"/>
      <c r="LH77" s="81"/>
      <c r="LI77" s="81"/>
      <c r="LJ77" s="81"/>
      <c r="LK77" s="81"/>
      <c r="LL77" s="81"/>
      <c r="LM77" s="81"/>
      <c r="LN77" s="81"/>
      <c r="LO77" s="81"/>
      <c r="LP77" s="81"/>
      <c r="LQ77" s="81"/>
      <c r="LR77" s="81"/>
      <c r="LS77" s="82"/>
      <c r="LT77" s="80">
        <f>データ!DC7</f>
        <v>33.1</v>
      </c>
      <c r="LU77" s="81"/>
      <c r="LV77" s="81"/>
      <c r="LW77" s="81"/>
      <c r="LX77" s="81"/>
      <c r="LY77" s="81"/>
      <c r="LZ77" s="81"/>
      <c r="MA77" s="81"/>
      <c r="MB77" s="81"/>
      <c r="MC77" s="81"/>
      <c r="MD77" s="81"/>
      <c r="ME77" s="81"/>
      <c r="MF77" s="81"/>
      <c r="MG77" s="81"/>
      <c r="MH77" s="82"/>
      <c r="MI77" s="80">
        <f>データ!DD7</f>
        <v>28.4</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181.6</v>
      </c>
      <c r="KB78" s="81"/>
      <c r="KC78" s="81"/>
      <c r="KD78" s="81"/>
      <c r="KE78" s="81"/>
      <c r="KF78" s="81"/>
      <c r="KG78" s="81"/>
      <c r="KH78" s="81"/>
      <c r="KI78" s="81"/>
      <c r="KJ78" s="81"/>
      <c r="KK78" s="81"/>
      <c r="KL78" s="81"/>
      <c r="KM78" s="81"/>
      <c r="KN78" s="81"/>
      <c r="KO78" s="82"/>
      <c r="KP78" s="80">
        <f>データ!DF7</f>
        <v>148.9</v>
      </c>
      <c r="KQ78" s="81"/>
      <c r="KR78" s="81"/>
      <c r="KS78" s="81"/>
      <c r="KT78" s="81"/>
      <c r="KU78" s="81"/>
      <c r="KV78" s="81"/>
      <c r="KW78" s="81"/>
      <c r="KX78" s="81"/>
      <c r="KY78" s="81"/>
      <c r="KZ78" s="81"/>
      <c r="LA78" s="81"/>
      <c r="LB78" s="81"/>
      <c r="LC78" s="81"/>
      <c r="LD78" s="82"/>
      <c r="LE78" s="80">
        <f>データ!DG7</f>
        <v>135.30000000000001</v>
      </c>
      <c r="LF78" s="81"/>
      <c r="LG78" s="81"/>
      <c r="LH78" s="81"/>
      <c r="LI78" s="81"/>
      <c r="LJ78" s="81"/>
      <c r="LK78" s="81"/>
      <c r="LL78" s="81"/>
      <c r="LM78" s="81"/>
      <c r="LN78" s="81"/>
      <c r="LO78" s="81"/>
      <c r="LP78" s="81"/>
      <c r="LQ78" s="81"/>
      <c r="LR78" s="81"/>
      <c r="LS78" s="82"/>
      <c r="LT78" s="80">
        <f>データ!DH7</f>
        <v>103.6</v>
      </c>
      <c r="LU78" s="81"/>
      <c r="LV78" s="81"/>
      <c r="LW78" s="81"/>
      <c r="LX78" s="81"/>
      <c r="LY78" s="81"/>
      <c r="LZ78" s="81"/>
      <c r="MA78" s="81"/>
      <c r="MB78" s="81"/>
      <c r="MC78" s="81"/>
      <c r="MD78" s="81"/>
      <c r="ME78" s="81"/>
      <c r="MF78" s="81"/>
      <c r="MG78" s="81"/>
      <c r="MH78" s="82"/>
      <c r="MI78" s="80">
        <f>データ!DI7</f>
        <v>119.5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O1" zoomScale="85" zoomScaleNormal="85" workbookViewId="0">
      <selection activeCell="BR8" sqref="BR8"/>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92</v>
      </c>
      <c r="AO5" s="59" t="s">
        <v>93</v>
      </c>
      <c r="AP5" s="59" t="s">
        <v>94</v>
      </c>
      <c r="AQ5" s="59" t="s">
        <v>95</v>
      </c>
      <c r="AR5" s="59" t="s">
        <v>96</v>
      </c>
      <c r="AS5" s="59" t="s">
        <v>97</v>
      </c>
      <c r="AT5" s="59" t="s">
        <v>98</v>
      </c>
      <c r="AU5" s="59" t="s">
        <v>88</v>
      </c>
      <c r="AV5" s="59" t="s">
        <v>100</v>
      </c>
      <c r="AW5" s="59" t="s">
        <v>101</v>
      </c>
      <c r="AX5" s="59" t="s">
        <v>91</v>
      </c>
      <c r="AY5" s="59" t="s">
        <v>92</v>
      </c>
      <c r="AZ5" s="59" t="s">
        <v>93</v>
      </c>
      <c r="BA5" s="59" t="s">
        <v>94</v>
      </c>
      <c r="BB5" s="59" t="s">
        <v>95</v>
      </c>
      <c r="BC5" s="59" t="s">
        <v>96</v>
      </c>
      <c r="BD5" s="59" t="s">
        <v>97</v>
      </c>
      <c r="BE5" s="59" t="s">
        <v>98</v>
      </c>
      <c r="BF5" s="59" t="s">
        <v>88</v>
      </c>
      <c r="BG5" s="59" t="s">
        <v>100</v>
      </c>
      <c r="BH5" s="59" t="s">
        <v>101</v>
      </c>
      <c r="BI5" s="59" t="s">
        <v>102</v>
      </c>
      <c r="BJ5" s="59" t="s">
        <v>103</v>
      </c>
      <c r="BK5" s="59" t="s">
        <v>93</v>
      </c>
      <c r="BL5" s="59" t="s">
        <v>94</v>
      </c>
      <c r="BM5" s="59" t="s">
        <v>95</v>
      </c>
      <c r="BN5" s="59" t="s">
        <v>96</v>
      </c>
      <c r="BO5" s="59" t="s">
        <v>97</v>
      </c>
      <c r="BP5" s="59" t="s">
        <v>98</v>
      </c>
      <c r="BQ5" s="59" t="s">
        <v>88</v>
      </c>
      <c r="BR5" s="59" t="s">
        <v>100</v>
      </c>
      <c r="BS5" s="59" t="s">
        <v>101</v>
      </c>
      <c r="BT5" s="59" t="s">
        <v>102</v>
      </c>
      <c r="BU5" s="59" t="s">
        <v>92</v>
      </c>
      <c r="BV5" s="59" t="s">
        <v>93</v>
      </c>
      <c r="BW5" s="59" t="s">
        <v>94</v>
      </c>
      <c r="BX5" s="59" t="s">
        <v>95</v>
      </c>
      <c r="BY5" s="59" t="s">
        <v>96</v>
      </c>
      <c r="BZ5" s="59" t="s">
        <v>97</v>
      </c>
      <c r="CA5" s="59" t="s">
        <v>98</v>
      </c>
      <c r="CB5" s="59" t="s">
        <v>88</v>
      </c>
      <c r="CC5" s="59" t="s">
        <v>89</v>
      </c>
      <c r="CD5" s="59" t="s">
        <v>101</v>
      </c>
      <c r="CE5" s="59" t="s">
        <v>91</v>
      </c>
      <c r="CF5" s="59" t="s">
        <v>92</v>
      </c>
      <c r="CG5" s="59" t="s">
        <v>93</v>
      </c>
      <c r="CH5" s="59" t="s">
        <v>94</v>
      </c>
      <c r="CI5" s="59" t="s">
        <v>95</v>
      </c>
      <c r="CJ5" s="59" t="s">
        <v>96</v>
      </c>
      <c r="CK5" s="59" t="s">
        <v>97</v>
      </c>
      <c r="CL5" s="59" t="s">
        <v>98</v>
      </c>
      <c r="CM5" s="150"/>
      <c r="CN5" s="150"/>
      <c r="CO5" s="59" t="s">
        <v>88</v>
      </c>
      <c r="CP5" s="59" t="s">
        <v>100</v>
      </c>
      <c r="CQ5" s="59" t="s">
        <v>101</v>
      </c>
      <c r="CR5" s="59" t="s">
        <v>102</v>
      </c>
      <c r="CS5" s="59" t="s">
        <v>92</v>
      </c>
      <c r="CT5" s="59" t="s">
        <v>93</v>
      </c>
      <c r="CU5" s="59" t="s">
        <v>94</v>
      </c>
      <c r="CV5" s="59" t="s">
        <v>95</v>
      </c>
      <c r="CW5" s="59" t="s">
        <v>96</v>
      </c>
      <c r="CX5" s="59" t="s">
        <v>97</v>
      </c>
      <c r="CY5" s="59" t="s">
        <v>98</v>
      </c>
      <c r="CZ5" s="59" t="s">
        <v>88</v>
      </c>
      <c r="DA5" s="59" t="s">
        <v>89</v>
      </c>
      <c r="DB5" s="59" t="s">
        <v>101</v>
      </c>
      <c r="DC5" s="59" t="s">
        <v>91</v>
      </c>
      <c r="DD5" s="59" t="s">
        <v>92</v>
      </c>
      <c r="DE5" s="59" t="s">
        <v>93</v>
      </c>
      <c r="DF5" s="59" t="s">
        <v>94</v>
      </c>
      <c r="DG5" s="59" t="s">
        <v>95</v>
      </c>
      <c r="DH5" s="59" t="s">
        <v>96</v>
      </c>
      <c r="DI5" s="59" t="s">
        <v>97</v>
      </c>
      <c r="DJ5" s="59" t="s">
        <v>35</v>
      </c>
      <c r="DK5" s="59" t="s">
        <v>88</v>
      </c>
      <c r="DL5" s="59" t="s">
        <v>100</v>
      </c>
      <c r="DM5" s="59" t="s">
        <v>101</v>
      </c>
      <c r="DN5" s="59" t="s">
        <v>91</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470007</v>
      </c>
      <c r="D6" s="60">
        <f t="shared" si="1"/>
        <v>47</v>
      </c>
      <c r="E6" s="60">
        <f t="shared" si="1"/>
        <v>14</v>
      </c>
      <c r="F6" s="60">
        <f t="shared" si="1"/>
        <v>0</v>
      </c>
      <c r="G6" s="60">
        <f t="shared" si="1"/>
        <v>1</v>
      </c>
      <c r="H6" s="60" t="str">
        <f>SUBSTITUTE(H8,"　","")</f>
        <v>沖縄県</v>
      </c>
      <c r="I6" s="60" t="str">
        <f t="shared" si="1"/>
        <v>県民広場地下駐車場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その他駐車場</v>
      </c>
      <c r="Q6" s="62" t="str">
        <f t="shared" si="1"/>
        <v>地下式</v>
      </c>
      <c r="R6" s="63">
        <f t="shared" si="1"/>
        <v>22</v>
      </c>
      <c r="S6" s="62" t="str">
        <f t="shared" si="1"/>
        <v>公共施設</v>
      </c>
      <c r="T6" s="62" t="str">
        <f t="shared" si="1"/>
        <v>有</v>
      </c>
      <c r="U6" s="63">
        <f t="shared" si="1"/>
        <v>10883</v>
      </c>
      <c r="V6" s="63">
        <f t="shared" si="1"/>
        <v>200</v>
      </c>
      <c r="W6" s="63">
        <f t="shared" si="1"/>
        <v>300</v>
      </c>
      <c r="X6" s="62" t="str">
        <f t="shared" si="1"/>
        <v>利用料金制</v>
      </c>
      <c r="Y6" s="64">
        <f>IF(Y8="-",NA(),Y8)</f>
        <v>79.7</v>
      </c>
      <c r="Z6" s="64">
        <f t="shared" ref="Z6:AH6" si="2">IF(Z8="-",NA(),Z8)</f>
        <v>92.2</v>
      </c>
      <c r="AA6" s="64">
        <f t="shared" si="2"/>
        <v>126.9</v>
      </c>
      <c r="AB6" s="64">
        <f t="shared" si="2"/>
        <v>225.8</v>
      </c>
      <c r="AC6" s="64">
        <f t="shared" si="2"/>
        <v>214.1</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28.5</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219</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66.599999999999994</v>
      </c>
      <c r="BG6" s="64">
        <f t="shared" ref="BG6:BO6" si="5">IF(BG8="-",NA(),BG8)</f>
        <v>65.400000000000006</v>
      </c>
      <c r="BH6" s="64">
        <f t="shared" si="5"/>
        <v>62.8</v>
      </c>
      <c r="BI6" s="64">
        <f t="shared" si="5"/>
        <v>60</v>
      </c>
      <c r="BJ6" s="64">
        <f t="shared" si="5"/>
        <v>59.5</v>
      </c>
      <c r="BK6" s="64">
        <f t="shared" si="5"/>
        <v>8</v>
      </c>
      <c r="BL6" s="64">
        <f t="shared" si="5"/>
        <v>13.7</v>
      </c>
      <c r="BM6" s="64">
        <f t="shared" si="5"/>
        <v>7.5</v>
      </c>
      <c r="BN6" s="64">
        <f t="shared" si="5"/>
        <v>0.6</v>
      </c>
      <c r="BO6" s="64">
        <f t="shared" si="5"/>
        <v>-10.5</v>
      </c>
      <c r="BP6" s="61" t="str">
        <f>IF(BP8="-","",IF(BP8="-","【-】","【"&amp;SUBSTITUTE(TEXT(BP8,"#,##0.0"),"-","△")&amp;"】"))</f>
        <v>【20.8】</v>
      </c>
      <c r="BQ6" s="65">
        <f>IF(BQ8="-",NA(),BQ8)</f>
        <v>81267</v>
      </c>
      <c r="BR6" s="65">
        <f t="shared" ref="BR6:BZ6" si="6">IF(BR8="-",NA(),BR8)</f>
        <v>81636</v>
      </c>
      <c r="BS6" s="65">
        <f t="shared" si="6"/>
        <v>78562</v>
      </c>
      <c r="BT6" s="65">
        <f t="shared" si="6"/>
        <v>75350</v>
      </c>
      <c r="BU6" s="65">
        <f t="shared" si="6"/>
        <v>72888</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105</v>
      </c>
      <c r="CM6" s="63">
        <f t="shared" ref="CM6:CN6" si="7">CM8</f>
        <v>0</v>
      </c>
      <c r="CN6" s="63">
        <f t="shared" si="7"/>
        <v>745153</v>
      </c>
      <c r="CO6" s="64"/>
      <c r="CP6" s="64"/>
      <c r="CQ6" s="64"/>
      <c r="CR6" s="64"/>
      <c r="CS6" s="64"/>
      <c r="CT6" s="64"/>
      <c r="CU6" s="64"/>
      <c r="CV6" s="64"/>
      <c r="CW6" s="64"/>
      <c r="CX6" s="64"/>
      <c r="CY6" s="61" t="s">
        <v>105</v>
      </c>
      <c r="CZ6" s="64">
        <f>IF(CZ8="-",NA(),CZ8)</f>
        <v>1.5</v>
      </c>
      <c r="DA6" s="64">
        <f t="shared" ref="DA6:DI6" si="8">IF(DA8="-",NA(),DA8)</f>
        <v>0.8</v>
      </c>
      <c r="DB6" s="64">
        <f t="shared" si="8"/>
        <v>59.3</v>
      </c>
      <c r="DC6" s="64">
        <f t="shared" si="8"/>
        <v>33.1</v>
      </c>
      <c r="DD6" s="64">
        <f t="shared" si="8"/>
        <v>28.4</v>
      </c>
      <c r="DE6" s="64">
        <f t="shared" si="8"/>
        <v>181.6</v>
      </c>
      <c r="DF6" s="64">
        <f t="shared" si="8"/>
        <v>148.9</v>
      </c>
      <c r="DG6" s="64">
        <f t="shared" si="8"/>
        <v>135.30000000000001</v>
      </c>
      <c r="DH6" s="64">
        <f t="shared" si="8"/>
        <v>103.6</v>
      </c>
      <c r="DI6" s="64">
        <f t="shared" si="8"/>
        <v>119.5</v>
      </c>
      <c r="DJ6" s="61" t="str">
        <f>IF(DJ8="-","",IF(DJ8="-","【-】","【"&amp;SUBSTITUTE(TEXT(DJ8,"#,##0.0"),"-","△")&amp;"】"))</f>
        <v>【425.4】</v>
      </c>
      <c r="DK6" s="64">
        <f>IF(DK8="-",NA(),DK8)</f>
        <v>273.5</v>
      </c>
      <c r="DL6" s="64">
        <f t="shared" ref="DL6:DT6" si="9">IF(DL8="-",NA(),DL8)</f>
        <v>271</v>
      </c>
      <c r="DM6" s="64">
        <f t="shared" si="9"/>
        <v>263.5</v>
      </c>
      <c r="DN6" s="64">
        <f t="shared" si="9"/>
        <v>257.5</v>
      </c>
      <c r="DO6" s="64">
        <f t="shared" si="9"/>
        <v>247</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106</v>
      </c>
      <c r="B7" s="60">
        <f t="shared" ref="B7:X7" si="10">B8</f>
        <v>2019</v>
      </c>
      <c r="C7" s="60">
        <f t="shared" si="10"/>
        <v>470007</v>
      </c>
      <c r="D7" s="60">
        <f t="shared" si="10"/>
        <v>47</v>
      </c>
      <c r="E7" s="60">
        <f t="shared" si="10"/>
        <v>14</v>
      </c>
      <c r="F7" s="60">
        <f t="shared" si="10"/>
        <v>0</v>
      </c>
      <c r="G7" s="60">
        <f t="shared" si="10"/>
        <v>1</v>
      </c>
      <c r="H7" s="60" t="str">
        <f t="shared" si="10"/>
        <v>沖縄県</v>
      </c>
      <c r="I7" s="60" t="str">
        <f t="shared" si="10"/>
        <v>県民広場地下駐車場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その他駐車場</v>
      </c>
      <c r="Q7" s="62" t="str">
        <f t="shared" si="10"/>
        <v>地下式</v>
      </c>
      <c r="R7" s="63">
        <f t="shared" si="10"/>
        <v>22</v>
      </c>
      <c r="S7" s="62" t="str">
        <f t="shared" si="10"/>
        <v>公共施設</v>
      </c>
      <c r="T7" s="62" t="str">
        <f t="shared" si="10"/>
        <v>有</v>
      </c>
      <c r="U7" s="63">
        <f t="shared" si="10"/>
        <v>10883</v>
      </c>
      <c r="V7" s="63">
        <f t="shared" si="10"/>
        <v>200</v>
      </c>
      <c r="W7" s="63">
        <f t="shared" si="10"/>
        <v>300</v>
      </c>
      <c r="X7" s="62" t="str">
        <f t="shared" si="10"/>
        <v>利用料金制</v>
      </c>
      <c r="Y7" s="64">
        <f>Y8</f>
        <v>79.7</v>
      </c>
      <c r="Z7" s="64">
        <f t="shared" ref="Z7:AH7" si="11">Z8</f>
        <v>92.2</v>
      </c>
      <c r="AA7" s="64">
        <f t="shared" si="11"/>
        <v>126.9</v>
      </c>
      <c r="AB7" s="64">
        <f t="shared" si="11"/>
        <v>225.8</v>
      </c>
      <c r="AC7" s="64">
        <f t="shared" si="11"/>
        <v>214.1</v>
      </c>
      <c r="AD7" s="64">
        <f t="shared" si="11"/>
        <v>133.5</v>
      </c>
      <c r="AE7" s="64">
        <f t="shared" si="11"/>
        <v>136.30000000000001</v>
      </c>
      <c r="AF7" s="64">
        <f t="shared" si="11"/>
        <v>130.9</v>
      </c>
      <c r="AG7" s="64">
        <f t="shared" si="11"/>
        <v>160.6</v>
      </c>
      <c r="AH7" s="64">
        <f t="shared" si="11"/>
        <v>133.80000000000001</v>
      </c>
      <c r="AI7" s="61"/>
      <c r="AJ7" s="64">
        <f>AJ8</f>
        <v>28.5</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219</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66.599999999999994</v>
      </c>
      <c r="BG7" s="64">
        <f t="shared" ref="BG7:BO7" si="14">BG8</f>
        <v>65.400000000000006</v>
      </c>
      <c r="BH7" s="64">
        <f t="shared" si="14"/>
        <v>62.8</v>
      </c>
      <c r="BI7" s="64">
        <f t="shared" si="14"/>
        <v>60</v>
      </c>
      <c r="BJ7" s="64">
        <f t="shared" si="14"/>
        <v>59.5</v>
      </c>
      <c r="BK7" s="64">
        <f t="shared" si="14"/>
        <v>8</v>
      </c>
      <c r="BL7" s="64">
        <f t="shared" si="14"/>
        <v>13.7</v>
      </c>
      <c r="BM7" s="64">
        <f t="shared" si="14"/>
        <v>7.5</v>
      </c>
      <c r="BN7" s="64">
        <f t="shared" si="14"/>
        <v>0.6</v>
      </c>
      <c r="BO7" s="64">
        <f t="shared" si="14"/>
        <v>-10.5</v>
      </c>
      <c r="BP7" s="61"/>
      <c r="BQ7" s="65">
        <f>BQ8</f>
        <v>81267</v>
      </c>
      <c r="BR7" s="65">
        <f t="shared" ref="BR7:BZ7" si="15">BR8</f>
        <v>81636</v>
      </c>
      <c r="BS7" s="65">
        <f t="shared" si="15"/>
        <v>78562</v>
      </c>
      <c r="BT7" s="65">
        <f t="shared" si="15"/>
        <v>75350</v>
      </c>
      <c r="BU7" s="65">
        <f t="shared" si="15"/>
        <v>72888</v>
      </c>
      <c r="BV7" s="65">
        <f t="shared" si="15"/>
        <v>21116</v>
      </c>
      <c r="BW7" s="65">
        <f t="shared" si="15"/>
        <v>20714</v>
      </c>
      <c r="BX7" s="65">
        <f t="shared" si="15"/>
        <v>16622</v>
      </c>
      <c r="BY7" s="65">
        <f t="shared" si="15"/>
        <v>16948</v>
      </c>
      <c r="BZ7" s="65">
        <f t="shared" si="15"/>
        <v>5128</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745153</v>
      </c>
      <c r="CO7" s="64" t="s">
        <v>107</v>
      </c>
      <c r="CP7" s="64" t="s">
        <v>107</v>
      </c>
      <c r="CQ7" s="64" t="s">
        <v>107</v>
      </c>
      <c r="CR7" s="64" t="s">
        <v>107</v>
      </c>
      <c r="CS7" s="64" t="s">
        <v>107</v>
      </c>
      <c r="CT7" s="64" t="s">
        <v>107</v>
      </c>
      <c r="CU7" s="64" t="s">
        <v>107</v>
      </c>
      <c r="CV7" s="64" t="s">
        <v>107</v>
      </c>
      <c r="CW7" s="64" t="s">
        <v>107</v>
      </c>
      <c r="CX7" s="64" t="s">
        <v>105</v>
      </c>
      <c r="CY7" s="61"/>
      <c r="CZ7" s="64">
        <f>CZ8</f>
        <v>1.5</v>
      </c>
      <c r="DA7" s="64">
        <f t="shared" ref="DA7:DI7" si="16">DA8</f>
        <v>0.8</v>
      </c>
      <c r="DB7" s="64">
        <f t="shared" si="16"/>
        <v>59.3</v>
      </c>
      <c r="DC7" s="64">
        <f t="shared" si="16"/>
        <v>33.1</v>
      </c>
      <c r="DD7" s="64">
        <f t="shared" si="16"/>
        <v>28.4</v>
      </c>
      <c r="DE7" s="64">
        <f t="shared" si="16"/>
        <v>181.6</v>
      </c>
      <c r="DF7" s="64">
        <f t="shared" si="16"/>
        <v>148.9</v>
      </c>
      <c r="DG7" s="64">
        <f t="shared" si="16"/>
        <v>135.30000000000001</v>
      </c>
      <c r="DH7" s="64">
        <f t="shared" si="16"/>
        <v>103.6</v>
      </c>
      <c r="DI7" s="64">
        <f t="shared" si="16"/>
        <v>119.5</v>
      </c>
      <c r="DJ7" s="61"/>
      <c r="DK7" s="64">
        <f>DK8</f>
        <v>273.5</v>
      </c>
      <c r="DL7" s="64">
        <f t="shared" ref="DL7:DT7" si="17">DL8</f>
        <v>271</v>
      </c>
      <c r="DM7" s="64">
        <f t="shared" si="17"/>
        <v>263.5</v>
      </c>
      <c r="DN7" s="64">
        <f t="shared" si="17"/>
        <v>257.5</v>
      </c>
      <c r="DO7" s="64">
        <f t="shared" si="17"/>
        <v>247</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470007</v>
      </c>
      <c r="D8" s="67">
        <v>47</v>
      </c>
      <c r="E8" s="67">
        <v>14</v>
      </c>
      <c r="F8" s="67">
        <v>0</v>
      </c>
      <c r="G8" s="67">
        <v>1</v>
      </c>
      <c r="H8" s="67" t="s">
        <v>108</v>
      </c>
      <c r="I8" s="67" t="s">
        <v>109</v>
      </c>
      <c r="J8" s="67" t="s">
        <v>110</v>
      </c>
      <c r="K8" s="67" t="s">
        <v>111</v>
      </c>
      <c r="L8" s="67" t="s">
        <v>112</v>
      </c>
      <c r="M8" s="67" t="s">
        <v>113</v>
      </c>
      <c r="N8" s="67" t="s">
        <v>114</v>
      </c>
      <c r="O8" s="68" t="s">
        <v>115</v>
      </c>
      <c r="P8" s="69" t="s">
        <v>116</v>
      </c>
      <c r="Q8" s="69" t="s">
        <v>117</v>
      </c>
      <c r="R8" s="70">
        <v>22</v>
      </c>
      <c r="S8" s="69" t="s">
        <v>118</v>
      </c>
      <c r="T8" s="69" t="s">
        <v>119</v>
      </c>
      <c r="U8" s="70">
        <v>10883</v>
      </c>
      <c r="V8" s="70">
        <v>200</v>
      </c>
      <c r="W8" s="70">
        <v>300</v>
      </c>
      <c r="X8" s="69" t="s">
        <v>120</v>
      </c>
      <c r="Y8" s="71">
        <v>79.7</v>
      </c>
      <c r="Z8" s="71">
        <v>92.2</v>
      </c>
      <c r="AA8" s="71">
        <v>126.9</v>
      </c>
      <c r="AB8" s="71">
        <v>225.8</v>
      </c>
      <c r="AC8" s="71">
        <v>214.1</v>
      </c>
      <c r="AD8" s="71">
        <v>133.5</v>
      </c>
      <c r="AE8" s="71">
        <v>136.30000000000001</v>
      </c>
      <c r="AF8" s="71">
        <v>130.9</v>
      </c>
      <c r="AG8" s="71">
        <v>160.6</v>
      </c>
      <c r="AH8" s="71">
        <v>133.80000000000001</v>
      </c>
      <c r="AI8" s="68">
        <v>619.1</v>
      </c>
      <c r="AJ8" s="71">
        <v>28.5</v>
      </c>
      <c r="AK8" s="71">
        <v>0</v>
      </c>
      <c r="AL8" s="71">
        <v>0</v>
      </c>
      <c r="AM8" s="71">
        <v>0</v>
      </c>
      <c r="AN8" s="71">
        <v>0</v>
      </c>
      <c r="AO8" s="71">
        <v>7.1</v>
      </c>
      <c r="AP8" s="71">
        <v>5.5</v>
      </c>
      <c r="AQ8" s="71">
        <v>5.2</v>
      </c>
      <c r="AR8" s="71">
        <v>3.8</v>
      </c>
      <c r="AS8" s="71">
        <v>4.2</v>
      </c>
      <c r="AT8" s="68">
        <v>2.2999999999999998</v>
      </c>
      <c r="AU8" s="72">
        <v>219</v>
      </c>
      <c r="AV8" s="72">
        <v>0</v>
      </c>
      <c r="AW8" s="72">
        <v>0</v>
      </c>
      <c r="AX8" s="72">
        <v>0</v>
      </c>
      <c r="AY8" s="72">
        <v>0</v>
      </c>
      <c r="AZ8" s="72">
        <v>56</v>
      </c>
      <c r="BA8" s="72">
        <v>42</v>
      </c>
      <c r="BB8" s="72">
        <v>44</v>
      </c>
      <c r="BC8" s="72">
        <v>45</v>
      </c>
      <c r="BD8" s="72">
        <v>46</v>
      </c>
      <c r="BE8" s="72">
        <v>17</v>
      </c>
      <c r="BF8" s="71">
        <v>66.599999999999994</v>
      </c>
      <c r="BG8" s="71">
        <v>65.400000000000006</v>
      </c>
      <c r="BH8" s="71">
        <v>62.8</v>
      </c>
      <c r="BI8" s="71">
        <v>60</v>
      </c>
      <c r="BJ8" s="71">
        <v>59.5</v>
      </c>
      <c r="BK8" s="71">
        <v>8</v>
      </c>
      <c r="BL8" s="71">
        <v>13.7</v>
      </c>
      <c r="BM8" s="71">
        <v>7.5</v>
      </c>
      <c r="BN8" s="71">
        <v>0.6</v>
      </c>
      <c r="BO8" s="71">
        <v>-10.5</v>
      </c>
      <c r="BP8" s="68">
        <v>20.8</v>
      </c>
      <c r="BQ8" s="72">
        <v>81267</v>
      </c>
      <c r="BR8" s="72">
        <v>81636</v>
      </c>
      <c r="BS8" s="72">
        <v>78562</v>
      </c>
      <c r="BT8" s="73">
        <v>75350</v>
      </c>
      <c r="BU8" s="73">
        <v>72888</v>
      </c>
      <c r="BV8" s="72">
        <v>21116</v>
      </c>
      <c r="BW8" s="72">
        <v>20714</v>
      </c>
      <c r="BX8" s="72">
        <v>16622</v>
      </c>
      <c r="BY8" s="72">
        <v>16948</v>
      </c>
      <c r="BZ8" s="72">
        <v>5128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0</v>
      </c>
      <c r="CN8" s="70">
        <v>745153</v>
      </c>
      <c r="CO8" s="71" t="s">
        <v>112</v>
      </c>
      <c r="CP8" s="71" t="s">
        <v>112</v>
      </c>
      <c r="CQ8" s="71" t="s">
        <v>112</v>
      </c>
      <c r="CR8" s="71" t="s">
        <v>112</v>
      </c>
      <c r="CS8" s="71" t="s">
        <v>112</v>
      </c>
      <c r="CT8" s="71" t="s">
        <v>112</v>
      </c>
      <c r="CU8" s="71" t="s">
        <v>112</v>
      </c>
      <c r="CV8" s="71" t="s">
        <v>112</v>
      </c>
      <c r="CW8" s="71" t="s">
        <v>112</v>
      </c>
      <c r="CX8" s="71" t="s">
        <v>112</v>
      </c>
      <c r="CY8" s="68" t="s">
        <v>112</v>
      </c>
      <c r="CZ8" s="71">
        <v>1.5</v>
      </c>
      <c r="DA8" s="71">
        <v>0.8</v>
      </c>
      <c r="DB8" s="71">
        <v>59.3</v>
      </c>
      <c r="DC8" s="71">
        <v>33.1</v>
      </c>
      <c r="DD8" s="71">
        <v>28.4</v>
      </c>
      <c r="DE8" s="71">
        <v>181.6</v>
      </c>
      <c r="DF8" s="71">
        <v>148.9</v>
      </c>
      <c r="DG8" s="71">
        <v>135.30000000000001</v>
      </c>
      <c r="DH8" s="71">
        <v>103.6</v>
      </c>
      <c r="DI8" s="71">
        <v>119.5</v>
      </c>
      <c r="DJ8" s="68">
        <v>425.4</v>
      </c>
      <c r="DK8" s="71">
        <v>273.5</v>
      </c>
      <c r="DL8" s="71">
        <v>271</v>
      </c>
      <c r="DM8" s="71">
        <v>263.5</v>
      </c>
      <c r="DN8" s="71">
        <v>257.5</v>
      </c>
      <c r="DO8" s="71">
        <v>247</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2021-01-27T01:37:53Z</cp:lastPrinted>
  <dcterms:created xsi:type="dcterms:W3CDTF">2020-12-04T03:40:47Z</dcterms:created>
  <dcterms:modified xsi:type="dcterms:W3CDTF">2021-01-27T01:37:53Z</dcterms:modified>
  <cp:category/>
</cp:coreProperties>
</file>