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sf01\04 経営管理部 内部文書\03 財務課 内部文書\02 経理係 内部文書\13庶務\11.決算統計\H31\08　経営分析\4.起案\"/>
    </mc:Choice>
  </mc:AlternateContent>
  <workbookProtection workbookAlgorithmName="SHA-512" workbookHashValue="+JoiA/HaVr1C1yfhkAYJi3bsiz8ZdlPEzSWRjMSpOpS9e9pfzcZsRC3o/yKah6YRhUwDFktu+zzCjMe3QGNsNA==" workbookSaltValue="l2OLUGGshFny1LbMOHUiaQ==" workbookSpinCount="100000" lockStructure="1"/>
  <bookViews>
    <workbookView xWindow="0" yWindow="0" windowWidth="17160" windowHeight="126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<sst xmlns="http://schemas.openxmlformats.org/spreadsheetml/2006/main" count="231" uniqueCount="117">
  <si>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</si>
  <si>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</si>
  <si>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</si>
  <si>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</si>
  <si>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</si>
  <si>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</si>
  <si>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</si>
  <si>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</si>
  <si>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</si>
  <si>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</si>
  <si>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</si>
  <si>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</si>
  <si>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</si>
  <si>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</si>
  <si>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</si>
  <si>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</si>
  <si>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</si>
  <si>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</si>
  <si>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</si>
  <si>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</si>
  <si>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</si>
  <si>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</si>
  <si>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</si>
  <si>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</si>
  <si>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</si>
  <si>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</si>
  <si>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</si>
  <si>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</si>
  <si>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</si>
  <si>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</si>
  <si>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</si>
  <si>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</si>
  <si>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</si>
  <si>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</si>
  <si>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</si>
  <si>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</si>
  <si>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</si>
  <si>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</si>
  <si>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</si>
  <si>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</si>
  <si>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</si>
  <si>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</si>
  <si>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</si>
  <si>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</si>
  <si>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</si>
  <si>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</si>
  <si>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</si>
  <si>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</si>
  <si>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</si>
  <si>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</si>
  <si>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</si>
  <si>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</si>
  <si>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</si>
  <si>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</si>
  <si>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</si>
  <si>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</si>
  <si>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</si>
  <si>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</si>
  <si>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</si>
  <si>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</si>
  <si>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</si>
  <si>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</si>
  <si>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</si>
  <si>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</si>
  <si>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</si>
  <si>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</si>
  <si>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</si>
  <si>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</si>
  <si>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</si>
  <si>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</si>
  <si>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</si>
  <si>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</si>
  <si>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</si>
  <si>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</si>
  <si>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</si>
  <si>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</si>
  <si>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</si>
  <si>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</si>
  <si>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</si>
  <si>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</si>
  <si>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</si>
  <si>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</si>
  <si>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</si>
  <si>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</si>
  <si>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</si>
  <si>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</si>
  <si>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</si>
  <si>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</si>
  <si>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</si>
  <si>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</si>
  <si>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</si>
  <si>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</si>
  <si>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</si>
  <si>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</si>
  <si>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</si>
  <si>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</si>
  <si>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札幌市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</si>
  <si>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</si>
  <si>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</si>
  <si>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</si>
  <si>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</si>
  <si>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</si>
  <si>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</si>
  <si>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</si>
  <si>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</si>
  <si>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</si>
  <si>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</si>
  <si>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</si>
  <si>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</si>
  <si>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</si>
  <si>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</si>
  <si>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</si>
  <si>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</si>
  <si>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</si>
  <si>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①有形固定資産減価償却率が類似団体平均値と比べて高くなっているが、これは下水道施設（特に機械・電気設備）の延命化を図っていることによるものと考える。
②管渠老朽化率は類似団体平均値と比べて低くなっているが、本市の場合、昭和40年代から50年代に集中的に下水道の整備を進めており、その際に整備した管路が、今後、標準耐用年数を迎えることから、管渠老朽化率は高くなっていくと考える。
③管渠改善率が類似団体平均値と比べて低くなっているが、今後、施設の老朽化が進んでいく見込みであることから、可能な限り延命化を図りながら、効率的かつ計画的に下水道施設の更新を進める必要があるものと考える。</t>
    <phoneticPr fontId="4"/>
  </si>
  <si>
    <t>現在の下水道事業の経営の効率性・健全性はおおむね良好であると考えているが、今後、下水道施設の老朽化が進んでいくことから、施設の更新費用等が増大し、経営の効率性・健全性を悪化させる恐れがある。
このため、平成28年度～令和2年度の事業計画と財政計画を定めた「札幌市下水道事業中期経営プラン2020」に基づき、事業を計画的に進めるとともに、安定した経営に努めていく。</t>
    <phoneticPr fontId="4"/>
  </si>
  <si>
    <t>経営の健全性・効率性の数値に関しては、おおむね良好な値を保っている。
③流動比率については、昨年度より悪化しており、類似団体平均値を下回っている。100％を下回るが、流動負債の半分以上は翌年度に償還する企業債であり、償還に係る資金は下水道使用料等から確保することができるため、支払能力に問題はない。
また、この企業債を除いた流動比率は、約169％であり、経営の健全性についても問題ないと考える。
⑤経費回収率については100％を下回った。下水道施設の老朽化の進行により、経費が増加していることから、当該比率は減少傾向で推移しているため、計画的な修繕で施設の長寿命化を図り、経営の効率化に努めていくことと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</si>
</sst>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0.14000000000000001</c:v>
                </c:pt>
                <c:pt idx="1">
                  <c:v>0.12</c:v>
                </c:pt>
                <c:pt idx="2">
                  <c:v>0.23</c:v>
                </c:pt>
                <c:pt idx="3">
                  <c:v>0.23</c:v>
                </c:pt>
                <c:pt idx="4">
                  <c:v>0.33</c:v>
                </c:pt>
              </c:numCache>
            </c:numRef>
          </c:val>
          <c:extLst>
            <c:ext xmlns:c16="http://schemas.microsoft.com/office/drawing/2014/chart" uri="{C3380CC4-5D6E-409C-BE32-E72D297353CC}">
              <c16:uniqueId val="{00000000-D19F-47C2-BF5A-B933EC232D9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0.39</c:v>
                </c:pt>
                <c:pt idx="2">
                  <c:v>0.43</c:v>
                </c:pt>
                <c:pt idx="3">
                  <c:v>0.39</c:v>
                </c:pt>
                <c:pt idx="4">
                  <c:v>0.41</c:v>
                </c:pt>
              </c:numCache>
            </c:numRef>
          </c:val>
          <c:smooth val="0"/>
          <c:extLst>
            <c:ext xmlns:c16="http://schemas.microsoft.com/office/drawing/2014/chart" uri="{C3380CC4-5D6E-409C-BE32-E72D297353CC}">
              <c16:uniqueId val="{00000001-D19F-47C2-BF5A-B933EC232D9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68.08</c:v>
                </c:pt>
                <c:pt idx="1">
                  <c:v>67.72</c:v>
                </c:pt>
                <c:pt idx="2">
                  <c:v>67.959999999999994</c:v>
                </c:pt>
                <c:pt idx="3">
                  <c:v>68.17</c:v>
                </c:pt>
                <c:pt idx="4">
                  <c:v>64.150000000000006</c:v>
                </c:pt>
              </c:numCache>
            </c:numRef>
          </c:val>
          <c:extLst>
            <c:ext xmlns:c16="http://schemas.microsoft.com/office/drawing/2014/chart" uri="{C3380CC4-5D6E-409C-BE32-E72D297353CC}">
              <c16:uniqueId val="{00000000-D6A5-48E8-BEC3-CFDD2A4550C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58.79</c:v>
                </c:pt>
                <c:pt idx="1">
                  <c:v>59.16</c:v>
                </c:pt>
                <c:pt idx="2">
                  <c:v>59.44</c:v>
                </c:pt>
                <c:pt idx="3">
                  <c:v>57.38</c:v>
                </c:pt>
                <c:pt idx="4">
                  <c:v>58.09</c:v>
                </c:pt>
              </c:numCache>
            </c:numRef>
          </c:val>
          <c:smooth val="0"/>
          <c:extLst>
            <c:ext xmlns:c16="http://schemas.microsoft.com/office/drawing/2014/chart" uri="{C3380CC4-5D6E-409C-BE32-E72D297353CC}">
              <c16:uniqueId val="{00000001-D6A5-48E8-BEC3-CFDD2A4550C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99.91</c:v>
                </c:pt>
                <c:pt idx="1">
                  <c:v>99.93</c:v>
                </c:pt>
                <c:pt idx="2">
                  <c:v>99.94</c:v>
                </c:pt>
                <c:pt idx="3">
                  <c:v>99.95</c:v>
                </c:pt>
                <c:pt idx="4">
                  <c:v>99.95</c:v>
                </c:pt>
              </c:numCache>
            </c:numRef>
          </c:val>
          <c:extLst>
            <c:ext xmlns:c16="http://schemas.microsoft.com/office/drawing/2014/chart" uri="{C3380CC4-5D6E-409C-BE32-E72D297353CC}">
              <c16:uniqueId val="{00000000-5916-44CB-A0CE-D050F48B760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98.76</c:v>
                </c:pt>
                <c:pt idx="1">
                  <c:v>98.86</c:v>
                </c:pt>
                <c:pt idx="2">
                  <c:v>98.9</c:v>
                </c:pt>
                <c:pt idx="3">
                  <c:v>98.98</c:v>
                </c:pt>
                <c:pt idx="4">
                  <c:v>99.01</c:v>
                </c:pt>
              </c:numCache>
            </c:numRef>
          </c:val>
          <c:smooth val="0"/>
          <c:extLst>
            <c:ext xmlns:c16="http://schemas.microsoft.com/office/drawing/2014/chart" uri="{C3380CC4-5D6E-409C-BE32-E72D297353CC}">
              <c16:uniqueId val="{00000001-5916-44CB-A0CE-D050F48B760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110.83</c:v>
                </c:pt>
                <c:pt idx="1">
                  <c:v>109.46</c:v>
                </c:pt>
                <c:pt idx="2">
                  <c:v>107.95</c:v>
                </c:pt>
                <c:pt idx="3">
                  <c:v>107.02</c:v>
                </c:pt>
                <c:pt idx="4">
                  <c:v>105.3</c:v>
                </c:pt>
              </c:numCache>
            </c:numRef>
          </c:val>
          <c:extLst>
            <c:ext xmlns:c16="http://schemas.microsoft.com/office/drawing/2014/chart" uri="{C3380CC4-5D6E-409C-BE32-E72D297353CC}">
              <c16:uniqueId val="{00000000-0D9B-4E2D-B87C-D99E2F0FBA7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108.59</c:v>
                </c:pt>
                <c:pt idx="1">
                  <c:v>109.1</c:v>
                </c:pt>
                <c:pt idx="2">
                  <c:v>109.39</c:v>
                </c:pt>
                <c:pt idx="3">
                  <c:v>109.5</c:v>
                </c:pt>
                <c:pt idx="4">
                  <c:v>108.24</c:v>
                </c:pt>
              </c:numCache>
            </c:numRef>
          </c:val>
          <c:smooth val="0"/>
          <c:extLst>
            <c:ext xmlns:c16="http://schemas.microsoft.com/office/drawing/2014/chart" uri="{C3380CC4-5D6E-409C-BE32-E72D297353CC}">
              <c16:uniqueId val="{00000001-0D9B-4E2D-B87C-D99E2F0FBA7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50.35</c:v>
                </c:pt>
                <c:pt idx="1">
                  <c:v>51.77</c:v>
                </c:pt>
                <c:pt idx="2">
                  <c:v>52.6</c:v>
                </c:pt>
                <c:pt idx="3">
                  <c:v>53.8</c:v>
                </c:pt>
                <c:pt idx="4">
                  <c:v>55.19</c:v>
                </c:pt>
              </c:numCache>
            </c:numRef>
          </c:val>
          <c:extLst>
            <c:ext xmlns:c16="http://schemas.microsoft.com/office/drawing/2014/chart" uri="{C3380CC4-5D6E-409C-BE32-E72D297353CC}">
              <c16:uniqueId val="{00000000-38EE-466A-96AC-9D381436645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43.2</c:v>
                </c:pt>
                <c:pt idx="1">
                  <c:v>44.55</c:v>
                </c:pt>
                <c:pt idx="2">
                  <c:v>45.79</c:v>
                </c:pt>
                <c:pt idx="3">
                  <c:v>47.06</c:v>
                </c:pt>
                <c:pt idx="4">
                  <c:v>48.25</c:v>
                </c:pt>
              </c:numCache>
            </c:numRef>
          </c:val>
          <c:smooth val="0"/>
          <c:extLst>
            <c:ext xmlns:c16="http://schemas.microsoft.com/office/drawing/2014/chart" uri="{C3380CC4-5D6E-409C-BE32-E72D297353CC}">
              <c16:uniqueId val="{00000001-38EE-466A-96AC-9D381436645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4.93</c:v>
                </c:pt>
                <c:pt idx="1">
                  <c:v>4.8600000000000003</c:v>
                </c:pt>
                <c:pt idx="2">
                  <c:v>5.69</c:v>
                </c:pt>
                <c:pt idx="3">
                  <c:v>6.62</c:v>
                </c:pt>
                <c:pt idx="4">
                  <c:v>7.45</c:v>
                </c:pt>
              </c:numCache>
            </c:numRef>
          </c:val>
          <c:extLst>
            <c:ext xmlns:c16="http://schemas.microsoft.com/office/drawing/2014/chart" uri="{C3380CC4-5D6E-409C-BE32-E72D297353CC}">
              <c16:uniqueId val="{00000000-83D0-45D1-9283-D7C19F6F658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7.39</c:v>
                </c:pt>
                <c:pt idx="1">
                  <c:v>8.25</c:v>
                </c:pt>
                <c:pt idx="2">
                  <c:v>9</c:v>
                </c:pt>
                <c:pt idx="3">
                  <c:v>9.6300000000000008</c:v>
                </c:pt>
                <c:pt idx="4">
                  <c:v>10.76</c:v>
                </c:pt>
              </c:numCache>
            </c:numRef>
          </c:val>
          <c:smooth val="0"/>
          <c:extLst>
            <c:ext xmlns:c16="http://schemas.microsoft.com/office/drawing/2014/chart" uri="{C3380CC4-5D6E-409C-BE32-E72D297353CC}">
              <c16:uniqueId val="{00000001-83D0-45D1-9283-D7C19F6F658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4C-4298-B55D-FF01F5CB81D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0.54</c:v>
                </c:pt>
                <c:pt idx="1">
                  <c:v>0.36</c:v>
                </c:pt>
                <c:pt idx="2">
                  <c:v>0.22</c:v>
                </c:pt>
                <c:pt idx="3">
                  <c:v>0.01</c:v>
                </c:pt>
                <c:pt idx="4" formatCode="#,##0.00;&quot;△&quot;#,##0.00">
                  <c:v>0</c:v>
                </c:pt>
              </c:numCache>
            </c:numRef>
          </c:val>
          <c:smooth val="0"/>
          <c:extLst>
            <c:ext xmlns:c16="http://schemas.microsoft.com/office/drawing/2014/chart" uri="{C3380CC4-5D6E-409C-BE32-E72D297353CC}">
              <c16:uniqueId val="{00000001-904C-4298-B55D-FF01F5CB81D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50.01</c:v>
                </c:pt>
                <c:pt idx="1">
                  <c:v>58.4</c:v>
                </c:pt>
                <c:pt idx="2">
                  <c:v>65.260000000000005</c:v>
                </c:pt>
                <c:pt idx="3">
                  <c:v>68.400000000000006</c:v>
                </c:pt>
                <c:pt idx="4">
                  <c:v>66.989999999999995</c:v>
                </c:pt>
              </c:numCache>
            </c:numRef>
          </c:val>
          <c:extLst>
            <c:ext xmlns:c16="http://schemas.microsoft.com/office/drawing/2014/chart" uri="{C3380CC4-5D6E-409C-BE32-E72D297353CC}">
              <c16:uniqueId val="{00000000-E588-4F42-AB1D-1639B08416E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56.18</c:v>
                </c:pt>
                <c:pt idx="1">
                  <c:v>59.45</c:v>
                </c:pt>
                <c:pt idx="2">
                  <c:v>64.94</c:v>
                </c:pt>
                <c:pt idx="3">
                  <c:v>70.08</c:v>
                </c:pt>
                <c:pt idx="4">
                  <c:v>72.92</c:v>
                </c:pt>
              </c:numCache>
            </c:numRef>
          </c:val>
          <c:smooth val="0"/>
          <c:extLst>
            <c:ext xmlns:c16="http://schemas.microsoft.com/office/drawing/2014/chart" uri="{C3380CC4-5D6E-409C-BE32-E72D297353CC}">
              <c16:uniqueId val="{00000001-E588-4F42-AB1D-1639B08416E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450.48</c:v>
                </c:pt>
                <c:pt idx="1">
                  <c:v>440.37</c:v>
                </c:pt>
                <c:pt idx="2">
                  <c:v>442.23</c:v>
                </c:pt>
                <c:pt idx="3">
                  <c:v>434.2</c:v>
                </c:pt>
                <c:pt idx="4">
                  <c:v>446.92</c:v>
                </c:pt>
              </c:numCache>
            </c:numRef>
          </c:val>
          <c:extLst>
            <c:ext xmlns:c16="http://schemas.microsoft.com/office/drawing/2014/chart" uri="{C3380CC4-5D6E-409C-BE32-E72D297353CC}">
              <c16:uniqueId val="{00000000-84E9-48C9-80CC-6E755B2AC86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594.09</c:v>
                </c:pt>
                <c:pt idx="1">
                  <c:v>576.02</c:v>
                </c:pt>
                <c:pt idx="2">
                  <c:v>549.48</c:v>
                </c:pt>
                <c:pt idx="3">
                  <c:v>537.13</c:v>
                </c:pt>
                <c:pt idx="4">
                  <c:v>531.38</c:v>
                </c:pt>
              </c:numCache>
            </c:numRef>
          </c:val>
          <c:smooth val="0"/>
          <c:extLst>
            <c:ext xmlns:c16="http://schemas.microsoft.com/office/drawing/2014/chart" uri="{C3380CC4-5D6E-409C-BE32-E72D297353CC}">
              <c16:uniqueId val="{00000001-84E9-48C9-80CC-6E755B2AC86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105.92</c:v>
                </c:pt>
                <c:pt idx="1">
                  <c:v>103.09</c:v>
                </c:pt>
                <c:pt idx="2">
                  <c:v>100.01</c:v>
                </c:pt>
                <c:pt idx="3">
                  <c:v>97.52</c:v>
                </c:pt>
                <c:pt idx="4">
                  <c:v>96.24</c:v>
                </c:pt>
              </c:numCache>
            </c:numRef>
          </c:val>
          <c:extLst>
            <c:ext xmlns:c16="http://schemas.microsoft.com/office/drawing/2014/chart" uri="{C3380CC4-5D6E-409C-BE32-E72D297353CC}">
              <c16:uniqueId val="{00000000-C8C7-471F-AC46-8488B6549D2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114.03</c:v>
                </c:pt>
                <c:pt idx="1">
                  <c:v>113.34</c:v>
                </c:pt>
                <c:pt idx="2">
                  <c:v>113.83</c:v>
                </c:pt>
                <c:pt idx="3">
                  <c:v>112.43</c:v>
                </c:pt>
                <c:pt idx="4">
                  <c:v>110.92</c:v>
                </c:pt>
              </c:numCache>
            </c:numRef>
          </c:val>
          <c:smooth val="0"/>
          <c:extLst>
            <c:ext xmlns:c16="http://schemas.microsoft.com/office/drawing/2014/chart" uri="{C3380CC4-5D6E-409C-BE32-E72D297353CC}">
              <c16:uniqueId val="{00000001-C8C7-471F-AC46-8488B6549D2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89.14</c:v>
                </c:pt>
                <c:pt idx="1">
                  <c:v>90.8</c:v>
                </c:pt>
                <c:pt idx="2">
                  <c:v>93.81</c:v>
                </c:pt>
                <c:pt idx="3">
                  <c:v>96.22</c:v>
                </c:pt>
                <c:pt idx="4">
                  <c:v>97.16</c:v>
                </c:pt>
              </c:numCache>
            </c:numRef>
          </c:val>
          <c:extLst>
            <c:ext xmlns:c16="http://schemas.microsoft.com/office/drawing/2014/chart" uri="{C3380CC4-5D6E-409C-BE32-E72D297353CC}">
              <c16:uniqueId val="{00000000-B6BD-4AFF-9B50-99841F55D77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116.93</c:v>
                </c:pt>
                <c:pt idx="1">
                  <c:v>117.4</c:v>
                </c:pt>
                <c:pt idx="2">
                  <c:v>116.87</c:v>
                </c:pt>
                <c:pt idx="3">
                  <c:v>118.55</c:v>
                </c:pt>
                <c:pt idx="4">
                  <c:v>119.33</c:v>
                </c:pt>
              </c:numCache>
            </c:numRef>
          </c:val>
          <c:smooth val="0"/>
          <c:extLst>
            <c:ext xmlns:c16="http://schemas.microsoft.com/office/drawing/2014/chart" uri="{C3380CC4-5D6E-409C-BE32-E72D297353CC}">
              <c16:uniqueId val="{00000001-B6BD-4AFF-9B50-99841F55D77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B33" sqref="CB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札幌市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tr">
        <f>データ!$M$6</f>
        <v>非設置</v>
      </c>
      <c r="AE8" s="50"/>
      <c r="AF8" s="50"/>
      <c r="AG8" s="50"/>
      <c r="AH8" s="50"/>
      <c r="AI8" s="50"/>
      <c r="AJ8" s="50"/>
      <c r="AK8" s="3"/>
      <c r="AL8" s="51">
        <f>データ!S6</f>
        <v>1959313</v>
      </c>
      <c r="AM8" s="51"/>
      <c r="AN8" s="51"/>
      <c r="AO8" s="51"/>
      <c r="AP8" s="51"/>
      <c r="AQ8" s="51"/>
      <c r="AR8" s="51"/>
      <c r="AS8" s="51"/>
      <c r="AT8" s="46">
        <f>データ!T6</f>
        <v>1121.26</v>
      </c>
      <c r="AU8" s="46"/>
      <c r="AV8" s="46"/>
      <c r="AW8" s="46"/>
      <c r="AX8" s="46"/>
      <c r="AY8" s="46"/>
      <c r="AZ8" s="46"/>
      <c r="BA8" s="46"/>
      <c r="BB8" s="46">
        <f>データ!U6</f>
        <v>1747.42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57.66</v>
      </c>
      <c r="J10" s="46"/>
      <c r="K10" s="46"/>
      <c r="L10" s="46"/>
      <c r="M10" s="46"/>
      <c r="N10" s="46"/>
      <c r="O10" s="46"/>
      <c r="P10" s="46">
        <f>データ!P6</f>
        <v>99.29</v>
      </c>
      <c r="Q10" s="46"/>
      <c r="R10" s="46"/>
      <c r="S10" s="46"/>
      <c r="T10" s="46"/>
      <c r="U10" s="46"/>
      <c r="V10" s="46"/>
      <c r="W10" s="46">
        <f>データ!Q6</f>
        <v>74.72</v>
      </c>
      <c r="X10" s="46"/>
      <c r="Y10" s="46"/>
      <c r="Z10" s="46"/>
      <c r="AA10" s="46"/>
      <c r="AB10" s="46"/>
      <c r="AC10" s="46"/>
      <c r="AD10" s="51">
        <f>データ!R6</f>
        <v>1371</v>
      </c>
      <c r="AE10" s="51"/>
      <c r="AF10" s="51"/>
      <c r="AG10" s="51"/>
      <c r="AH10" s="51"/>
      <c r="AI10" s="51"/>
      <c r="AJ10" s="51"/>
      <c r="AK10" s="2"/>
      <c r="AL10" s="51">
        <f>データ!V6</f>
        <v>1944569</v>
      </c>
      <c r="AM10" s="51"/>
      <c r="AN10" s="51"/>
      <c r="AO10" s="51"/>
      <c r="AP10" s="51"/>
      <c r="AQ10" s="51"/>
      <c r="AR10" s="51"/>
      <c r="AS10" s="51"/>
      <c r="AT10" s="46">
        <f>データ!W6</f>
        <v>245.27</v>
      </c>
      <c r="AU10" s="46"/>
      <c r="AV10" s="46"/>
      <c r="AW10" s="46"/>
      <c r="AX10" s="46"/>
      <c r="AY10" s="46"/>
      <c r="AZ10" s="46"/>
      <c r="BA10" s="46"/>
      <c r="BB10" s="46">
        <f>データ!X6</f>
        <v>7928.28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oEXjzw/fIq461I1repmOKXKotZQKh54skQtS+8dFGuBNnAFSRW4RZ+LY8L6tkERni3xZEIkdiWkxTSnEUdXJ/g==" saltValue="uteAaXr0MdNxH8LoGlri6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11002</v>
      </c>
      <c r="D6" s="33">
        <f t="shared" si="3"/>
        <v>46</v>
      </c>
      <c r="E6" s="33">
        <f t="shared" si="3"/>
        <v>17</v>
      </c>
      <c r="F6" s="33">
        <f t="shared" si="3"/>
        <v>1</v>
      </c>
      <c r="G6" s="33">
        <f t="shared" si="3"/>
        <v>0</v>
      </c>
      <c r="H6" s="33" t="str">
        <f t="shared" si="3"/>
        <v>北海道　札幌市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57.66</v>
      </c>
      <c r="P6" s="34">
        <f t="shared" si="3"/>
        <v>99.29</v>
      </c>
      <c r="Q6" s="34">
        <f t="shared" si="3"/>
        <v>74.72</v>
      </c>
      <c r="R6" s="34">
        <f t="shared" si="3"/>
        <v>1371</v>
      </c>
      <c r="S6" s="34">
        <f t="shared" si="3"/>
        <v>1959313</v>
      </c>
      <c r="T6" s="34">
        <f t="shared" si="3"/>
        <v>1121.26</v>
      </c>
      <c r="U6" s="34">
        <f t="shared" si="3"/>
        <v>1747.42</v>
      </c>
      <c r="V6" s="34">
        <f t="shared" si="3"/>
        <v>1944569</v>
      </c>
      <c r="W6" s="34">
        <f t="shared" si="3"/>
        <v>245.27</v>
      </c>
      <c r="X6" s="34">
        <f t="shared" si="3"/>
        <v>7928.28</v>
      </c>
      <c r="Y6" s="35">
        <f>IF(Y7="",NA(),Y7)</f>
        <v>110.83</v>
      </c>
      <c r="Z6" s="35">
        <f t="shared" ref="Z6:AH6" si="4">IF(Z7="",NA(),Z7)</f>
        <v>109.46</v>
      </c>
      <c r="AA6" s="35">
        <f t="shared" si="4"/>
        <v>107.95</v>
      </c>
      <c r="AB6" s="35">
        <f t="shared" si="4"/>
        <v>107.02</v>
      </c>
      <c r="AC6" s="35">
        <f t="shared" si="4"/>
        <v>105.3</v>
      </c>
      <c r="AD6" s="35">
        <f t="shared" si="4"/>
        <v>108.59</v>
      </c>
      <c r="AE6" s="35">
        <f t="shared" si="4"/>
        <v>109.1</v>
      </c>
      <c r="AF6" s="35">
        <f t="shared" si="4"/>
        <v>109.39</v>
      </c>
      <c r="AG6" s="35">
        <f t="shared" si="4"/>
        <v>109.5</v>
      </c>
      <c r="AH6" s="35">
        <f t="shared" si="4"/>
        <v>108.24</v>
      </c>
      <c r="AI6" s="34" t="str">
        <f>IF(AI7="","",IF(AI7="-","【-】","【"&amp;SUBSTITUTE(TEXT(AI7,"#,##0.00"),"-","△")&amp;"】"))</f>
        <v>【108.07】</v>
      </c>
      <c r="AJ6" s="34">
        <f>IF(AJ7="",NA(),AJ7)</f>
        <v>0</v>
      </c>
      <c r="AK6" s="34">
        <f t="shared" ref="AK6:AS6" si="5">IF(AK7="",NA(),AK7)</f>
        <v>0</v>
      </c>
      <c r="AL6" s="34">
        <f t="shared" si="5"/>
        <v>0</v>
      </c>
      <c r="AM6" s="34">
        <f t="shared" si="5"/>
        <v>0</v>
      </c>
      <c r="AN6" s="34">
        <f t="shared" si="5"/>
        <v>0</v>
      </c>
      <c r="AO6" s="35">
        <f t="shared" si="5"/>
        <v>0.54</v>
      </c>
      <c r="AP6" s="35">
        <f t="shared" si="5"/>
        <v>0.36</v>
      </c>
      <c r="AQ6" s="35">
        <f t="shared" si="5"/>
        <v>0.22</v>
      </c>
      <c r="AR6" s="35">
        <f t="shared" si="5"/>
        <v>0.01</v>
      </c>
      <c r="AS6" s="34">
        <f t="shared" si="5"/>
        <v>0</v>
      </c>
      <c r="AT6" s="34" t="str">
        <f>IF(AT7="","",IF(AT7="-","【-】","【"&amp;SUBSTITUTE(TEXT(AT7,"#,##0.00"),"-","△")&amp;"】"))</f>
        <v>【3.09】</v>
      </c>
      <c r="AU6" s="35">
        <f>IF(AU7="",NA(),AU7)</f>
        <v>50.01</v>
      </c>
      <c r="AV6" s="35">
        <f t="shared" ref="AV6:BD6" si="6">IF(AV7="",NA(),AV7)</f>
        <v>58.4</v>
      </c>
      <c r="AW6" s="35">
        <f t="shared" si="6"/>
        <v>65.260000000000005</v>
      </c>
      <c r="AX6" s="35">
        <f t="shared" si="6"/>
        <v>68.400000000000006</v>
      </c>
      <c r="AY6" s="35">
        <f t="shared" si="6"/>
        <v>66.989999999999995</v>
      </c>
      <c r="AZ6" s="35">
        <f t="shared" si="6"/>
        <v>56.18</v>
      </c>
      <c r="BA6" s="35">
        <f t="shared" si="6"/>
        <v>59.45</v>
      </c>
      <c r="BB6" s="35">
        <f t="shared" si="6"/>
        <v>64.94</v>
      </c>
      <c r="BC6" s="35">
        <f t="shared" si="6"/>
        <v>70.08</v>
      </c>
      <c r="BD6" s="35">
        <f t="shared" si="6"/>
        <v>72.92</v>
      </c>
      <c r="BE6" s="34" t="str">
        <f>IF(BE7="","",IF(BE7="-","【-】","【"&amp;SUBSTITUTE(TEXT(BE7,"#,##0.00"),"-","△")&amp;"】"))</f>
        <v>【69.54】</v>
      </c>
      <c r="BF6" s="35">
        <f>IF(BF7="",NA(),BF7)</f>
        <v>450.48</v>
      </c>
      <c r="BG6" s="35">
        <f t="shared" ref="BG6:BO6" si="7">IF(BG7="",NA(),BG7)</f>
        <v>440.37</v>
      </c>
      <c r="BH6" s="35">
        <f t="shared" si="7"/>
        <v>442.23</v>
      </c>
      <c r="BI6" s="35">
        <f t="shared" si="7"/>
        <v>434.2</v>
      </c>
      <c r="BJ6" s="35">
        <f t="shared" si="7"/>
        <v>446.92</v>
      </c>
      <c r="BK6" s="35">
        <f t="shared" si="7"/>
        <v>594.09</v>
      </c>
      <c r="BL6" s="35">
        <f t="shared" si="7"/>
        <v>576.02</v>
      </c>
      <c r="BM6" s="35">
        <f t="shared" si="7"/>
        <v>549.48</v>
      </c>
      <c r="BN6" s="35">
        <f t="shared" si="7"/>
        <v>537.13</v>
      </c>
      <c r="BO6" s="35">
        <f t="shared" si="7"/>
        <v>531.38</v>
      </c>
      <c r="BP6" s="34" t="str">
        <f>IF(BP7="","",IF(BP7="-","【-】","【"&amp;SUBSTITUTE(TEXT(BP7,"#,##0.00"),"-","△")&amp;"】"))</f>
        <v>【682.51】</v>
      </c>
      <c r="BQ6" s="35">
        <f>IF(BQ7="",NA(),BQ7)</f>
        <v>105.92</v>
      </c>
      <c r="BR6" s="35">
        <f t="shared" ref="BR6:BZ6" si="8">IF(BR7="",NA(),BR7)</f>
        <v>103.09</v>
      </c>
      <c r="BS6" s="35">
        <f t="shared" si="8"/>
        <v>100.01</v>
      </c>
      <c r="BT6" s="35">
        <f t="shared" si="8"/>
        <v>97.52</v>
      </c>
      <c r="BU6" s="35">
        <f t="shared" si="8"/>
        <v>96.24</v>
      </c>
      <c r="BV6" s="35">
        <f t="shared" si="8"/>
        <v>114.03</v>
      </c>
      <c r="BW6" s="35">
        <f t="shared" si="8"/>
        <v>113.34</v>
      </c>
      <c r="BX6" s="35">
        <f t="shared" si="8"/>
        <v>113.83</v>
      </c>
      <c r="BY6" s="35">
        <f t="shared" si="8"/>
        <v>112.43</v>
      </c>
      <c r="BZ6" s="35">
        <f t="shared" si="8"/>
        <v>110.92</v>
      </c>
      <c r="CA6" s="34" t="str">
        <f>IF(CA7="","",IF(CA7="-","【-】","【"&amp;SUBSTITUTE(TEXT(CA7,"#,##0.00"),"-","△")&amp;"】"))</f>
        <v>【100.34】</v>
      </c>
      <c r="CB6" s="35">
        <f>IF(CB7="",NA(),CB7)</f>
        <v>89.14</v>
      </c>
      <c r="CC6" s="35">
        <f t="shared" ref="CC6:CK6" si="9">IF(CC7="",NA(),CC7)</f>
        <v>90.8</v>
      </c>
      <c r="CD6" s="35">
        <f t="shared" si="9"/>
        <v>93.81</v>
      </c>
      <c r="CE6" s="35">
        <f t="shared" si="9"/>
        <v>96.22</v>
      </c>
      <c r="CF6" s="35">
        <f t="shared" si="9"/>
        <v>97.16</v>
      </c>
      <c r="CG6" s="35">
        <f t="shared" si="9"/>
        <v>116.93</v>
      </c>
      <c r="CH6" s="35">
        <f t="shared" si="9"/>
        <v>117.4</v>
      </c>
      <c r="CI6" s="35">
        <f t="shared" si="9"/>
        <v>116.87</v>
      </c>
      <c r="CJ6" s="35">
        <f t="shared" si="9"/>
        <v>118.55</v>
      </c>
      <c r="CK6" s="35">
        <f t="shared" si="9"/>
        <v>119.33</v>
      </c>
      <c r="CL6" s="34" t="str">
        <f>IF(CL7="","",IF(CL7="-","【-】","【"&amp;SUBSTITUTE(TEXT(CL7,"#,##0.00"),"-","△")&amp;"】"))</f>
        <v>【136.15】</v>
      </c>
      <c r="CM6" s="35">
        <f>IF(CM7="",NA(),CM7)</f>
        <v>68.08</v>
      </c>
      <c r="CN6" s="35">
        <f t="shared" ref="CN6:CV6" si="10">IF(CN7="",NA(),CN7)</f>
        <v>67.72</v>
      </c>
      <c r="CO6" s="35">
        <f t="shared" si="10"/>
        <v>67.959999999999994</v>
      </c>
      <c r="CP6" s="35">
        <f t="shared" si="10"/>
        <v>68.17</v>
      </c>
      <c r="CQ6" s="35">
        <f t="shared" si="10"/>
        <v>64.150000000000006</v>
      </c>
      <c r="CR6" s="35">
        <f t="shared" si="10"/>
        <v>58.79</v>
      </c>
      <c r="CS6" s="35">
        <f t="shared" si="10"/>
        <v>59.16</v>
      </c>
      <c r="CT6" s="35">
        <f t="shared" si="10"/>
        <v>59.44</v>
      </c>
      <c r="CU6" s="35">
        <f t="shared" si="10"/>
        <v>57.38</v>
      </c>
      <c r="CV6" s="35">
        <f t="shared" si="10"/>
        <v>58.09</v>
      </c>
      <c r="CW6" s="34" t="str">
        <f>IF(CW7="","",IF(CW7="-","【-】","【"&amp;SUBSTITUTE(TEXT(CW7,"#,##0.00"),"-","△")&amp;"】"))</f>
        <v>【59.64】</v>
      </c>
      <c r="CX6" s="35">
        <f>IF(CX7="",NA(),CX7)</f>
        <v>99.91</v>
      </c>
      <c r="CY6" s="35">
        <f t="shared" ref="CY6:DG6" si="11">IF(CY7="",NA(),CY7)</f>
        <v>99.93</v>
      </c>
      <c r="CZ6" s="35">
        <f t="shared" si="11"/>
        <v>99.94</v>
      </c>
      <c r="DA6" s="35">
        <f t="shared" si="11"/>
        <v>99.95</v>
      </c>
      <c r="DB6" s="35">
        <f t="shared" si="11"/>
        <v>99.95</v>
      </c>
      <c r="DC6" s="35">
        <f t="shared" si="11"/>
        <v>98.76</v>
      </c>
      <c r="DD6" s="35">
        <f t="shared" si="11"/>
        <v>98.86</v>
      </c>
      <c r="DE6" s="35">
        <f t="shared" si="11"/>
        <v>98.9</v>
      </c>
      <c r="DF6" s="35">
        <f t="shared" si="11"/>
        <v>98.98</v>
      </c>
      <c r="DG6" s="35">
        <f t="shared" si="11"/>
        <v>99.01</v>
      </c>
      <c r="DH6" s="34" t="str">
        <f>IF(DH7="","",IF(DH7="-","【-】","【"&amp;SUBSTITUTE(TEXT(DH7,"#,##0.00"),"-","△")&amp;"】"))</f>
        <v>【95.35】</v>
      </c>
      <c r="DI6" s="35">
        <f>IF(DI7="",NA(),DI7)</f>
        <v>50.35</v>
      </c>
      <c r="DJ6" s="35">
        <f t="shared" ref="DJ6:DR6" si="12">IF(DJ7="",NA(),DJ7)</f>
        <v>51.77</v>
      </c>
      <c r="DK6" s="35">
        <f t="shared" si="12"/>
        <v>52.6</v>
      </c>
      <c r="DL6" s="35">
        <f t="shared" si="12"/>
        <v>53.8</v>
      </c>
      <c r="DM6" s="35">
        <f t="shared" si="12"/>
        <v>55.19</v>
      </c>
      <c r="DN6" s="35">
        <f t="shared" si="12"/>
        <v>43.2</v>
      </c>
      <c r="DO6" s="35">
        <f t="shared" si="12"/>
        <v>44.55</v>
      </c>
      <c r="DP6" s="35">
        <f t="shared" si="12"/>
        <v>45.79</v>
      </c>
      <c r="DQ6" s="35">
        <f t="shared" si="12"/>
        <v>47.06</v>
      </c>
      <c r="DR6" s="35">
        <f t="shared" si="12"/>
        <v>48.25</v>
      </c>
      <c r="DS6" s="34" t="str">
        <f>IF(DS7="","",IF(DS7="-","【-】","【"&amp;SUBSTITUTE(TEXT(DS7,"#,##0.00"),"-","△")&amp;"】"))</f>
        <v>【38.57】</v>
      </c>
      <c r="DT6" s="35">
        <f>IF(DT7="",NA(),DT7)</f>
        <v>4.93</v>
      </c>
      <c r="DU6" s="35">
        <f t="shared" ref="DU6:EC6" si="13">IF(DU7="",NA(),DU7)</f>
        <v>4.8600000000000003</v>
      </c>
      <c r="DV6" s="35">
        <f t="shared" si="13"/>
        <v>5.69</v>
      </c>
      <c r="DW6" s="35">
        <f t="shared" si="13"/>
        <v>6.62</v>
      </c>
      <c r="DX6" s="35">
        <f t="shared" si="13"/>
        <v>7.45</v>
      </c>
      <c r="DY6" s="35">
        <f t="shared" si="13"/>
        <v>7.39</v>
      </c>
      <c r="DZ6" s="35">
        <f t="shared" si="13"/>
        <v>8.25</v>
      </c>
      <c r="EA6" s="35">
        <f t="shared" si="13"/>
        <v>9</v>
      </c>
      <c r="EB6" s="35">
        <f t="shared" si="13"/>
        <v>9.6300000000000008</v>
      </c>
      <c r="EC6" s="35">
        <f t="shared" si="13"/>
        <v>10.76</v>
      </c>
      <c r="ED6" s="34" t="str">
        <f>IF(ED7="","",IF(ED7="-","【-】","【"&amp;SUBSTITUTE(TEXT(ED7,"#,##0.00"),"-","△")&amp;"】"))</f>
        <v>【5.90】</v>
      </c>
      <c r="EE6" s="35">
        <f>IF(EE7="",NA(),EE7)</f>
        <v>0.14000000000000001</v>
      </c>
      <c r="EF6" s="35">
        <f t="shared" ref="EF6:EN6" si="14">IF(EF7="",NA(),EF7)</f>
        <v>0.12</v>
      </c>
      <c r="EG6" s="35">
        <f t="shared" si="14"/>
        <v>0.23</v>
      </c>
      <c r="EH6" s="35">
        <f t="shared" si="14"/>
        <v>0.23</v>
      </c>
      <c r="EI6" s="35">
        <f t="shared" si="14"/>
        <v>0.33</v>
      </c>
      <c r="EJ6" s="35">
        <f t="shared" si="14"/>
        <v>0.35</v>
      </c>
      <c r="EK6" s="35">
        <f t="shared" si="14"/>
        <v>0.39</v>
      </c>
      <c r="EL6" s="35">
        <f t="shared" si="14"/>
        <v>0.43</v>
      </c>
      <c r="EM6" s="35">
        <f t="shared" si="14"/>
        <v>0.39</v>
      </c>
      <c r="EN6" s="35">
        <f t="shared" si="14"/>
        <v>0.41</v>
      </c>
      <c r="EO6" s="34" t="str">
        <f>IF(EO7="","",IF(EO7="-","【-】","【"&amp;SUBSTITUTE(TEXT(EO7,"#,##0.00"),"-","△")&amp;"】"))</f>
        <v>【0.22】</v>
      </c>
    </row>
    <row r="7" spans="1:148" s="36" customFormat="1" x14ac:dyDescent="0.15">
      <c r="A7" s="28"/>
      <c r="B7" s="37">
        <v>2019</v>
      </c>
      <c r="C7" s="37">
        <v>11002</v>
      </c>
      <c r="D7" s="37">
        <v>46</v>
      </c>
      <c r="E7" s="37">
        <v>17</v>
      </c>
      <c r="F7" s="37">
        <v>1</v>
      </c>
      <c r="G7" s="37">
        <v>0</v>
      </c>
      <c r="H7" s="37" t="s">
        <v>96</v>
      </c>
      <c r="I7" s="37" t="s">
        <v>97</v>
      </c>
      <c r="J7" s="37" t="s">
        <v>98</v>
      </c>
      <c r="K7" s="37" t="s">
        <v>99</v>
      </c>
      <c r="L7" s="37" t="s">
        <v>100</v>
      </c>
      <c r="M7" s="37" t="s">
        <v>101</v>
      </c>
      <c r="N7" s="38" t="s">
        <v>102</v>
      </c>
      <c r="O7" s="38">
        <v>57.66</v>
      </c>
      <c r="P7" s="38">
        <v>99.29</v>
      </c>
      <c r="Q7" s="38">
        <v>74.72</v>
      </c>
      <c r="R7" s="38">
        <v>1371</v>
      </c>
      <c r="S7" s="38">
        <v>1959313</v>
      </c>
      <c r="T7" s="38">
        <v>1121.26</v>
      </c>
      <c r="U7" s="38">
        <v>1747.42</v>
      </c>
      <c r="V7" s="38">
        <v>1944569</v>
      </c>
      <c r="W7" s="38">
        <v>245.27</v>
      </c>
      <c r="X7" s="38">
        <v>7928.28</v>
      </c>
      <c r="Y7" s="38">
        <v>110.83</v>
      </c>
      <c r="Z7" s="38">
        <v>109.46</v>
      </c>
      <c r="AA7" s="38">
        <v>107.95</v>
      </c>
      <c r="AB7" s="38">
        <v>107.02</v>
      </c>
      <c r="AC7" s="38">
        <v>105.3</v>
      </c>
      <c r="AD7" s="38">
        <v>108.59</v>
      </c>
      <c r="AE7" s="38">
        <v>109.1</v>
      </c>
      <c r="AF7" s="38">
        <v>109.39</v>
      </c>
      <c r="AG7" s="38">
        <v>109.5</v>
      </c>
      <c r="AH7" s="38">
        <v>108.24</v>
      </c>
      <c r="AI7" s="38">
        <v>108.07</v>
      </c>
      <c r="AJ7" s="38">
        <v>0</v>
      </c>
      <c r="AK7" s="38">
        <v>0</v>
      </c>
      <c r="AL7" s="38">
        <v>0</v>
      </c>
      <c r="AM7" s="38">
        <v>0</v>
      </c>
      <c r="AN7" s="38">
        <v>0</v>
      </c>
      <c r="AO7" s="38">
        <v>0.54</v>
      </c>
      <c r="AP7" s="38">
        <v>0.36</v>
      </c>
      <c r="AQ7" s="38">
        <v>0.22</v>
      </c>
      <c r="AR7" s="38">
        <v>0.01</v>
      </c>
      <c r="AS7" s="38">
        <v>0</v>
      </c>
      <c r="AT7" s="38">
        <v>3.09</v>
      </c>
      <c r="AU7" s="38">
        <v>50.01</v>
      </c>
      <c r="AV7" s="38">
        <v>58.4</v>
      </c>
      <c r="AW7" s="38">
        <v>65.260000000000005</v>
      </c>
      <c r="AX7" s="38">
        <v>68.400000000000006</v>
      </c>
      <c r="AY7" s="38">
        <v>66.989999999999995</v>
      </c>
      <c r="AZ7" s="38">
        <v>56.18</v>
      </c>
      <c r="BA7" s="38">
        <v>59.45</v>
      </c>
      <c r="BB7" s="38">
        <v>64.94</v>
      </c>
      <c r="BC7" s="38">
        <v>70.08</v>
      </c>
      <c r="BD7" s="38">
        <v>72.92</v>
      </c>
      <c r="BE7" s="38">
        <v>69.540000000000006</v>
      </c>
      <c r="BF7" s="38">
        <v>450.48</v>
      </c>
      <c r="BG7" s="38">
        <v>440.37</v>
      </c>
      <c r="BH7" s="38">
        <v>442.23</v>
      </c>
      <c r="BI7" s="38">
        <v>434.2</v>
      </c>
      <c r="BJ7" s="38">
        <v>446.92</v>
      </c>
      <c r="BK7" s="38">
        <v>594.09</v>
      </c>
      <c r="BL7" s="38">
        <v>576.02</v>
      </c>
      <c r="BM7" s="38">
        <v>549.48</v>
      </c>
      <c r="BN7" s="38">
        <v>537.13</v>
      </c>
      <c r="BO7" s="38">
        <v>531.38</v>
      </c>
      <c r="BP7" s="38">
        <v>682.51</v>
      </c>
      <c r="BQ7" s="38">
        <v>105.92</v>
      </c>
      <c r="BR7" s="38">
        <v>103.09</v>
      </c>
      <c r="BS7" s="38">
        <v>100.01</v>
      </c>
      <c r="BT7" s="38">
        <v>97.52</v>
      </c>
      <c r="BU7" s="38">
        <v>96.24</v>
      </c>
      <c r="BV7" s="38">
        <v>114.03</v>
      </c>
      <c r="BW7" s="38">
        <v>113.34</v>
      </c>
      <c r="BX7" s="38">
        <v>113.83</v>
      </c>
      <c r="BY7" s="38">
        <v>112.43</v>
      </c>
      <c r="BZ7" s="38">
        <v>110.92</v>
      </c>
      <c r="CA7" s="38">
        <v>100.34</v>
      </c>
      <c r="CB7" s="38">
        <v>89.14</v>
      </c>
      <c r="CC7" s="38">
        <v>90.8</v>
      </c>
      <c r="CD7" s="38">
        <v>93.81</v>
      </c>
      <c r="CE7" s="38">
        <v>96.22</v>
      </c>
      <c r="CF7" s="38">
        <v>97.16</v>
      </c>
      <c r="CG7" s="38">
        <v>116.93</v>
      </c>
      <c r="CH7" s="38">
        <v>117.4</v>
      </c>
      <c r="CI7" s="38">
        <v>116.87</v>
      </c>
      <c r="CJ7" s="38">
        <v>118.55</v>
      </c>
      <c r="CK7" s="38">
        <v>119.33</v>
      </c>
      <c r="CL7" s="38">
        <v>136.15</v>
      </c>
      <c r="CM7" s="38">
        <v>68.08</v>
      </c>
      <c r="CN7" s="38">
        <v>67.72</v>
      </c>
      <c r="CO7" s="38">
        <v>67.959999999999994</v>
      </c>
      <c r="CP7" s="38">
        <v>68.17</v>
      </c>
      <c r="CQ7" s="38">
        <v>64.150000000000006</v>
      </c>
      <c r="CR7" s="38">
        <v>58.79</v>
      </c>
      <c r="CS7" s="38">
        <v>59.16</v>
      </c>
      <c r="CT7" s="38">
        <v>59.44</v>
      </c>
      <c r="CU7" s="38">
        <v>57.38</v>
      </c>
      <c r="CV7" s="38">
        <v>58.09</v>
      </c>
      <c r="CW7" s="38">
        <v>59.64</v>
      </c>
      <c r="CX7" s="38">
        <v>99.91</v>
      </c>
      <c r="CY7" s="38">
        <v>99.93</v>
      </c>
      <c r="CZ7" s="38">
        <v>99.94</v>
      </c>
      <c r="DA7" s="38">
        <v>99.95</v>
      </c>
      <c r="DB7" s="38">
        <v>99.95</v>
      </c>
      <c r="DC7" s="38">
        <v>98.76</v>
      </c>
      <c r="DD7" s="38">
        <v>98.86</v>
      </c>
      <c r="DE7" s="38">
        <v>98.9</v>
      </c>
      <c r="DF7" s="38">
        <v>98.98</v>
      </c>
      <c r="DG7" s="38">
        <v>99.01</v>
      </c>
      <c r="DH7" s="38">
        <v>95.35</v>
      </c>
      <c r="DI7" s="38">
        <v>50.35</v>
      </c>
      <c r="DJ7" s="38">
        <v>51.77</v>
      </c>
      <c r="DK7" s="38">
        <v>52.6</v>
      </c>
      <c r="DL7" s="38">
        <v>53.8</v>
      </c>
      <c r="DM7" s="38">
        <v>55.19</v>
      </c>
      <c r="DN7" s="38">
        <v>43.2</v>
      </c>
      <c r="DO7" s="38">
        <v>44.55</v>
      </c>
      <c r="DP7" s="38">
        <v>45.79</v>
      </c>
      <c r="DQ7" s="38">
        <v>47.06</v>
      </c>
      <c r="DR7" s="38">
        <v>48.25</v>
      </c>
      <c r="DS7" s="38">
        <v>38.57</v>
      </c>
      <c r="DT7" s="38">
        <v>4.93</v>
      </c>
      <c r="DU7" s="38">
        <v>4.8600000000000003</v>
      </c>
      <c r="DV7" s="38">
        <v>5.69</v>
      </c>
      <c r="DW7" s="38">
        <v>6.62</v>
      </c>
      <c r="DX7" s="38">
        <v>7.45</v>
      </c>
      <c r="DY7" s="38">
        <v>7.39</v>
      </c>
      <c r="DZ7" s="38">
        <v>8.25</v>
      </c>
      <c r="EA7" s="38">
        <v>9</v>
      </c>
      <c r="EB7" s="38">
        <v>9.6300000000000008</v>
      </c>
      <c r="EC7" s="38">
        <v>10.76</v>
      </c>
      <c r="ED7" s="38">
        <v>5.9</v>
      </c>
      <c r="EE7" s="38">
        <v>0.14000000000000001</v>
      </c>
      <c r="EF7" s="38">
        <v>0.12</v>
      </c>
      <c r="EG7" s="38">
        <v>0.23</v>
      </c>
      <c r="EH7" s="38">
        <v>0.23</v>
      </c>
      <c r="EI7" s="38">
        <v>0.33</v>
      </c>
      <c r="EJ7" s="38">
        <v>0.35</v>
      </c>
      <c r="EK7" s="38">
        <v>0.39</v>
      </c>
      <c r="EL7" s="38">
        <v>0.43</v>
      </c>
      <c r="EM7" s="38">
        <v>0.39</v>
      </c>
      <c r="EN7" s="38">
        <v>0.41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215.小島　拓也</cp:lastModifiedBy>
  <cp:lastPrinted>2021-01-26T05:39:02Z</cp:lastPrinted>
  <dcterms:created xsi:type="dcterms:W3CDTF">2020-12-04T02:23:39Z</dcterms:created>
  <dcterms:modified xsi:type="dcterms:W3CDTF">2021-01-26T05:39:04Z</dcterms:modified>
  <cp:category/>
</cp:coreProperties>
</file>