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R01年度決算\回答\"/>
    </mc:Choice>
  </mc:AlternateContent>
  <workbookProtection workbookAlgorithmName="SHA-512" workbookHashValue="tBl+yMJUkElurMXYgDYW5v06IrIRKfBurTvbaVMvzzwooaU4U3SxvYNMZqtqyB1KIZESnY1X1gCnkjzZMrejhg==" workbookSaltValue="cOGnFORk8w71Z5xX8PhP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<sst xmlns="http://schemas.openxmlformats.org/spreadsheetml/2006/main" count="228" uniqueCount="112">
  <si>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</si>
  <si>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</si>
  <si>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</si>
  <si>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</si>
  <si>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</si>
  <si>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</si>
  <si>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</si>
  <si>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</si>
  <si>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</si>
  <si>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</si>
  <si>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</si>
  <si>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</si>
  <si>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</si>
  <si>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</si>
  <si>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</si>
  <si>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</si>
  <si>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</si>
  <si>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</si>
  <si>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</si>
  <si>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</si>
  <si>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</si>
  <si>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</si>
  <si>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</si>
  <si>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</si>
  <si>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</si>
  <si>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</si>
  <si>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</si>
  <si>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</si>
  <si>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</si>
  <si>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</si>
  <si>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</si>
  <si>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</si>
  <si>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</si>
  <si>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</si>
  <si>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</si>
  <si>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</si>
  <si>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</si>
  <si>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</si>
  <si>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</si>
  <si>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</si>
  <si>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</si>
  <si>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</si>
  <si>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</si>
  <si>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</si>
  <si>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</si>
  <si>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</si>
  <si>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</si>
  <si>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</si>
  <si>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</si>
  <si>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</si>
  <si>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</si>
  <si>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</si>
  <si>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</si>
  <si>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</si>
  <si>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</si>
  <si>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</si>
  <si>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</si>
  <si>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</si>
  <si>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</si>
  <si>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</si>
  <si>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</si>
  <si>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</si>
  <si>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</si>
  <si>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</si>
  <si>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</si>
  <si>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</si>
  <si>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</si>
  <si>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</si>
  <si>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</si>
  <si>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</si>
  <si>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</si>
  <si>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</si>
  <si>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</si>
  <si>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</si>
  <si>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</si>
  <si>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</si>
  <si>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</si>
  <si>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</si>
  <si>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</si>
  <si>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</si>
  <si>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</si>
  <si>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</si>
  <si>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</si>
  <si>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</si>
  <si>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</si>
  <si>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</si>
  <si>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</si>
  <si>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</si>
  <si>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</si>
  <si>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</si>
  <si>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</si>
  <si>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</si>
  <si>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</si>
  <si>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</si>
  <si>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</si>
  <si>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</si>
  <si>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</si>
  <si>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</si>
  <si>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</si>
  <si>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</si>
  <si>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</si>
  <si>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</si>
  <si>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</si>
  <si>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</si>
  <si>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</si>
  <si>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</si>
  <si>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</si>
  <si>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</si>
  <si>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</si>
  <si>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　</t>
    </r>
    <r>
      <rPr>
        <sz val="11"/>
        <rFont val="ＭＳ ゴシック"/>
        <family val="3"/>
        <charset val="128"/>
      </rPr>
      <t>①有形固定資産減価償却率は、類似団体平均値を上回っていますが、施設ごとの具体的な状態に応じて更新時期を見極めるなど、施設の長寿命化を図っています。</t>
    </r>
    <r>
      <rPr>
        <sz val="11"/>
        <color rgb="FFFF0000"/>
        <rFont val="ＭＳ ゴシック"/>
        <family val="3"/>
        <charset val="128"/>
      </rPr>
      <t xml:space="preserve">
　</t>
    </r>
    <r>
      <rPr>
        <sz val="11"/>
        <rFont val="ＭＳ ゴシック"/>
        <family val="3"/>
        <charset val="128"/>
      </rPr>
      <t>②管路経年化率は、類似団体平均値を上回っていますが、本市が独自に定めた耐用年数に基づき、効率的に管路の更新を図っています。
　③管路更新率は、類似団体平均値を上回っており、中期経営計画に基づき年間110Kmのペースで老朽管の更新に取り組んでいます。</t>
    </r>
    <rPh sb="32" eb="34">
      <t>シセツ</t>
    </rPh>
    <rPh sb="37" eb="40">
      <t>グタイテキ</t>
    </rPh>
    <rPh sb="41" eb="43">
      <t>ジョウタイ</t>
    </rPh>
    <rPh sb="44" eb="45">
      <t>オウ</t>
    </rPh>
    <rPh sb="47" eb="49">
      <t>コウシン</t>
    </rPh>
    <rPh sb="49" eb="51">
      <t>ジキ</t>
    </rPh>
    <rPh sb="52" eb="54">
      <t>ミキワ</t>
    </rPh>
    <rPh sb="59" eb="61">
      <t>シセツ</t>
    </rPh>
    <rPh sb="62" eb="66">
      <t>チョウジュミョウカ</t>
    </rPh>
    <rPh sb="67" eb="68">
      <t>ハカ</t>
    </rPh>
    <phoneticPr fontId="4"/>
  </si>
  <si>
    <t>　経営の健全性・効率性に関する指標が示すとおり、現在の経営状況は概ね良好ですが、料金回収率は100％を下回っていることから、今後は財政健全化を図っていく必要があります。
　また、平成13年度の料金改定以降、水道料金の減収が続き、さらに老朽化の状況に関する指標が示すとおり、水道施設の老朽化が進む中、更新・耐震化を着実に進めるため、今後多額の更新事業費が必要になります。
　このような状況の中、外部有識者等による横浜市水道料金等在り方審議会での議論や答申を踏まえて料金体系の見直しを進め、令和３年７月１日から水道料金を改定し、将来に向け持続可能な事業運営を図っていきます。</t>
    <rPh sb="40" eb="42">
      <t>リョウキン</t>
    </rPh>
    <rPh sb="42" eb="44">
      <t>カイシュウ</t>
    </rPh>
    <rPh sb="44" eb="45">
      <t>リツ</t>
    </rPh>
    <rPh sb="51" eb="53">
      <t>シタマワ</t>
    </rPh>
    <rPh sb="62" eb="64">
      <t>コンゴ</t>
    </rPh>
    <rPh sb="65" eb="67">
      <t>ザイセイ</t>
    </rPh>
    <rPh sb="67" eb="70">
      <t>ケンゼンカ</t>
    </rPh>
    <rPh sb="71" eb="72">
      <t>ハカ</t>
    </rPh>
    <rPh sb="76" eb="78">
      <t>ヒツヨウ</t>
    </rPh>
    <rPh sb="89" eb="91">
      <t>ヘイセイ</t>
    </rPh>
    <rPh sb="93" eb="95">
      <t>ネンド</t>
    </rPh>
    <rPh sb="96" eb="98">
      <t>リョウキン</t>
    </rPh>
    <rPh sb="98" eb="100">
      <t>カイテイ</t>
    </rPh>
    <rPh sb="100" eb="102">
      <t>イコウ</t>
    </rPh>
    <rPh sb="103" eb="105">
      <t>スイドウ</t>
    </rPh>
    <rPh sb="105" eb="107">
      <t>リョウキン</t>
    </rPh>
    <rPh sb="108" eb="110">
      <t>ゲンシュウ</t>
    </rPh>
    <rPh sb="111" eb="112">
      <t>ツヅ</t>
    </rPh>
    <rPh sb="147" eb="148">
      <t>ナカ</t>
    </rPh>
    <rPh sb="149" eb="151">
      <t>コウシン</t>
    </rPh>
    <rPh sb="152" eb="155">
      <t>タイシンカ</t>
    </rPh>
    <rPh sb="156" eb="158">
      <t>チャクジツ</t>
    </rPh>
    <rPh sb="159" eb="160">
      <t>スス</t>
    </rPh>
    <rPh sb="165" eb="167">
      <t>コンゴ</t>
    </rPh>
    <rPh sb="196" eb="198">
      <t>ガイブ</t>
    </rPh>
    <rPh sb="198" eb="201">
      <t>ユウシキシャ</t>
    </rPh>
    <rPh sb="201" eb="202">
      <t>トウ</t>
    </rPh>
    <rPh sb="205" eb="208">
      <t>ヨコハマシ</t>
    </rPh>
    <rPh sb="208" eb="210">
      <t>スイドウ</t>
    </rPh>
    <rPh sb="210" eb="212">
      <t>リョウキン</t>
    </rPh>
    <rPh sb="212" eb="213">
      <t>トウ</t>
    </rPh>
    <rPh sb="213" eb="214">
      <t>ア</t>
    </rPh>
    <rPh sb="215" eb="216">
      <t>カタ</t>
    </rPh>
    <rPh sb="216" eb="219">
      <t>シンギカイ</t>
    </rPh>
    <rPh sb="221" eb="223">
      <t>ギロン</t>
    </rPh>
    <rPh sb="224" eb="226">
      <t>トウシン</t>
    </rPh>
    <rPh sb="227" eb="228">
      <t>フ</t>
    </rPh>
    <rPh sb="231" eb="233">
      <t>リョウキン</t>
    </rPh>
    <rPh sb="233" eb="235">
      <t>タイケイ</t>
    </rPh>
    <rPh sb="236" eb="238">
      <t>ミナオ</t>
    </rPh>
    <rPh sb="240" eb="241">
      <t>スス</t>
    </rPh>
    <rPh sb="243" eb="244">
      <t>レイ</t>
    </rPh>
    <rPh sb="244" eb="245">
      <t>ワ</t>
    </rPh>
    <rPh sb="246" eb="247">
      <t>ネン</t>
    </rPh>
    <rPh sb="248" eb="249">
      <t>ガツ</t>
    </rPh>
    <rPh sb="250" eb="251">
      <t>ヒ</t>
    </rPh>
    <rPh sb="253" eb="255">
      <t>スイドウ</t>
    </rPh>
    <rPh sb="255" eb="257">
      <t>リョウキン</t>
    </rPh>
    <rPh sb="258" eb="260">
      <t>カイテイ</t>
    </rPh>
    <phoneticPr fontId="4"/>
  </si>
  <si>
    <r>
      <t xml:space="preserve">　令和元年度は、平成28年度から令和元年度までを事業計画期間とした「中期経営計画」の最終年度として、計画に掲げた事業を概ね着実に実施しました。
　①経常収支比率は107％で、単年度の収支は黒字となっています。しかし、水道料金の減少や費用の増加に伴い比率が減少傾向にあるため、今後もより一層経営基盤の強化に努めていきます。
　③流動比率は125％で、短期的な債務に対する支払い能力は有していますが、類似団体平均値を下回っているため、今後も経営改善を図っていきます。
　④企業債残高対給水収益比率は、類似団体平均値を上回っています。残高管理に当たっては、今後も将来の水道利用者に過大な負担を先送りすることがないよう、引き続き世代間の負担の公平に努めていきます。
</t>
    </r>
    <r>
      <rPr>
        <sz val="9"/>
        <rFont val="ＭＳ ゴシック"/>
        <family val="3"/>
        <charset val="128"/>
      </rPr>
      <t xml:space="preserve">
　⑤料金回収率は、給水原価の増加により30年度より100％を下回っています。供給単価が給水原価を下回る状況は、経営の悪化につながることとなるため、財政健全化のためには経営基盤の強化を図っていきます。
</t>
    </r>
    <r>
      <rPr>
        <sz val="9"/>
        <color rgb="FFFF0000"/>
        <rFont val="ＭＳ ゴシック"/>
        <family val="3"/>
        <charset val="128"/>
      </rPr>
      <t xml:space="preserve">
　</t>
    </r>
    <r>
      <rPr>
        <sz val="9"/>
        <rFont val="ＭＳ ゴシック"/>
        <family val="3"/>
        <charset val="128"/>
      </rPr>
      <t xml:space="preserve">⑥給水原価は、類似団体平均値と同水準となっていますが、費用が増加したことなどに伴い上昇しています。料金回収率の向上のため、経営改善を図っていきます。
</t>
    </r>
    <r>
      <rPr>
        <sz val="9"/>
        <color rgb="FFFF0000"/>
        <rFont val="ＭＳ ゴシック"/>
        <family val="3"/>
        <charset val="128"/>
      </rPr>
      <t xml:space="preserve">
</t>
    </r>
    <r>
      <rPr>
        <sz val="9"/>
        <rFont val="ＭＳ ゴシック"/>
        <family val="3"/>
        <charset val="128"/>
      </rPr>
      <t>　⑦施設利用率は類似団体平均値を上回っており、効率的な施設の運用を行っています。</t>
    </r>
    <r>
      <rPr>
        <sz val="9"/>
        <color rgb="FFFF0000"/>
        <rFont val="ＭＳ ゴシック"/>
        <family val="3"/>
        <charset val="128"/>
      </rPr>
      <t xml:space="preserve">
</t>
    </r>
    <r>
      <rPr>
        <sz val="9"/>
        <rFont val="ＭＳ ゴシック"/>
        <family val="3"/>
        <charset val="128"/>
      </rPr>
      <t>　⑧有収率は類似団体平均値を下回っているものの、90％以上で推移しています。今後も老朽管の着実な更新・耐震化を推進するなど、有収率向上のための取組を推進します。</t>
    </r>
    <rPh sb="1" eb="3">
      <t>レイワ</t>
    </rPh>
    <rPh sb="3" eb="4">
      <t>ゲン</t>
    </rPh>
    <rPh sb="4" eb="6">
      <t>ネンド</t>
    </rPh>
    <rPh sb="8" eb="10">
      <t>ヘイセイ</t>
    </rPh>
    <rPh sb="12" eb="14">
      <t>ネンド</t>
    </rPh>
    <rPh sb="16" eb="18">
      <t>レイワ</t>
    </rPh>
    <rPh sb="18" eb="19">
      <t>ゲン</t>
    </rPh>
    <rPh sb="19" eb="21">
      <t>ネンド</t>
    </rPh>
    <rPh sb="24" eb="26">
      <t>ジギョウ</t>
    </rPh>
    <rPh sb="26" eb="28">
      <t>ケイカク</t>
    </rPh>
    <rPh sb="28" eb="30">
      <t>キカン</t>
    </rPh>
    <rPh sb="34" eb="36">
      <t>チュウキ</t>
    </rPh>
    <rPh sb="36" eb="38">
      <t>ケイエイ</t>
    </rPh>
    <rPh sb="38" eb="40">
      <t>ケイカク</t>
    </rPh>
    <rPh sb="42" eb="44">
      <t>サイシュウ</t>
    </rPh>
    <rPh sb="44" eb="46">
      <t>ネンド</t>
    </rPh>
    <rPh sb="50" eb="52">
      <t>ケイカク</t>
    </rPh>
    <rPh sb="53" eb="54">
      <t>カカ</t>
    </rPh>
    <rPh sb="56" eb="58">
      <t>ジギョウ</t>
    </rPh>
    <rPh sb="59" eb="60">
      <t>オオム</t>
    </rPh>
    <rPh sb="61" eb="63">
      <t>チャクジツ</t>
    </rPh>
    <rPh sb="64" eb="66">
      <t>ジッシ</t>
    </rPh>
    <rPh sb="88" eb="91">
      <t>タンネンド</t>
    </rPh>
    <rPh sb="92" eb="94">
      <t>シュウシ</t>
    </rPh>
    <rPh sb="95" eb="97">
      <t>クロジ</t>
    </rPh>
    <rPh sb="109" eb="111">
      <t>スイドウ</t>
    </rPh>
    <rPh sb="111" eb="113">
      <t>リョウキン</t>
    </rPh>
    <rPh sb="117" eb="119">
      <t>ヒヨウ</t>
    </rPh>
    <rPh sb="125" eb="127">
      <t>ヒリツ</t>
    </rPh>
    <rPh sb="130" eb="132">
      <t>ケイコウ</t>
    </rPh>
    <rPh sb="138" eb="140">
      <t>コンゴ</t>
    </rPh>
    <rPh sb="143" eb="145">
      <t>イッソウ</t>
    </rPh>
    <rPh sb="145" eb="147">
      <t>ケイエイ</t>
    </rPh>
    <rPh sb="147" eb="149">
      <t>キバン</t>
    </rPh>
    <rPh sb="150" eb="152">
      <t>キョウカ</t>
    </rPh>
    <rPh sb="153" eb="154">
      <t>ツト</t>
    </rPh>
    <rPh sb="176" eb="179">
      <t>タンキテキ</t>
    </rPh>
    <rPh sb="180" eb="182">
      <t>サイム</t>
    </rPh>
    <rPh sb="183" eb="184">
      <t>タイ</t>
    </rPh>
    <rPh sb="186" eb="188">
      <t>シハラ</t>
    </rPh>
    <rPh sb="189" eb="191">
      <t>ノウリョク</t>
    </rPh>
    <rPh sb="192" eb="193">
      <t>ユウ</t>
    </rPh>
    <rPh sb="220" eb="222">
      <t>ケイエイ</t>
    </rPh>
    <rPh sb="222" eb="224">
      <t>カイゼン</t>
    </rPh>
    <rPh sb="225" eb="226">
      <t>ハカ</t>
    </rPh>
    <rPh sb="251" eb="253">
      <t>ルイジ</t>
    </rPh>
    <rPh sb="253" eb="255">
      <t>ダンタイ</t>
    </rPh>
    <rPh sb="255" eb="258">
      <t>ヘイキンチ</t>
    </rPh>
    <rPh sb="259" eb="261">
      <t>ウワマワ</t>
    </rPh>
    <rPh sb="267" eb="269">
      <t>ザンダカ</t>
    </rPh>
    <rPh sb="269" eb="271">
      <t>カンリ</t>
    </rPh>
    <rPh sb="272" eb="273">
      <t>ア</t>
    </rPh>
    <rPh sb="278" eb="280">
      <t>コンゴ</t>
    </rPh>
    <rPh sb="281" eb="283">
      <t>ショウライ</t>
    </rPh>
    <rPh sb="284" eb="286">
      <t>スイドウ</t>
    </rPh>
    <rPh sb="286" eb="289">
      <t>リヨウシャ</t>
    </rPh>
    <rPh sb="290" eb="292">
      <t>カダイ</t>
    </rPh>
    <rPh sb="293" eb="295">
      <t>フタン</t>
    </rPh>
    <rPh sb="296" eb="298">
      <t>サキオク</t>
    </rPh>
    <rPh sb="309" eb="310">
      <t>ヒ</t>
    </rPh>
    <rPh sb="311" eb="312">
      <t>ツヅ</t>
    </rPh>
    <rPh sb="313" eb="315">
      <t>セダイ</t>
    </rPh>
    <rPh sb="315" eb="316">
      <t>カン</t>
    </rPh>
    <rPh sb="317" eb="319">
      <t>フタン</t>
    </rPh>
    <rPh sb="320" eb="322">
      <t>コウヘイ</t>
    </rPh>
    <rPh sb="323" eb="324">
      <t>ツト</t>
    </rPh>
    <rPh sb="342" eb="344">
      <t>キュウスイ</t>
    </rPh>
    <rPh sb="344" eb="346">
      <t>ゲンカ</t>
    </rPh>
    <rPh sb="347" eb="349">
      <t>ゾウカ</t>
    </rPh>
    <rPh sb="354" eb="356">
      <t>ネンド</t>
    </rPh>
    <rPh sb="363" eb="365">
      <t>シタマワ</t>
    </rPh>
    <rPh sb="371" eb="373">
      <t>キョウキュウ</t>
    </rPh>
    <rPh sb="373" eb="375">
      <t>タンカ</t>
    </rPh>
    <rPh sb="376" eb="378">
      <t>キュウスイ</t>
    </rPh>
    <rPh sb="378" eb="380">
      <t>ゲンカ</t>
    </rPh>
    <rPh sb="381" eb="383">
      <t>シタマワ</t>
    </rPh>
    <rPh sb="384" eb="386">
      <t>ジョウキョウ</t>
    </rPh>
    <rPh sb="388" eb="390">
      <t>ケイエイ</t>
    </rPh>
    <rPh sb="391" eb="393">
      <t>アッカ</t>
    </rPh>
    <rPh sb="406" eb="408">
      <t>ザイセイ</t>
    </rPh>
    <rPh sb="408" eb="411">
      <t>ケンゼンカ</t>
    </rPh>
    <rPh sb="416" eb="418">
      <t>ケイエイ</t>
    </rPh>
    <rPh sb="418" eb="420">
      <t>キバン</t>
    </rPh>
    <rPh sb="421" eb="423">
      <t>キョウカ</t>
    </rPh>
    <rPh sb="424" eb="425">
      <t>ハカ</t>
    </rPh>
    <rPh sb="476" eb="478">
      <t>ジョウショウ</t>
    </rPh>
    <rPh sb="484" eb="486">
      <t>リョウキン</t>
    </rPh>
    <rPh sb="486" eb="488">
      <t>カイシュウ</t>
    </rPh>
    <rPh sb="488" eb="489">
      <t>リツ</t>
    </rPh>
    <rPh sb="490" eb="492">
      <t>コウジョウ</t>
    </rPh>
    <rPh sb="496" eb="498">
      <t>ケイエイ</t>
    </rPh>
    <rPh sb="498" eb="500">
      <t>カイゼン</t>
    </rPh>
    <rPh sb="501" eb="502">
      <t>ハカ</t>
    </rPh>
    <rPh sb="534" eb="537">
      <t>コウリツテキ</t>
    </rPh>
    <rPh sb="538" eb="540">
      <t>シセツ</t>
    </rPh>
    <rPh sb="541" eb="543">
      <t>ウンヨウ</t>
    </rPh>
    <rPh sb="544" eb="545">
      <t>オコナ</t>
    </rPh>
    <rPh sb="591" eb="593">
      <t>コンゴ</t>
    </rPh>
    <rPh sb="596" eb="597">
      <t>カン</t>
    </rPh>
    <rPh sb="598" eb="600">
      <t>チャクジツ</t>
    </rPh>
    <rPh sb="604" eb="607">
      <t>タイシンカ</t>
    </rPh>
    <rPh sb="608" eb="61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</si>
</sst>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1.25</c:v>
                </c:pt>
                <c:pt idx="1">
                  <c:v>1.18</c:v>
                </c:pt>
                <c:pt idx="2">
                  <c:v>1.27</c:v>
                </c:pt>
                <c:pt idx="3">
                  <c:v>1.28</c:v>
                </c:pt>
                <c:pt idx="4">
                  <c:v>1.0900000000000001</c:v>
                </c:pt>
              </c:numCache>
            </c:numRef>
          </c:val>
          <c:extLst>
            <c:ext xmlns:c16="http://schemas.microsoft.com/office/drawing/2014/chart" uri="{C3380CC4-5D6E-409C-BE32-E72D297353CC}">
              <c16:uniqueId val="{00000000-5F34-4F9C-8D9E-D0BAA83CFB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5F34-4F9C-8D9E-D0BAA83CFB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61.97</c:v>
                </c:pt>
                <c:pt idx="1">
                  <c:v>62.12</c:v>
                </c:pt>
                <c:pt idx="2">
                  <c:v>62.03</c:v>
                </c:pt>
                <c:pt idx="3">
                  <c:v>62</c:v>
                </c:pt>
                <c:pt idx="4">
                  <c:v>61.26</c:v>
                </c:pt>
              </c:numCache>
            </c:numRef>
          </c:val>
          <c:extLst>
            <c:ext xmlns:c16="http://schemas.microsoft.com/office/drawing/2014/chart" uri="{C3380CC4-5D6E-409C-BE32-E72D297353CC}">
              <c16:uniqueId val="{00000000-633C-4446-B6FE-351F2F10F6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633C-4446-B6FE-351F2F10F6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92.16</c:v>
                </c:pt>
                <c:pt idx="1">
                  <c:v>91.82</c:v>
                </c:pt>
                <c:pt idx="2">
                  <c:v>92.31</c:v>
                </c:pt>
                <c:pt idx="3">
                  <c:v>92.24</c:v>
                </c:pt>
                <c:pt idx="4">
                  <c:v>92.56</c:v>
                </c:pt>
              </c:numCache>
            </c:numRef>
          </c:val>
          <c:extLst>
            <c:ext xmlns:c16="http://schemas.microsoft.com/office/drawing/2014/chart" uri="{C3380CC4-5D6E-409C-BE32-E72D297353CC}">
              <c16:uniqueId val="{00000000-512D-4288-96A6-87BAEDEA5C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512D-4288-96A6-87BAEDEA5C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114.81</c:v>
                </c:pt>
                <c:pt idx="1">
                  <c:v>116.7</c:v>
                </c:pt>
                <c:pt idx="2">
                  <c:v>114.33</c:v>
                </c:pt>
                <c:pt idx="3">
                  <c:v>109.95</c:v>
                </c:pt>
                <c:pt idx="4">
                  <c:v>107</c:v>
                </c:pt>
              </c:numCache>
            </c:numRef>
          </c:val>
          <c:extLst>
            <c:ext xmlns:c16="http://schemas.microsoft.com/office/drawing/2014/chart" uri="{C3380CC4-5D6E-409C-BE32-E72D297353CC}">
              <c16:uniqueId val="{00000000-553E-49BA-B485-F19F7263A3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553E-49BA-B485-F19F7263A3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48.43</c:v>
                </c:pt>
                <c:pt idx="1">
                  <c:v>49.23</c:v>
                </c:pt>
                <c:pt idx="2">
                  <c:v>49.66</c:v>
                </c:pt>
                <c:pt idx="3">
                  <c:v>49.9</c:v>
                </c:pt>
                <c:pt idx="4">
                  <c:v>50.69</c:v>
                </c:pt>
              </c:numCache>
            </c:numRef>
          </c:val>
          <c:extLst>
            <c:ext xmlns:c16="http://schemas.microsoft.com/office/drawing/2014/chart" uri="{C3380CC4-5D6E-409C-BE32-E72D297353CC}">
              <c16:uniqueId val="{00000000-9DF3-47C6-B724-7088816D76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9DF3-47C6-B724-7088816D76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20.95</c:v>
                </c:pt>
                <c:pt idx="1">
                  <c:v>21.99</c:v>
                </c:pt>
                <c:pt idx="2">
                  <c:v>23.46</c:v>
                </c:pt>
                <c:pt idx="3">
                  <c:v>24.71</c:v>
                </c:pt>
                <c:pt idx="4">
                  <c:v>24.55</c:v>
                </c:pt>
              </c:numCache>
            </c:numRef>
          </c:val>
          <c:extLst>
            <c:ext xmlns:c16="http://schemas.microsoft.com/office/drawing/2014/chart" uri="{C3380CC4-5D6E-409C-BE32-E72D297353CC}">
              <c16:uniqueId val="{00000000-DF43-4F4F-9A7A-8DB491BBB9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DF43-4F4F-9A7A-8DB491BBB9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C-4F92-BB29-E27C3C920B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FC-4F92-BB29-E27C3C920B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137.11000000000001</c:v>
                </c:pt>
                <c:pt idx="1">
                  <c:v>129.28</c:v>
                </c:pt>
                <c:pt idx="2">
                  <c:v>126.39</c:v>
                </c:pt>
                <c:pt idx="3">
                  <c:v>123.61</c:v>
                </c:pt>
                <c:pt idx="4">
                  <c:v>124.6</c:v>
                </c:pt>
              </c:numCache>
            </c:numRef>
          </c:val>
          <c:extLst>
            <c:ext xmlns:c16="http://schemas.microsoft.com/office/drawing/2014/chart" uri="{C3380CC4-5D6E-409C-BE32-E72D297353CC}">
              <c16:uniqueId val="{00000000-AB24-4905-B203-12CA42AF29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AB24-4905-B203-12CA42AF29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252.94</c:v>
                </c:pt>
                <c:pt idx="1">
                  <c:v>249.04</c:v>
                </c:pt>
                <c:pt idx="2">
                  <c:v>241.22</c:v>
                </c:pt>
                <c:pt idx="3">
                  <c:v>238.27</c:v>
                </c:pt>
                <c:pt idx="4">
                  <c:v>238.75</c:v>
                </c:pt>
              </c:numCache>
            </c:numRef>
          </c:val>
          <c:extLst>
            <c:ext xmlns:c16="http://schemas.microsoft.com/office/drawing/2014/chart" uri="{C3380CC4-5D6E-409C-BE32-E72D297353CC}">
              <c16:uniqueId val="{00000000-BA9B-489D-9724-3B17A26F54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BA9B-489D-9724-3B17A26F54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103.47</c:v>
                </c:pt>
                <c:pt idx="1">
                  <c:v>104.91</c:v>
                </c:pt>
                <c:pt idx="2">
                  <c:v>102.16</c:v>
                </c:pt>
                <c:pt idx="3">
                  <c:v>99.74</c:v>
                </c:pt>
                <c:pt idx="4">
                  <c:v>96.71</c:v>
                </c:pt>
              </c:numCache>
            </c:numRef>
          </c:val>
          <c:extLst>
            <c:ext xmlns:c16="http://schemas.microsoft.com/office/drawing/2014/chart" uri="{C3380CC4-5D6E-409C-BE32-E72D297353CC}">
              <c16:uniqueId val="{00000000-5D1B-4603-A2BE-40F0AE74FA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5D1B-4603-A2BE-40F0AE74FA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165.21</c:v>
                </c:pt>
                <c:pt idx="1">
                  <c:v>162.36000000000001</c:v>
                </c:pt>
                <c:pt idx="2">
                  <c:v>166.6</c:v>
                </c:pt>
                <c:pt idx="3">
                  <c:v>170.51</c:v>
                </c:pt>
                <c:pt idx="4">
                  <c:v>174.76</c:v>
                </c:pt>
              </c:numCache>
            </c:numRef>
          </c:val>
          <c:extLst>
            <c:ext xmlns:c16="http://schemas.microsoft.com/office/drawing/2014/chart" uri="{C3380CC4-5D6E-409C-BE32-E72D297353CC}">
              <c16:uniqueId val="{00000000-0EF6-4DD3-AC57-A92F01F882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0EF6-4DD3-AC57-A92F01F882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8"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神奈川県　横浜市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政令市等</v>
      </c>
      <c r="X8" s="87"/>
      <c r="Y8" s="87"/>
      <c r="Z8" s="87"/>
      <c r="AA8" s="87"/>
      <c r="AB8" s="87"/>
      <c r="AC8" s="87"/>
      <c r="AD8" s="87" t="str">
        <f>データ!$M$6</f>
        <v>自治体職員</v>
      </c>
      <c r="AE8" s="87"/>
      <c r="AF8" s="87"/>
      <c r="AG8" s="87"/>
      <c r="AH8" s="87"/>
      <c r="AI8" s="87"/>
      <c r="AJ8" s="87"/>
      <c r="AK8" s="4"/>
      <c r="AL8" s="75">
        <f>データ!$R$6</f>
        <v>3754772</v>
      </c>
      <c r="AM8" s="75"/>
      <c r="AN8" s="75"/>
      <c r="AO8" s="75"/>
      <c r="AP8" s="75"/>
      <c r="AQ8" s="75"/>
      <c r="AR8" s="75"/>
      <c r="AS8" s="75"/>
      <c r="AT8" s="71">
        <f>データ!$S$6</f>
        <v>437.7</v>
      </c>
      <c r="AU8" s="72"/>
      <c r="AV8" s="72"/>
      <c r="AW8" s="72"/>
      <c r="AX8" s="72"/>
      <c r="AY8" s="72"/>
      <c r="AZ8" s="72"/>
      <c r="BA8" s="72"/>
      <c r="BB8" s="74">
        <f>データ!$T$6</f>
        <v>8578.41</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68.75</v>
      </c>
      <c r="J10" s="72"/>
      <c r="K10" s="72"/>
      <c r="L10" s="72"/>
      <c r="M10" s="72"/>
      <c r="N10" s="72"/>
      <c r="O10" s="73"/>
      <c r="P10" s="74">
        <f>データ!$P$6</f>
        <v>100</v>
      </c>
      <c r="Q10" s="74"/>
      <c r="R10" s="74"/>
      <c r="S10" s="74"/>
      <c r="T10" s="74"/>
      <c r="U10" s="74"/>
      <c r="V10" s="74"/>
      <c r="W10" s="75">
        <f>データ!$Q$6</f>
        <v>2701</v>
      </c>
      <c r="X10" s="75"/>
      <c r="Y10" s="75"/>
      <c r="Z10" s="75"/>
      <c r="AA10" s="75"/>
      <c r="AB10" s="75"/>
      <c r="AC10" s="75"/>
      <c r="AD10" s="2"/>
      <c r="AE10" s="2"/>
      <c r="AF10" s="2"/>
      <c r="AG10" s="2"/>
      <c r="AH10" s="4"/>
      <c r="AI10" s="4"/>
      <c r="AJ10" s="4"/>
      <c r="AK10" s="4"/>
      <c r="AL10" s="75">
        <f>データ!$U$6</f>
        <v>3761518</v>
      </c>
      <c r="AM10" s="75"/>
      <c r="AN10" s="75"/>
      <c r="AO10" s="75"/>
      <c r="AP10" s="75"/>
      <c r="AQ10" s="75"/>
      <c r="AR10" s="75"/>
      <c r="AS10" s="75"/>
      <c r="AT10" s="71">
        <f>データ!$V$6</f>
        <v>435.5</v>
      </c>
      <c r="AU10" s="72"/>
      <c r="AV10" s="72"/>
      <c r="AW10" s="72"/>
      <c r="AX10" s="72"/>
      <c r="AY10" s="72"/>
      <c r="AZ10" s="72"/>
      <c r="BA10" s="72"/>
      <c r="BB10" s="74">
        <f>データ!$W$6</f>
        <v>8637.24</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6" t="s">
        <v>111</v>
      </c>
      <c r="BM16" s="67"/>
      <c r="BN16" s="67"/>
      <c r="BO16" s="67"/>
      <c r="BP16" s="67"/>
      <c r="BQ16" s="67"/>
      <c r="BR16" s="67"/>
      <c r="BS16" s="67"/>
      <c r="BT16" s="67"/>
      <c r="BU16" s="67"/>
      <c r="BV16" s="67"/>
      <c r="BW16" s="67"/>
      <c r="BX16" s="67"/>
      <c r="BY16" s="67"/>
      <c r="BZ16" s="6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4"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49w5ZJ6P7uf3dHwCIeZ8N4YofBCeXyUrDOtOAdoy2W7URH4QFlFF4MlVJ+O9/4bQVMlznpUUZPWLaFpskzVnA==" saltValue="09XbWyINH7mr/sHRgWSi0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141003</v>
      </c>
      <c r="D6" s="34">
        <f t="shared" si="3"/>
        <v>46</v>
      </c>
      <c r="E6" s="34">
        <f t="shared" si="3"/>
        <v>1</v>
      </c>
      <c r="F6" s="34">
        <f t="shared" si="3"/>
        <v>0</v>
      </c>
      <c r="G6" s="34">
        <f t="shared" si="3"/>
        <v>1</v>
      </c>
      <c r="H6" s="34" t="str">
        <f t="shared" si="3"/>
        <v>神奈川県　横浜市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68.75</v>
      </c>
      <c r="P6" s="35">
        <f t="shared" si="3"/>
        <v>100</v>
      </c>
      <c r="Q6" s="35">
        <f t="shared" si="3"/>
        <v>2701</v>
      </c>
      <c r="R6" s="35">
        <f t="shared" si="3"/>
        <v>3754772</v>
      </c>
      <c r="S6" s="35">
        <f t="shared" si="3"/>
        <v>437.7</v>
      </c>
      <c r="T6" s="35">
        <f t="shared" si="3"/>
        <v>8578.41</v>
      </c>
      <c r="U6" s="35">
        <f t="shared" si="3"/>
        <v>3761518</v>
      </c>
      <c r="V6" s="35">
        <f t="shared" si="3"/>
        <v>435.5</v>
      </c>
      <c r="W6" s="35">
        <f t="shared" si="3"/>
        <v>8637.24</v>
      </c>
      <c r="X6" s="36">
        <f>IF(X7="",NA(),X7)</f>
        <v>114.81</v>
      </c>
      <c r="Y6" s="36">
        <f t="shared" ref="Y6:AG6" si="4">IF(Y7="",NA(),Y7)</f>
        <v>116.7</v>
      </c>
      <c r="Z6" s="36">
        <f t="shared" si="4"/>
        <v>114.33</v>
      </c>
      <c r="AA6" s="36">
        <f t="shared" si="4"/>
        <v>109.95</v>
      </c>
      <c r="AB6" s="36">
        <f t="shared" si="4"/>
        <v>107</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137.11000000000001</v>
      </c>
      <c r="AU6" s="36">
        <f t="shared" ref="AU6:BC6" si="6">IF(AU7="",NA(),AU7)</f>
        <v>129.28</v>
      </c>
      <c r="AV6" s="36">
        <f t="shared" si="6"/>
        <v>126.39</v>
      </c>
      <c r="AW6" s="36">
        <f t="shared" si="6"/>
        <v>123.61</v>
      </c>
      <c r="AX6" s="36">
        <f t="shared" si="6"/>
        <v>124.6</v>
      </c>
      <c r="AY6" s="36">
        <f t="shared" si="6"/>
        <v>168.99</v>
      </c>
      <c r="AZ6" s="36">
        <f t="shared" si="6"/>
        <v>159.12</v>
      </c>
      <c r="BA6" s="36">
        <f t="shared" si="6"/>
        <v>169.68</v>
      </c>
      <c r="BB6" s="36">
        <f t="shared" si="6"/>
        <v>166.51</v>
      </c>
      <c r="BC6" s="36">
        <f t="shared" si="6"/>
        <v>172.47</v>
      </c>
      <c r="BD6" s="35" t="str">
        <f>IF(BD7="","",IF(BD7="-","【-】","【"&amp;SUBSTITUTE(TEXT(BD7,"#,##0.00"),"-","△")&amp;"】"))</f>
        <v>【264.97】</v>
      </c>
      <c r="BE6" s="36">
        <f>IF(BE7="",NA(),BE7)</f>
        <v>252.94</v>
      </c>
      <c r="BF6" s="36">
        <f t="shared" ref="BF6:BN6" si="7">IF(BF7="",NA(),BF7)</f>
        <v>249.04</v>
      </c>
      <c r="BG6" s="36">
        <f t="shared" si="7"/>
        <v>241.22</v>
      </c>
      <c r="BH6" s="36">
        <f t="shared" si="7"/>
        <v>238.27</v>
      </c>
      <c r="BI6" s="36">
        <f t="shared" si="7"/>
        <v>238.75</v>
      </c>
      <c r="BJ6" s="36">
        <f t="shared" si="7"/>
        <v>212.16</v>
      </c>
      <c r="BK6" s="36">
        <f t="shared" si="7"/>
        <v>206.16</v>
      </c>
      <c r="BL6" s="36">
        <f t="shared" si="7"/>
        <v>203.63</v>
      </c>
      <c r="BM6" s="36">
        <f t="shared" si="7"/>
        <v>198.51</v>
      </c>
      <c r="BN6" s="36">
        <f t="shared" si="7"/>
        <v>193.57</v>
      </c>
      <c r="BO6" s="35" t="str">
        <f>IF(BO7="","",IF(BO7="-","【-】","【"&amp;SUBSTITUTE(TEXT(BO7,"#,##0.00"),"-","△")&amp;"】"))</f>
        <v>【266.61】</v>
      </c>
      <c r="BP6" s="36">
        <f>IF(BP7="",NA(),BP7)</f>
        <v>103.47</v>
      </c>
      <c r="BQ6" s="36">
        <f t="shared" ref="BQ6:BY6" si="8">IF(BQ7="",NA(),BQ7)</f>
        <v>104.91</v>
      </c>
      <c r="BR6" s="36">
        <f t="shared" si="8"/>
        <v>102.16</v>
      </c>
      <c r="BS6" s="36">
        <f t="shared" si="8"/>
        <v>99.74</v>
      </c>
      <c r="BT6" s="36">
        <f t="shared" si="8"/>
        <v>96.71</v>
      </c>
      <c r="BU6" s="36">
        <f t="shared" si="8"/>
        <v>104.16</v>
      </c>
      <c r="BV6" s="36">
        <f t="shared" si="8"/>
        <v>104.03</v>
      </c>
      <c r="BW6" s="36">
        <f t="shared" si="8"/>
        <v>103.04</v>
      </c>
      <c r="BX6" s="36">
        <f t="shared" si="8"/>
        <v>103.28</v>
      </c>
      <c r="BY6" s="36">
        <f t="shared" si="8"/>
        <v>102.26</v>
      </c>
      <c r="BZ6" s="35" t="str">
        <f>IF(BZ7="","",IF(BZ7="-","【-】","【"&amp;SUBSTITUTE(TEXT(BZ7,"#,##0.00"),"-","△")&amp;"】"))</f>
        <v>【103.24】</v>
      </c>
      <c r="CA6" s="36">
        <f>IF(CA7="",NA(),CA7)</f>
        <v>165.21</v>
      </c>
      <c r="CB6" s="36">
        <f t="shared" ref="CB6:CJ6" si="9">IF(CB7="",NA(),CB7)</f>
        <v>162.36000000000001</v>
      </c>
      <c r="CC6" s="36">
        <f t="shared" si="9"/>
        <v>166.6</v>
      </c>
      <c r="CD6" s="36">
        <f t="shared" si="9"/>
        <v>170.51</v>
      </c>
      <c r="CE6" s="36">
        <f t="shared" si="9"/>
        <v>174.76</v>
      </c>
      <c r="CF6" s="36">
        <f t="shared" si="9"/>
        <v>171.29</v>
      </c>
      <c r="CG6" s="36">
        <f t="shared" si="9"/>
        <v>171.54</v>
      </c>
      <c r="CH6" s="36">
        <f t="shared" si="9"/>
        <v>173</v>
      </c>
      <c r="CI6" s="36">
        <f t="shared" si="9"/>
        <v>173.11</v>
      </c>
      <c r="CJ6" s="36">
        <f t="shared" si="9"/>
        <v>174.34</v>
      </c>
      <c r="CK6" s="35" t="str">
        <f>IF(CK7="","",IF(CK7="-","【-】","【"&amp;SUBSTITUTE(TEXT(CK7,"#,##0.00"),"-","△")&amp;"】"))</f>
        <v>【168.38】</v>
      </c>
      <c r="CL6" s="36">
        <f>IF(CL7="",NA(),CL7)</f>
        <v>61.97</v>
      </c>
      <c r="CM6" s="36">
        <f t="shared" ref="CM6:CU6" si="10">IF(CM7="",NA(),CM7)</f>
        <v>62.12</v>
      </c>
      <c r="CN6" s="36">
        <f t="shared" si="10"/>
        <v>62.03</v>
      </c>
      <c r="CO6" s="36">
        <f t="shared" si="10"/>
        <v>62</v>
      </c>
      <c r="CP6" s="36">
        <f t="shared" si="10"/>
        <v>61.26</v>
      </c>
      <c r="CQ6" s="36">
        <f t="shared" si="10"/>
        <v>58.67</v>
      </c>
      <c r="CR6" s="36">
        <f t="shared" si="10"/>
        <v>59</v>
      </c>
      <c r="CS6" s="36">
        <f t="shared" si="10"/>
        <v>59.36</v>
      </c>
      <c r="CT6" s="36">
        <f t="shared" si="10"/>
        <v>59.32</v>
      </c>
      <c r="CU6" s="36">
        <f t="shared" si="10"/>
        <v>59.12</v>
      </c>
      <c r="CV6" s="35" t="str">
        <f>IF(CV7="","",IF(CV7="-","【-】","【"&amp;SUBSTITUTE(TEXT(CV7,"#,##0.00"),"-","△")&amp;"】"))</f>
        <v>【60.00】</v>
      </c>
      <c r="CW6" s="36">
        <f>IF(CW7="",NA(),CW7)</f>
        <v>92.16</v>
      </c>
      <c r="CX6" s="36">
        <f t="shared" ref="CX6:DF6" si="11">IF(CX7="",NA(),CX7)</f>
        <v>91.82</v>
      </c>
      <c r="CY6" s="36">
        <f t="shared" si="11"/>
        <v>92.31</v>
      </c>
      <c r="CZ6" s="36">
        <f t="shared" si="11"/>
        <v>92.24</v>
      </c>
      <c r="DA6" s="36">
        <f t="shared" si="11"/>
        <v>92.56</v>
      </c>
      <c r="DB6" s="36">
        <f t="shared" si="11"/>
        <v>93.36</v>
      </c>
      <c r="DC6" s="36">
        <f t="shared" si="11"/>
        <v>93.69</v>
      </c>
      <c r="DD6" s="36">
        <f t="shared" si="11"/>
        <v>93.82</v>
      </c>
      <c r="DE6" s="36">
        <f t="shared" si="11"/>
        <v>93.74</v>
      </c>
      <c r="DF6" s="36">
        <f t="shared" si="11"/>
        <v>93.64</v>
      </c>
      <c r="DG6" s="35" t="str">
        <f>IF(DG7="","",IF(DG7="-","【-】","【"&amp;SUBSTITUTE(TEXT(DG7,"#,##0.00"),"-","△")&amp;"】"))</f>
        <v>【89.80】</v>
      </c>
      <c r="DH6" s="36">
        <f>IF(DH7="",NA(),DH7)</f>
        <v>48.43</v>
      </c>
      <c r="DI6" s="36">
        <f t="shared" ref="DI6:DQ6" si="12">IF(DI7="",NA(),DI7)</f>
        <v>49.23</v>
      </c>
      <c r="DJ6" s="36">
        <f t="shared" si="12"/>
        <v>49.66</v>
      </c>
      <c r="DK6" s="36">
        <f t="shared" si="12"/>
        <v>49.9</v>
      </c>
      <c r="DL6" s="36">
        <f t="shared" si="12"/>
        <v>50.69</v>
      </c>
      <c r="DM6" s="36">
        <f t="shared" si="12"/>
        <v>47.39</v>
      </c>
      <c r="DN6" s="36">
        <f t="shared" si="12"/>
        <v>48.05</v>
      </c>
      <c r="DO6" s="36">
        <f t="shared" si="12"/>
        <v>48.64</v>
      </c>
      <c r="DP6" s="36">
        <f t="shared" si="12"/>
        <v>49.23</v>
      </c>
      <c r="DQ6" s="36">
        <f t="shared" si="12"/>
        <v>49.78</v>
      </c>
      <c r="DR6" s="35" t="str">
        <f>IF(DR7="","",IF(DR7="-","【-】","【"&amp;SUBSTITUTE(TEXT(DR7,"#,##0.00"),"-","△")&amp;"】"))</f>
        <v>【49.59】</v>
      </c>
      <c r="DS6" s="36">
        <f>IF(DS7="",NA(),DS7)</f>
        <v>20.95</v>
      </c>
      <c r="DT6" s="36">
        <f t="shared" ref="DT6:EB6" si="13">IF(DT7="",NA(),DT7)</f>
        <v>21.99</v>
      </c>
      <c r="DU6" s="36">
        <f t="shared" si="13"/>
        <v>23.46</v>
      </c>
      <c r="DV6" s="36">
        <f t="shared" si="13"/>
        <v>24.71</v>
      </c>
      <c r="DW6" s="36">
        <f t="shared" si="13"/>
        <v>24.55</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1.25</v>
      </c>
      <c r="EE6" s="36">
        <f t="shared" ref="EE6:EM6" si="14">IF(EE7="",NA(),EE7)</f>
        <v>1.18</v>
      </c>
      <c r="EF6" s="36">
        <f t="shared" si="14"/>
        <v>1.27</v>
      </c>
      <c r="EG6" s="36">
        <f t="shared" si="14"/>
        <v>1.28</v>
      </c>
      <c r="EH6" s="36">
        <f t="shared" si="14"/>
        <v>1.0900000000000001</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141003</v>
      </c>
      <c r="D7" s="38">
        <v>46</v>
      </c>
      <c r="E7" s="38">
        <v>1</v>
      </c>
      <c r="F7" s="38">
        <v>0</v>
      </c>
      <c r="G7" s="38">
        <v>1</v>
      </c>
      <c r="H7" s="38" t="s">
        <v>92</v>
      </c>
      <c r="I7" s="38" t="s">
        <v>93</v>
      </c>
      <c r="J7" s="38" t="s">
        <v>94</v>
      </c>
      <c r="K7" s="38" t="s">
        <v>95</v>
      </c>
      <c r="L7" s="38" t="s">
        <v>96</v>
      </c>
      <c r="M7" s="38" t="s">
        <v>97</v>
      </c>
      <c r="N7" s="39" t="s">
        <v>98</v>
      </c>
      <c r="O7" s="39">
        <v>68.75</v>
      </c>
      <c r="P7" s="39">
        <v>100</v>
      </c>
      <c r="Q7" s="39">
        <v>2701</v>
      </c>
      <c r="R7" s="39">
        <v>3754772</v>
      </c>
      <c r="S7" s="39">
        <v>437.7</v>
      </c>
      <c r="T7" s="39">
        <v>8578.41</v>
      </c>
      <c r="U7" s="39">
        <v>3761518</v>
      </c>
      <c r="V7" s="39">
        <v>435.5</v>
      </c>
      <c r="W7" s="39">
        <v>8637.24</v>
      </c>
      <c r="X7" s="39">
        <v>114.81</v>
      </c>
      <c r="Y7" s="39">
        <v>116.7</v>
      </c>
      <c r="Z7" s="39">
        <v>114.33</v>
      </c>
      <c r="AA7" s="39">
        <v>109.95</v>
      </c>
      <c r="AB7" s="39">
        <v>107</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137.11000000000001</v>
      </c>
      <c r="AU7" s="39">
        <v>129.28</v>
      </c>
      <c r="AV7" s="39">
        <v>126.39</v>
      </c>
      <c r="AW7" s="39">
        <v>123.61</v>
      </c>
      <c r="AX7" s="39">
        <v>124.6</v>
      </c>
      <c r="AY7" s="39">
        <v>168.99</v>
      </c>
      <c r="AZ7" s="39">
        <v>159.12</v>
      </c>
      <c r="BA7" s="39">
        <v>169.68</v>
      </c>
      <c r="BB7" s="39">
        <v>166.51</v>
      </c>
      <c r="BC7" s="39">
        <v>172.47</v>
      </c>
      <c r="BD7" s="39">
        <v>264.97000000000003</v>
      </c>
      <c r="BE7" s="39">
        <v>252.94</v>
      </c>
      <c r="BF7" s="39">
        <v>249.04</v>
      </c>
      <c r="BG7" s="39">
        <v>241.22</v>
      </c>
      <c r="BH7" s="39">
        <v>238.27</v>
      </c>
      <c r="BI7" s="39">
        <v>238.75</v>
      </c>
      <c r="BJ7" s="39">
        <v>212.16</v>
      </c>
      <c r="BK7" s="39">
        <v>206.16</v>
      </c>
      <c r="BL7" s="39">
        <v>203.63</v>
      </c>
      <c r="BM7" s="39">
        <v>198.51</v>
      </c>
      <c r="BN7" s="39">
        <v>193.57</v>
      </c>
      <c r="BO7" s="39">
        <v>266.61</v>
      </c>
      <c r="BP7" s="39">
        <v>103.47</v>
      </c>
      <c r="BQ7" s="39">
        <v>104.91</v>
      </c>
      <c r="BR7" s="39">
        <v>102.16</v>
      </c>
      <c r="BS7" s="39">
        <v>99.74</v>
      </c>
      <c r="BT7" s="39">
        <v>96.71</v>
      </c>
      <c r="BU7" s="39">
        <v>104.16</v>
      </c>
      <c r="BV7" s="39">
        <v>104.03</v>
      </c>
      <c r="BW7" s="39">
        <v>103.04</v>
      </c>
      <c r="BX7" s="39">
        <v>103.28</v>
      </c>
      <c r="BY7" s="39">
        <v>102.26</v>
      </c>
      <c r="BZ7" s="39">
        <v>103.24</v>
      </c>
      <c r="CA7" s="39">
        <v>165.21</v>
      </c>
      <c r="CB7" s="39">
        <v>162.36000000000001</v>
      </c>
      <c r="CC7" s="39">
        <v>166.6</v>
      </c>
      <c r="CD7" s="39">
        <v>170.51</v>
      </c>
      <c r="CE7" s="39">
        <v>174.76</v>
      </c>
      <c r="CF7" s="39">
        <v>171.29</v>
      </c>
      <c r="CG7" s="39">
        <v>171.54</v>
      </c>
      <c r="CH7" s="39">
        <v>173</v>
      </c>
      <c r="CI7" s="39">
        <v>173.11</v>
      </c>
      <c r="CJ7" s="39">
        <v>174.34</v>
      </c>
      <c r="CK7" s="39">
        <v>168.38</v>
      </c>
      <c r="CL7" s="39">
        <v>61.97</v>
      </c>
      <c r="CM7" s="39">
        <v>62.12</v>
      </c>
      <c r="CN7" s="39">
        <v>62.03</v>
      </c>
      <c r="CO7" s="39">
        <v>62</v>
      </c>
      <c r="CP7" s="39">
        <v>61.26</v>
      </c>
      <c r="CQ7" s="39">
        <v>58.67</v>
      </c>
      <c r="CR7" s="39">
        <v>59</v>
      </c>
      <c r="CS7" s="39">
        <v>59.36</v>
      </c>
      <c r="CT7" s="39">
        <v>59.32</v>
      </c>
      <c r="CU7" s="39">
        <v>59.12</v>
      </c>
      <c r="CV7" s="39">
        <v>60</v>
      </c>
      <c r="CW7" s="39">
        <v>92.16</v>
      </c>
      <c r="CX7" s="39">
        <v>91.82</v>
      </c>
      <c r="CY7" s="39">
        <v>92.31</v>
      </c>
      <c r="CZ7" s="39">
        <v>92.24</v>
      </c>
      <c r="DA7" s="39">
        <v>92.56</v>
      </c>
      <c r="DB7" s="39">
        <v>93.36</v>
      </c>
      <c r="DC7" s="39">
        <v>93.69</v>
      </c>
      <c r="DD7" s="39">
        <v>93.82</v>
      </c>
      <c r="DE7" s="39">
        <v>93.74</v>
      </c>
      <c r="DF7" s="39">
        <v>93.64</v>
      </c>
      <c r="DG7" s="39">
        <v>89.8</v>
      </c>
      <c r="DH7" s="39">
        <v>48.43</v>
      </c>
      <c r="DI7" s="39">
        <v>49.23</v>
      </c>
      <c r="DJ7" s="39">
        <v>49.66</v>
      </c>
      <c r="DK7" s="39">
        <v>49.9</v>
      </c>
      <c r="DL7" s="39">
        <v>50.69</v>
      </c>
      <c r="DM7" s="39">
        <v>47.39</v>
      </c>
      <c r="DN7" s="39">
        <v>48.05</v>
      </c>
      <c r="DO7" s="39">
        <v>48.64</v>
      </c>
      <c r="DP7" s="39">
        <v>49.23</v>
      </c>
      <c r="DQ7" s="39">
        <v>49.78</v>
      </c>
      <c r="DR7" s="39">
        <v>49.59</v>
      </c>
      <c r="DS7" s="39">
        <v>20.95</v>
      </c>
      <c r="DT7" s="39">
        <v>21.99</v>
      </c>
      <c r="DU7" s="39">
        <v>23.46</v>
      </c>
      <c r="DV7" s="39">
        <v>24.71</v>
      </c>
      <c r="DW7" s="39">
        <v>24.55</v>
      </c>
      <c r="DX7" s="39">
        <v>16.739999999999998</v>
      </c>
      <c r="DY7" s="39">
        <v>17.97</v>
      </c>
      <c r="DZ7" s="39">
        <v>19.95</v>
      </c>
      <c r="EA7" s="39">
        <v>21.62</v>
      </c>
      <c r="EB7" s="39">
        <v>22.79</v>
      </c>
      <c r="EC7" s="39">
        <v>19.440000000000001</v>
      </c>
      <c r="ED7" s="39">
        <v>1.25</v>
      </c>
      <c r="EE7" s="39">
        <v>1.18</v>
      </c>
      <c r="EF7" s="39">
        <v>1.27</v>
      </c>
      <c r="EG7" s="39">
        <v>1.28</v>
      </c>
      <c r="EH7" s="39">
        <v>1.0900000000000001</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2021-02-18T05:34:05Z</cp:lastPrinted>
  <dcterms:created xsi:type="dcterms:W3CDTF">2020-12-04T02:06:53Z</dcterms:created>
  <dcterms:modified xsi:type="dcterms:W3CDTF">2021-02-18T07:22:43Z</dcterms:modified>
  <cp:category/>
</cp:coreProperties>
</file>