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病院経営課\05　病院経営課\03_経理\★調査\R2年度\20210129_【総務省】公営企業に係る経営比較分析表（令和元年度決算）の分析等について\02_提出\"/>
    </mc:Choice>
  </mc:AlternateContent>
  <workbookProtection workbookAlgorithmName="SHA-512" workbookHashValue="zlIje653xDL+XvDE9XENaeKSLGoIG9Nqatf3BhiP3rX1XxrjJki8RnW3ZYNQ+2EfjC+p6tdNVD4D3D/dF72fQQ==" workbookSaltValue="KHkhwiog1HtcHysspmhaSQ==" workbookSpinCount="100000" lockStructure="1"/>
  <bookViews>
    <workbookView xWindow="0" yWindow="0" windowWidth="19200" windowHeight="11496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BX54" i="4"/>
  <c r="BX32" i="4"/>
  <c r="MH78" i="4"/>
  <c r="IZ54" i="4"/>
  <c r="IZ32" i="4"/>
  <c r="HM78" i="4"/>
  <c r="FL54" i="4"/>
  <c r="FL32" i="4"/>
  <c r="CS78" i="4"/>
  <c r="C11" i="5"/>
  <c r="D11" i="5"/>
  <c r="E11" i="5"/>
  <c r="B11" i="5"/>
  <c r="KC78" i="4" l="1"/>
  <c r="HG54" i="4"/>
  <c r="HG32" i="4"/>
  <c r="FH78" i="4"/>
  <c r="DS54" i="4"/>
  <c r="DS32" i="4"/>
  <c r="KU32" i="4"/>
  <c r="AN78" i="4"/>
  <c r="AE54" i="4"/>
  <c r="AE32" i="4"/>
  <c r="KU54" i="4"/>
  <c r="KF54" i="4"/>
  <c r="KF32" i="4"/>
  <c r="JJ78" i="4"/>
  <c r="GR54" i="4"/>
  <c r="GR32" i="4"/>
  <c r="P54" i="4"/>
  <c r="EO78" i="4"/>
  <c r="DD54" i="4"/>
  <c r="DD32" i="4"/>
  <c r="P32" i="4"/>
  <c r="U78" i="4"/>
  <c r="BZ78" i="4"/>
  <c r="BI54" i="4"/>
  <c r="BI32" i="4"/>
  <c r="LY54" i="4"/>
  <c r="LY32" i="4"/>
  <c r="GT78" i="4"/>
  <c r="LO78" i="4"/>
  <c r="IK54" i="4"/>
  <c r="IK32" i="4"/>
  <c r="EW54" i="4"/>
  <c r="EW32" i="4"/>
  <c r="GA78" i="4"/>
  <c r="EH54" i="4"/>
  <c r="EH32" i="4"/>
  <c r="HV54" i="4"/>
  <c r="HV32" i="4"/>
  <c r="BG78" i="4"/>
  <c r="AT54" i="4"/>
  <c r="AT32" i="4"/>
  <c r="KV78" i="4"/>
  <c r="LJ54" i="4"/>
  <c r="LJ32" i="4"/>
</calcChain>
</file>

<file path=xl/sharedStrings.xml><?xml version="1.0" encoding="utf-8"?>
<sst xmlns="http://schemas.openxmlformats.org/spreadsheetml/2006/main" count="321" uniqueCount="177">
  <si>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</si>
  <si>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</si>
  <si>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</si>
  <si>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</si>
  <si>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</si>
  <si>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</si>
  <si>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</si>
  <si>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</si>
  <si>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</si>
  <si>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</si>
  <si>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</si>
  <si>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</si>
  <si>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</si>
  <si>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</si>
  <si>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</si>
  <si>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</si>
  <si>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</si>
  <si>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</si>
  <si>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</si>
  <si>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</si>
  <si>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</si>
  <si>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</si>
  <si>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</si>
  <si>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</si>
  <si>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</si>
  <si>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</si>
  <si>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</si>
  <si>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</si>
  <si>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</si>
  <si>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</si>
  <si>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</si>
  <si>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</si>
  <si>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</si>
  <si>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</si>
  <si>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</si>
  <si>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</si>
  <si>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</si>
  <si>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</si>
  <si>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</si>
  <si>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</si>
  <si>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</si>
  <si>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</si>
  <si>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</si>
  <si>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</si>
  <si>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</si>
  <si>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</si>
  <si>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</si>
  <si>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</si>
  <si>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</si>
  <si>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</si>
  <si>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</si>
  <si>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</si>
  <si>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</si>
  <si>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</si>
  <si>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</si>
  <si>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</si>
  <si>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</si>
  <si>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</si>
  <si>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</si>
  <si>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</si>
  <si>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</si>
  <si>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</si>
  <si>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</si>
  <si>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</si>
  <si>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</si>
  <si>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</si>
  <si>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</si>
  <si>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</si>
  <si>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</si>
  <si>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</si>
  <si>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</si>
  <si>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</si>
  <si>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</si>
  <si>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</si>
  <si>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</si>
  <si>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</si>
  <si>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</si>
  <si>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</si>
  <si>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</si>
  <si>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</si>
  <si>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</si>
  <si>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</si>
  <si>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</si>
  <si>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</si>
  <si>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</si>
  <si>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</si>
  <si>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</si>
  <si>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</si>
  <si>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</si>
  <si>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</si>
  <si>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</si>
  <si>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</si>
  <si>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</si>
  <si>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</si>
  <si>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</si>
  <si>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</si>
  <si>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</si>
  <si>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</si>
  <si>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</si>
  <si>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</si>
  <si>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</si>
  <si>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</si>
  <si>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</si>
  <si>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</si>
  <si>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</si>
  <si>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</si>
  <si>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</si>
  <si>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</si>
  <si>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</si>
  <si>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</si>
  <si>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</si>
  <si>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</si>
  <si>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</si>
  <si>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</si>
  <si>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</si>
  <si>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</si>
  <si>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</si>
  <si>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</si>
  <si>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</si>
  <si>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</si>
  <si>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</si>
  <si>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</si>
  <si>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</si>
  <si>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</si>
  <si>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</si>
  <si>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</si>
  <si>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</si>
  <si>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</si>
  <si>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</si>
  <si>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</si>
  <si>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</si>
  <si>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</si>
  <si>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</si>
  <si>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</si>
  <si>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</si>
  <si>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</si>
  <si>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</si>
  <si>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</si>
  <si>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</si>
  <si>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</si>
  <si>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</si>
  <si>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</si>
  <si>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</si>
  <si>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</si>
  <si>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</si>
  <si>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</si>
  <si>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</si>
  <si>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</si>
  <si>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</si>
  <si>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</si>
  <si>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</si>
  <si>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</si>
  <si>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</si>
  <si>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</si>
  <si>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</si>
  <si>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</si>
  <si>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市民病院</t>
  </si>
  <si>
    <t>条例全部</t>
  </si>
  <si>
    <t>病院事業</t>
  </si>
  <si>
    <t>一般病院</t>
  </si>
  <si>
    <t>500床以上</t>
  </si>
  <si>
    <t>自治体職員 学術・研究機関出身</t>
  </si>
  <si>
    <t>直営</t>
  </si>
  <si>
    <t>対象</t>
  </si>
  <si>
    <t>ド 透 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</si>
  <si>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</si>
  <si>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</si>
  <si>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</si>
  <si>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</si>
  <si>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</si>
  <si>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</si>
  <si>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</si>
  <si>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</si>
  <si>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高度急性期を中心とした総合病院であり、「がん」「救急」「周産期」「感染症」「災害医療」等、地域から必要とされる政策的医療等に積極的に取り組み、地域の基幹病院としての役割を果たします。</t>
    <phoneticPr fontId="5"/>
  </si>
  <si>
    <t>　医療機能の向上と経営改善の取組を進め、11年連続で経常黒字を達成しています。
　提供する医療の高度化に伴い、診療単価が上昇していますが、合わせて材料費率も高まっています。
　そのため、今後も引き続き、一層の医療の効率化や経費の適正化を図ることで、将来に渡って安定した経営基盤を確立していきます。</t>
    <phoneticPr fontId="5"/>
  </si>
  <si>
    <t>　今後も一層の医療機能の充実を進めることで新入院患者を確保し、収益力を向上させるほか、材料費等の経費の適正化を図ることなどにより、持続可能な経営を確保します。</t>
    <phoneticPr fontId="5"/>
  </si>
  <si>
    <t>　昭和35年の開院以降、医療需要の多様化や医療の進歩に対応し、医療機能の充実や施設の増改築を行ってきました。
　施設の狭隘化や老朽化が著しいため、再整備事業を行い、令和２年５月に新病院を開院しました。</t>
    <rPh sb="89" eb="92">
      <t>シンビョウイン</t>
    </rPh>
    <rPh sb="93" eb="95">
      <t>カイイン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</si>
</sst>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85.1</c:v>
                </c:pt>
                <c:pt idx="1">
                  <c:v>84.7</c:v>
                </c:pt>
                <c:pt idx="2">
                  <c:v>85.4</c:v>
                </c:pt>
                <c:pt idx="3">
                  <c:v>84.4</c:v>
                </c:pt>
                <c:pt idx="4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A-412A-876C-78BB0E1B8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A-412A-876C-78BB0E1B8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14361</c:v>
                </c:pt>
                <c:pt idx="1">
                  <c:v>16162</c:v>
                </c:pt>
                <c:pt idx="2">
                  <c:v>17056</c:v>
                </c:pt>
                <c:pt idx="3">
                  <c:v>18266</c:v>
                </c:pt>
                <c:pt idx="4">
                  <c:v>20250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4-49BA-9EF8-31F5E81AD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4-49BA-9EF8-31F5E81AD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65196</c:v>
                </c:pt>
                <c:pt idx="1">
                  <c:v>66942</c:v>
                </c:pt>
                <c:pt idx="2">
                  <c:v>69426</c:v>
                </c:pt>
                <c:pt idx="3">
                  <c:v>71703</c:v>
                </c:pt>
                <c:pt idx="4">
                  <c:v>73040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1-4BBA-957F-12D447BD0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1-4BBA-957F-12D447BD0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19.5</c:v>
                </c:pt>
                <c:pt idx="1">
                  <c:v>22.7</c:v>
                </c:pt>
                <c:pt idx="2">
                  <c:v>24.9</c:v>
                </c:pt>
                <c:pt idx="3">
                  <c:v>24.9</c:v>
                </c:pt>
                <c:pt idx="4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4-4ED9-8B11-2B1DAC9C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4-4ED9-8B11-2B1DAC9C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96.2</c:v>
                </c:pt>
                <c:pt idx="2">
                  <c:v>96.8</c:v>
                </c:pt>
                <c:pt idx="3">
                  <c:v>98.9</c:v>
                </c:pt>
                <c:pt idx="4">
                  <c:v>97.6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8-4BF2-893F-46AD480EC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8-4BF2-893F-46AD480EC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101.6</c:v>
                </c:pt>
                <c:pt idx="1">
                  <c:v>100.7</c:v>
                </c:pt>
                <c:pt idx="2">
                  <c:v>101.2</c:v>
                </c:pt>
                <c:pt idx="3">
                  <c:v>103</c:v>
                </c:pt>
                <c:pt idx="4">
                  <c:v>101.1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5-4032-8642-81CE68B3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5-4032-8642-81CE68B3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64</c:v>
                </c:pt>
                <c:pt idx="1">
                  <c:v>66.3</c:v>
                </c:pt>
                <c:pt idx="2">
                  <c:v>68.5</c:v>
                </c:pt>
                <c:pt idx="3">
                  <c:v>70.400000000000006</c:v>
                </c:pt>
                <c:pt idx="4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F-452D-A309-98EB054C9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F-452D-A309-98EB054C9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60.9</c:v>
                </c:pt>
                <c:pt idx="1">
                  <c:v>66.5</c:v>
                </c:pt>
                <c:pt idx="2">
                  <c:v>71.599999999999994</c:v>
                </c:pt>
                <c:pt idx="3">
                  <c:v>75.2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8-4CA1-AF04-C0F360EC6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8-4CA1-AF04-C0F360EC6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45424645</c:v>
                </c:pt>
                <c:pt idx="1">
                  <c:v>45801546</c:v>
                </c:pt>
                <c:pt idx="2">
                  <c:v>46045338</c:v>
                </c:pt>
                <c:pt idx="3">
                  <c:v>45914283</c:v>
                </c:pt>
                <c:pt idx="4">
                  <c:v>96199374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1-4544-9A0B-79472E82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1-4544-9A0B-79472E82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26.3</c:v>
                </c:pt>
                <c:pt idx="1">
                  <c:v>26.7</c:v>
                </c:pt>
                <c:pt idx="2">
                  <c:v>28.2</c:v>
                </c:pt>
                <c:pt idx="3">
                  <c:v>28.4</c:v>
                </c:pt>
                <c:pt idx="4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7-434C-8F72-FDF82F152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7-434C-8F72-FDF82F152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50.2</c:v>
                </c:pt>
                <c:pt idx="1">
                  <c:v>50.5</c:v>
                </c:pt>
                <c:pt idx="2">
                  <c:v>46.3</c:v>
                </c:pt>
                <c:pt idx="3">
                  <c:v>44.5</c:v>
                </c:pt>
                <c:pt idx="4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1-43D6-812E-683C10DB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1-43D6-812E-683C10DB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X18" zoomScaleNormal="100" zoomScaleSheetLayoutView="70" workbookViewId="0">
      <selection activeCell="NJ68" sqref="NJ68:NX69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80" t="str">
        <f>データ!H6</f>
        <v>神奈川県横浜市　市民病院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 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624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26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650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4">
        <f>データ!U6</f>
        <v>3754772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42124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624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624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2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2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173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2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2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101.6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100.7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101.2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103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101.1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96.6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96.2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96.8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98.9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97.6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19.5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22.7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24.9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24.9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23.8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85.1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84.7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85.4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84.4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84.5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2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100.3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99.8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100.1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100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99.2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94.4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93.6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94.1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93.7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36.799999999999997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33.9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34.9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32.6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27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80.7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79.5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79.900000000000006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80.2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79.8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2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2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174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2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176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2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65196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66942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69426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71703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73040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14361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16162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17056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18266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20250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50.2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50.5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46.3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44.5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44.3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26.3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26.7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28.2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28.4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29.7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2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62913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64765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66228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68751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70630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16993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17680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18393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19207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20687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48.5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49.2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48.7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48.3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47.7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27.5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27.4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27.8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28.1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29.2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2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2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2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2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2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175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 x14ac:dyDescent="0.2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 x14ac:dyDescent="0.2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 x14ac:dyDescent="0.2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64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66.3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68.5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70.400000000000006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34.700000000000003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60.9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66.5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71.599999999999994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75.2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48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45424645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45801546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46045338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45914283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96199374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51.3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51.2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52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52.5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52.5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64.099999999999994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64.3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66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67.099999999999994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67.900000000000006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51238617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51669762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53351028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55620962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57155394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 x14ac:dyDescent="0.2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 x14ac:dyDescent="0.2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 x14ac:dyDescent="0.2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 x14ac:dyDescent="0.2">
      <c r="B85" t="s">
        <v>83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2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2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2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I/SvYzxQb11btt6cI4nImo6jm4L2egg+TI6DoYJNvtSUyUmkVieG2NndzI23jRlPtZ0HK7pccflCZ2Fq0GjFow==" saltValue="QVLOzQeXdcN7dlUCR3WjpA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 x14ac:dyDescent="0.2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2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 x14ac:dyDescent="0.2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2">
      <c r="A4" s="48" t="s">
        <v>103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104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105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106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107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108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109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110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111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112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113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114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 x14ac:dyDescent="0.2">
      <c r="A5" s="48" t="s">
        <v>115</v>
      </c>
      <c r="B5" s="61"/>
      <c r="C5" s="61"/>
      <c r="D5" s="61"/>
      <c r="E5" s="61"/>
      <c r="F5" s="61"/>
      <c r="G5" s="61"/>
      <c r="H5" s="62" t="s">
        <v>116</v>
      </c>
      <c r="I5" s="62" t="s">
        <v>117</v>
      </c>
      <c r="J5" s="62" t="s">
        <v>118</v>
      </c>
      <c r="K5" s="62" t="s">
        <v>1</v>
      </c>
      <c r="L5" s="62" t="s">
        <v>2</v>
      </c>
      <c r="M5" s="62" t="s">
        <v>3</v>
      </c>
      <c r="N5" s="62" t="s">
        <v>119</v>
      </c>
      <c r="O5" s="62" t="s">
        <v>5</v>
      </c>
      <c r="P5" s="62" t="s">
        <v>120</v>
      </c>
      <c r="Q5" s="62" t="s">
        <v>121</v>
      </c>
      <c r="R5" s="62" t="s">
        <v>122</v>
      </c>
      <c r="S5" s="62" t="s">
        <v>123</v>
      </c>
      <c r="T5" s="62" t="s">
        <v>124</v>
      </c>
      <c r="U5" s="62" t="s">
        <v>125</v>
      </c>
      <c r="V5" s="62" t="s">
        <v>126</v>
      </c>
      <c r="W5" s="62" t="s">
        <v>127</v>
      </c>
      <c r="X5" s="62" t="s">
        <v>128</v>
      </c>
      <c r="Y5" s="62" t="s">
        <v>129</v>
      </c>
      <c r="Z5" s="62" t="s">
        <v>130</v>
      </c>
      <c r="AA5" s="62" t="s">
        <v>131</v>
      </c>
      <c r="AB5" s="62" t="s">
        <v>132</v>
      </c>
      <c r="AC5" s="62" t="s">
        <v>133</v>
      </c>
      <c r="AD5" s="62" t="s">
        <v>134</v>
      </c>
      <c r="AE5" s="62" t="s">
        <v>135</v>
      </c>
      <c r="AF5" s="62" t="s">
        <v>136</v>
      </c>
      <c r="AG5" s="62" t="s">
        <v>137</v>
      </c>
      <c r="AH5" s="62" t="s">
        <v>138</v>
      </c>
      <c r="AI5" s="62" t="s">
        <v>139</v>
      </c>
      <c r="AJ5" s="62" t="s">
        <v>140</v>
      </c>
      <c r="AK5" s="62" t="s">
        <v>141</v>
      </c>
      <c r="AL5" s="62" t="s">
        <v>142</v>
      </c>
      <c r="AM5" s="62" t="s">
        <v>143</v>
      </c>
      <c r="AN5" s="62" t="s">
        <v>144</v>
      </c>
      <c r="AO5" s="62" t="s">
        <v>145</v>
      </c>
      <c r="AP5" s="62" t="s">
        <v>146</v>
      </c>
      <c r="AQ5" s="62" t="s">
        <v>147</v>
      </c>
      <c r="AR5" s="62" t="s">
        <v>148</v>
      </c>
      <c r="AS5" s="62" t="s">
        <v>138</v>
      </c>
      <c r="AT5" s="62" t="s">
        <v>139</v>
      </c>
      <c r="AU5" s="62" t="s">
        <v>140</v>
      </c>
      <c r="AV5" s="62" t="s">
        <v>141</v>
      </c>
      <c r="AW5" s="62" t="s">
        <v>142</v>
      </c>
      <c r="AX5" s="62" t="s">
        <v>143</v>
      </c>
      <c r="AY5" s="62" t="s">
        <v>144</v>
      </c>
      <c r="AZ5" s="62" t="s">
        <v>145</v>
      </c>
      <c r="BA5" s="62" t="s">
        <v>146</v>
      </c>
      <c r="BB5" s="62" t="s">
        <v>147</v>
      </c>
      <c r="BC5" s="62" t="s">
        <v>148</v>
      </c>
      <c r="BD5" s="62" t="s">
        <v>138</v>
      </c>
      <c r="BE5" s="62" t="s">
        <v>139</v>
      </c>
      <c r="BF5" s="62" t="s">
        <v>140</v>
      </c>
      <c r="BG5" s="62" t="s">
        <v>141</v>
      </c>
      <c r="BH5" s="62" t="s">
        <v>142</v>
      </c>
      <c r="BI5" s="62" t="s">
        <v>143</v>
      </c>
      <c r="BJ5" s="62" t="s">
        <v>144</v>
      </c>
      <c r="BK5" s="62" t="s">
        <v>145</v>
      </c>
      <c r="BL5" s="62" t="s">
        <v>146</v>
      </c>
      <c r="BM5" s="62" t="s">
        <v>147</v>
      </c>
      <c r="BN5" s="62" t="s">
        <v>148</v>
      </c>
      <c r="BO5" s="62" t="s">
        <v>138</v>
      </c>
      <c r="BP5" s="62" t="s">
        <v>139</v>
      </c>
      <c r="BQ5" s="62" t="s">
        <v>140</v>
      </c>
      <c r="BR5" s="62" t="s">
        <v>141</v>
      </c>
      <c r="BS5" s="62" t="s">
        <v>142</v>
      </c>
      <c r="BT5" s="62" t="s">
        <v>143</v>
      </c>
      <c r="BU5" s="62" t="s">
        <v>144</v>
      </c>
      <c r="BV5" s="62" t="s">
        <v>145</v>
      </c>
      <c r="BW5" s="62" t="s">
        <v>146</v>
      </c>
      <c r="BX5" s="62" t="s">
        <v>147</v>
      </c>
      <c r="BY5" s="62" t="s">
        <v>148</v>
      </c>
      <c r="BZ5" s="62" t="s">
        <v>138</v>
      </c>
      <c r="CA5" s="62" t="s">
        <v>139</v>
      </c>
      <c r="CB5" s="62" t="s">
        <v>140</v>
      </c>
      <c r="CC5" s="62" t="s">
        <v>141</v>
      </c>
      <c r="CD5" s="62" t="s">
        <v>142</v>
      </c>
      <c r="CE5" s="62" t="s">
        <v>143</v>
      </c>
      <c r="CF5" s="62" t="s">
        <v>144</v>
      </c>
      <c r="CG5" s="62" t="s">
        <v>145</v>
      </c>
      <c r="CH5" s="62" t="s">
        <v>146</v>
      </c>
      <c r="CI5" s="62" t="s">
        <v>147</v>
      </c>
      <c r="CJ5" s="62" t="s">
        <v>148</v>
      </c>
      <c r="CK5" s="62" t="s">
        <v>138</v>
      </c>
      <c r="CL5" s="62" t="s">
        <v>139</v>
      </c>
      <c r="CM5" s="62" t="s">
        <v>140</v>
      </c>
      <c r="CN5" s="62" t="s">
        <v>149</v>
      </c>
      <c r="CO5" s="62" t="s">
        <v>142</v>
      </c>
      <c r="CP5" s="62" t="s">
        <v>143</v>
      </c>
      <c r="CQ5" s="62" t="s">
        <v>144</v>
      </c>
      <c r="CR5" s="62" t="s">
        <v>145</v>
      </c>
      <c r="CS5" s="62" t="s">
        <v>146</v>
      </c>
      <c r="CT5" s="62" t="s">
        <v>147</v>
      </c>
      <c r="CU5" s="62" t="s">
        <v>148</v>
      </c>
      <c r="CV5" s="62" t="s">
        <v>138</v>
      </c>
      <c r="CW5" s="62" t="s">
        <v>139</v>
      </c>
      <c r="CX5" s="62" t="s">
        <v>140</v>
      </c>
      <c r="CY5" s="62" t="s">
        <v>141</v>
      </c>
      <c r="CZ5" s="62" t="s">
        <v>142</v>
      </c>
      <c r="DA5" s="62" t="s">
        <v>143</v>
      </c>
      <c r="DB5" s="62" t="s">
        <v>144</v>
      </c>
      <c r="DC5" s="62" t="s">
        <v>145</v>
      </c>
      <c r="DD5" s="62" t="s">
        <v>146</v>
      </c>
      <c r="DE5" s="62" t="s">
        <v>147</v>
      </c>
      <c r="DF5" s="62" t="s">
        <v>148</v>
      </c>
      <c r="DG5" s="62" t="s">
        <v>138</v>
      </c>
      <c r="DH5" s="62" t="s">
        <v>139</v>
      </c>
      <c r="DI5" s="62" t="s">
        <v>140</v>
      </c>
      <c r="DJ5" s="62" t="s">
        <v>141</v>
      </c>
      <c r="DK5" s="62" t="s">
        <v>142</v>
      </c>
      <c r="DL5" s="62" t="s">
        <v>143</v>
      </c>
      <c r="DM5" s="62" t="s">
        <v>144</v>
      </c>
      <c r="DN5" s="62" t="s">
        <v>145</v>
      </c>
      <c r="DO5" s="62" t="s">
        <v>146</v>
      </c>
      <c r="DP5" s="62" t="s">
        <v>147</v>
      </c>
      <c r="DQ5" s="62" t="s">
        <v>148</v>
      </c>
      <c r="DR5" s="62" t="s">
        <v>138</v>
      </c>
      <c r="DS5" s="62" t="s">
        <v>139</v>
      </c>
      <c r="DT5" s="62" t="s">
        <v>140</v>
      </c>
      <c r="DU5" s="62" t="s">
        <v>141</v>
      </c>
      <c r="DV5" s="62" t="s">
        <v>142</v>
      </c>
      <c r="DW5" s="62" t="s">
        <v>143</v>
      </c>
      <c r="DX5" s="62" t="s">
        <v>144</v>
      </c>
      <c r="DY5" s="62" t="s">
        <v>145</v>
      </c>
      <c r="DZ5" s="62" t="s">
        <v>146</v>
      </c>
      <c r="EA5" s="62" t="s">
        <v>147</v>
      </c>
      <c r="EB5" s="62" t="s">
        <v>148</v>
      </c>
      <c r="EC5" s="62" t="s">
        <v>138</v>
      </c>
      <c r="ED5" s="62" t="s">
        <v>139</v>
      </c>
      <c r="EE5" s="62" t="s">
        <v>140</v>
      </c>
      <c r="EF5" s="62" t="s">
        <v>141</v>
      </c>
      <c r="EG5" s="62" t="s">
        <v>142</v>
      </c>
      <c r="EH5" s="62" t="s">
        <v>143</v>
      </c>
      <c r="EI5" s="62" t="s">
        <v>144</v>
      </c>
      <c r="EJ5" s="62" t="s">
        <v>145</v>
      </c>
      <c r="EK5" s="62" t="s">
        <v>146</v>
      </c>
      <c r="EL5" s="62" t="s">
        <v>147</v>
      </c>
      <c r="EM5" s="62" t="s">
        <v>150</v>
      </c>
      <c r="EN5" s="62" t="s">
        <v>151</v>
      </c>
      <c r="EO5" s="62" t="s">
        <v>139</v>
      </c>
      <c r="EP5" s="62" t="s">
        <v>140</v>
      </c>
      <c r="EQ5" s="62" t="s">
        <v>141</v>
      </c>
      <c r="ER5" s="62" t="s">
        <v>142</v>
      </c>
      <c r="ES5" s="62" t="s">
        <v>143</v>
      </c>
      <c r="ET5" s="62" t="s">
        <v>144</v>
      </c>
      <c r="EU5" s="62" t="s">
        <v>145</v>
      </c>
      <c r="EV5" s="62" t="s">
        <v>146</v>
      </c>
      <c r="EW5" s="62" t="s">
        <v>147</v>
      </c>
      <c r="EX5" s="62" t="s">
        <v>148</v>
      </c>
    </row>
    <row r="6" spans="1:154" s="67" customFormat="1" x14ac:dyDescent="0.2">
      <c r="A6" s="48" t="s">
        <v>152</v>
      </c>
      <c r="B6" s="63">
        <f>B8</f>
        <v>2019</v>
      </c>
      <c r="C6" s="63">
        <f t="shared" ref="C6:M6" si="2">C8</f>
        <v>141003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神奈川県横浜市　市民病院</v>
      </c>
      <c r="I6" s="156"/>
      <c r="J6" s="157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自治体職員 学術・研究機関出身</v>
      </c>
      <c r="P6" s="63" t="str">
        <f>P8</f>
        <v>直営</v>
      </c>
      <c r="Q6" s="64">
        <f t="shared" ref="Q6:AG6" si="3">Q8</f>
        <v>34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</v>
      </c>
      <c r="U6" s="64">
        <f>U8</f>
        <v>3754772</v>
      </c>
      <c r="V6" s="64">
        <f>V8</f>
        <v>42124</v>
      </c>
      <c r="W6" s="63" t="str">
        <f>W8</f>
        <v>非該当</v>
      </c>
      <c r="X6" s="63" t="str">
        <f t="shared" si="3"/>
        <v>７：１</v>
      </c>
      <c r="Y6" s="64">
        <f t="shared" si="3"/>
        <v>624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26</v>
      </c>
      <c r="AD6" s="64">
        <f t="shared" si="3"/>
        <v>650</v>
      </c>
      <c r="AE6" s="64">
        <f t="shared" si="3"/>
        <v>624</v>
      </c>
      <c r="AF6" s="64" t="str">
        <f t="shared" si="3"/>
        <v>-</v>
      </c>
      <c r="AG6" s="64">
        <f t="shared" si="3"/>
        <v>624</v>
      </c>
      <c r="AH6" s="65">
        <f>IF(AH8="-",NA(),AH8)</f>
        <v>101.6</v>
      </c>
      <c r="AI6" s="65">
        <f t="shared" ref="AI6:AQ6" si="4">IF(AI8="-",NA(),AI8)</f>
        <v>100.7</v>
      </c>
      <c r="AJ6" s="65">
        <f t="shared" si="4"/>
        <v>101.2</v>
      </c>
      <c r="AK6" s="65">
        <f t="shared" si="4"/>
        <v>103</v>
      </c>
      <c r="AL6" s="65">
        <f t="shared" si="4"/>
        <v>101.1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96.6</v>
      </c>
      <c r="AT6" s="65">
        <f t="shared" ref="AT6:BB6" si="5">IF(AT8="-",NA(),AT8)</f>
        <v>96.2</v>
      </c>
      <c r="AU6" s="65">
        <f t="shared" si="5"/>
        <v>96.8</v>
      </c>
      <c r="AV6" s="65">
        <f t="shared" si="5"/>
        <v>98.9</v>
      </c>
      <c r="AW6" s="65">
        <f t="shared" si="5"/>
        <v>97.6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19.5</v>
      </c>
      <c r="BE6" s="65">
        <f t="shared" ref="BE6:BM6" si="6">IF(BE8="-",NA(),BE8)</f>
        <v>22.7</v>
      </c>
      <c r="BF6" s="65">
        <f t="shared" si="6"/>
        <v>24.9</v>
      </c>
      <c r="BG6" s="65">
        <f t="shared" si="6"/>
        <v>24.9</v>
      </c>
      <c r="BH6" s="65">
        <f t="shared" si="6"/>
        <v>23.8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85.1</v>
      </c>
      <c r="BP6" s="65">
        <f t="shared" ref="BP6:BX6" si="7">IF(BP8="-",NA(),BP8)</f>
        <v>84.7</v>
      </c>
      <c r="BQ6" s="65">
        <f t="shared" si="7"/>
        <v>85.4</v>
      </c>
      <c r="BR6" s="65">
        <f t="shared" si="7"/>
        <v>84.4</v>
      </c>
      <c r="BS6" s="65">
        <f t="shared" si="7"/>
        <v>84.5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65196</v>
      </c>
      <c r="CA6" s="66">
        <f t="shared" ref="CA6:CI6" si="8">IF(CA8="-",NA(),CA8)</f>
        <v>66942</v>
      </c>
      <c r="CB6" s="66">
        <f t="shared" si="8"/>
        <v>69426</v>
      </c>
      <c r="CC6" s="66">
        <f t="shared" si="8"/>
        <v>71703</v>
      </c>
      <c r="CD6" s="66">
        <f t="shared" si="8"/>
        <v>73040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14361</v>
      </c>
      <c r="CL6" s="66">
        <f t="shared" ref="CL6:CT6" si="9">IF(CL8="-",NA(),CL8)</f>
        <v>16162</v>
      </c>
      <c r="CM6" s="66">
        <f t="shared" si="9"/>
        <v>17056</v>
      </c>
      <c r="CN6" s="66">
        <f t="shared" si="9"/>
        <v>18266</v>
      </c>
      <c r="CO6" s="66">
        <f t="shared" si="9"/>
        <v>20250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50.2</v>
      </c>
      <c r="CW6" s="65">
        <f t="shared" ref="CW6:DE6" si="10">IF(CW8="-",NA(),CW8)</f>
        <v>50.5</v>
      </c>
      <c r="CX6" s="65">
        <f t="shared" si="10"/>
        <v>46.3</v>
      </c>
      <c r="CY6" s="65">
        <f t="shared" si="10"/>
        <v>44.5</v>
      </c>
      <c r="CZ6" s="65">
        <f t="shared" si="10"/>
        <v>44.3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26.3</v>
      </c>
      <c r="DH6" s="65">
        <f t="shared" ref="DH6:DP6" si="11">IF(DH8="-",NA(),DH8)</f>
        <v>26.7</v>
      </c>
      <c r="DI6" s="65">
        <f t="shared" si="11"/>
        <v>28.2</v>
      </c>
      <c r="DJ6" s="65">
        <f t="shared" si="11"/>
        <v>28.4</v>
      </c>
      <c r="DK6" s="65">
        <f t="shared" si="11"/>
        <v>29.7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64</v>
      </c>
      <c r="DS6" s="65">
        <f t="shared" ref="DS6:EA6" si="12">IF(DS8="-",NA(),DS8)</f>
        <v>66.3</v>
      </c>
      <c r="DT6" s="65">
        <f t="shared" si="12"/>
        <v>68.5</v>
      </c>
      <c r="DU6" s="65">
        <f t="shared" si="12"/>
        <v>70.400000000000006</v>
      </c>
      <c r="DV6" s="65">
        <f t="shared" si="12"/>
        <v>34.700000000000003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60.9</v>
      </c>
      <c r="ED6" s="65">
        <f t="shared" ref="ED6:EL6" si="13">IF(ED8="-",NA(),ED8)</f>
        <v>66.5</v>
      </c>
      <c r="EE6" s="65">
        <f t="shared" si="13"/>
        <v>71.599999999999994</v>
      </c>
      <c r="EF6" s="65">
        <f t="shared" si="13"/>
        <v>75.2</v>
      </c>
      <c r="EG6" s="65">
        <f t="shared" si="13"/>
        <v>48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45424645</v>
      </c>
      <c r="EO6" s="66">
        <f t="shared" ref="EO6:EW6" si="14">IF(EO8="-",NA(),EO8)</f>
        <v>45801546</v>
      </c>
      <c r="EP6" s="66">
        <f t="shared" si="14"/>
        <v>46045338</v>
      </c>
      <c r="EQ6" s="66">
        <f t="shared" si="14"/>
        <v>45914283</v>
      </c>
      <c r="ER6" s="66">
        <f t="shared" si="14"/>
        <v>96199374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 x14ac:dyDescent="0.2">
      <c r="A7" s="48" t="s">
        <v>153</v>
      </c>
      <c r="B7" s="63">
        <f t="shared" ref="B7:AG7" si="15">B8</f>
        <v>2019</v>
      </c>
      <c r="C7" s="63">
        <f t="shared" si="15"/>
        <v>141003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自治体職員 学術・研究機関出身</v>
      </c>
      <c r="P7" s="63" t="str">
        <f>P8</f>
        <v>直営</v>
      </c>
      <c r="Q7" s="64">
        <f t="shared" si="15"/>
        <v>34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災 地</v>
      </c>
      <c r="U7" s="64">
        <f>U8</f>
        <v>3754772</v>
      </c>
      <c r="V7" s="64">
        <f>V8</f>
        <v>42124</v>
      </c>
      <c r="W7" s="63" t="str">
        <f>W8</f>
        <v>非該当</v>
      </c>
      <c r="X7" s="63" t="str">
        <f t="shared" si="15"/>
        <v>７：１</v>
      </c>
      <c r="Y7" s="64">
        <f t="shared" si="15"/>
        <v>624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26</v>
      </c>
      <c r="AD7" s="64">
        <f t="shared" si="15"/>
        <v>650</v>
      </c>
      <c r="AE7" s="64">
        <f t="shared" si="15"/>
        <v>624</v>
      </c>
      <c r="AF7" s="64" t="str">
        <f t="shared" si="15"/>
        <v>-</v>
      </c>
      <c r="AG7" s="64">
        <f t="shared" si="15"/>
        <v>624</v>
      </c>
      <c r="AH7" s="65">
        <f>AH8</f>
        <v>101.6</v>
      </c>
      <c r="AI7" s="65">
        <f t="shared" ref="AI7:AQ7" si="16">AI8</f>
        <v>100.7</v>
      </c>
      <c r="AJ7" s="65">
        <f t="shared" si="16"/>
        <v>101.2</v>
      </c>
      <c r="AK7" s="65">
        <f t="shared" si="16"/>
        <v>103</v>
      </c>
      <c r="AL7" s="65">
        <f t="shared" si="16"/>
        <v>101.1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96.6</v>
      </c>
      <c r="AT7" s="65">
        <f t="shared" ref="AT7:BB7" si="17">AT8</f>
        <v>96.2</v>
      </c>
      <c r="AU7" s="65">
        <f t="shared" si="17"/>
        <v>96.8</v>
      </c>
      <c r="AV7" s="65">
        <f t="shared" si="17"/>
        <v>98.9</v>
      </c>
      <c r="AW7" s="65">
        <f t="shared" si="17"/>
        <v>97.6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19.5</v>
      </c>
      <c r="BE7" s="65">
        <f t="shared" ref="BE7:BM7" si="18">BE8</f>
        <v>22.7</v>
      </c>
      <c r="BF7" s="65">
        <f t="shared" si="18"/>
        <v>24.9</v>
      </c>
      <c r="BG7" s="65">
        <f t="shared" si="18"/>
        <v>24.9</v>
      </c>
      <c r="BH7" s="65">
        <f t="shared" si="18"/>
        <v>23.8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85.1</v>
      </c>
      <c r="BP7" s="65">
        <f t="shared" ref="BP7:BX7" si="19">BP8</f>
        <v>84.7</v>
      </c>
      <c r="BQ7" s="65">
        <f t="shared" si="19"/>
        <v>85.4</v>
      </c>
      <c r="BR7" s="65">
        <f t="shared" si="19"/>
        <v>84.4</v>
      </c>
      <c r="BS7" s="65">
        <f t="shared" si="19"/>
        <v>84.5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65196</v>
      </c>
      <c r="CA7" s="66">
        <f t="shared" ref="CA7:CI7" si="20">CA8</f>
        <v>66942</v>
      </c>
      <c r="CB7" s="66">
        <f t="shared" si="20"/>
        <v>69426</v>
      </c>
      <c r="CC7" s="66">
        <f t="shared" si="20"/>
        <v>71703</v>
      </c>
      <c r="CD7" s="66">
        <f t="shared" si="20"/>
        <v>73040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14361</v>
      </c>
      <c r="CL7" s="66">
        <f t="shared" ref="CL7:CT7" si="21">CL8</f>
        <v>16162</v>
      </c>
      <c r="CM7" s="66">
        <f t="shared" si="21"/>
        <v>17056</v>
      </c>
      <c r="CN7" s="66">
        <f t="shared" si="21"/>
        <v>18266</v>
      </c>
      <c r="CO7" s="66">
        <f t="shared" si="21"/>
        <v>20250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50.2</v>
      </c>
      <c r="CW7" s="65">
        <f t="shared" ref="CW7:DE7" si="22">CW8</f>
        <v>50.5</v>
      </c>
      <c r="CX7" s="65">
        <f t="shared" si="22"/>
        <v>46.3</v>
      </c>
      <c r="CY7" s="65">
        <f t="shared" si="22"/>
        <v>44.5</v>
      </c>
      <c r="CZ7" s="65">
        <f t="shared" si="22"/>
        <v>44.3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26.3</v>
      </c>
      <c r="DH7" s="65">
        <f t="shared" ref="DH7:DP7" si="23">DH8</f>
        <v>26.7</v>
      </c>
      <c r="DI7" s="65">
        <f t="shared" si="23"/>
        <v>28.2</v>
      </c>
      <c r="DJ7" s="65">
        <f t="shared" si="23"/>
        <v>28.4</v>
      </c>
      <c r="DK7" s="65">
        <f t="shared" si="23"/>
        <v>29.7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64</v>
      </c>
      <c r="DS7" s="65">
        <f t="shared" ref="DS7:EA7" si="24">DS8</f>
        <v>66.3</v>
      </c>
      <c r="DT7" s="65">
        <f t="shared" si="24"/>
        <v>68.5</v>
      </c>
      <c r="DU7" s="65">
        <f t="shared" si="24"/>
        <v>70.400000000000006</v>
      </c>
      <c r="DV7" s="65">
        <f t="shared" si="24"/>
        <v>34.700000000000003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60.9</v>
      </c>
      <c r="ED7" s="65">
        <f t="shared" ref="ED7:EL7" si="25">ED8</f>
        <v>66.5</v>
      </c>
      <c r="EE7" s="65">
        <f t="shared" si="25"/>
        <v>71.599999999999994</v>
      </c>
      <c r="EF7" s="65">
        <f t="shared" si="25"/>
        <v>75.2</v>
      </c>
      <c r="EG7" s="65">
        <f t="shared" si="25"/>
        <v>48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45424645</v>
      </c>
      <c r="EO7" s="66">
        <f t="shared" ref="EO7:EW7" si="26">EO8</f>
        <v>45801546</v>
      </c>
      <c r="EP7" s="66">
        <f t="shared" si="26"/>
        <v>46045338</v>
      </c>
      <c r="EQ7" s="66">
        <f t="shared" si="26"/>
        <v>45914283</v>
      </c>
      <c r="ER7" s="66">
        <f t="shared" si="26"/>
        <v>96199374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 x14ac:dyDescent="0.2">
      <c r="A8" s="48"/>
      <c r="B8" s="68">
        <v>2019</v>
      </c>
      <c r="C8" s="68">
        <v>141003</v>
      </c>
      <c r="D8" s="68">
        <v>46</v>
      </c>
      <c r="E8" s="68">
        <v>6</v>
      </c>
      <c r="F8" s="68">
        <v>0</v>
      </c>
      <c r="G8" s="68">
        <v>1</v>
      </c>
      <c r="H8" s="68" t="s">
        <v>154</v>
      </c>
      <c r="I8" s="68" t="s">
        <v>155</v>
      </c>
      <c r="J8" s="68" t="s">
        <v>156</v>
      </c>
      <c r="K8" s="68" t="s">
        <v>157</v>
      </c>
      <c r="L8" s="68" t="s">
        <v>158</v>
      </c>
      <c r="M8" s="68" t="s">
        <v>159</v>
      </c>
      <c r="N8" s="68" t="s">
        <v>160</v>
      </c>
      <c r="O8" s="68" t="s">
        <v>161</v>
      </c>
      <c r="P8" s="68" t="s">
        <v>162</v>
      </c>
      <c r="Q8" s="69">
        <v>34</v>
      </c>
      <c r="R8" s="68" t="s">
        <v>163</v>
      </c>
      <c r="S8" s="68" t="s">
        <v>164</v>
      </c>
      <c r="T8" s="68" t="s">
        <v>165</v>
      </c>
      <c r="U8" s="69">
        <v>3754772</v>
      </c>
      <c r="V8" s="69">
        <v>42124</v>
      </c>
      <c r="W8" s="68" t="s">
        <v>166</v>
      </c>
      <c r="X8" s="70" t="s">
        <v>167</v>
      </c>
      <c r="Y8" s="69">
        <v>624</v>
      </c>
      <c r="Z8" s="69" t="s">
        <v>38</v>
      </c>
      <c r="AA8" s="69" t="s">
        <v>38</v>
      </c>
      <c r="AB8" s="69" t="s">
        <v>38</v>
      </c>
      <c r="AC8" s="69">
        <v>26</v>
      </c>
      <c r="AD8" s="69">
        <v>650</v>
      </c>
      <c r="AE8" s="69">
        <v>624</v>
      </c>
      <c r="AF8" s="69" t="s">
        <v>38</v>
      </c>
      <c r="AG8" s="69">
        <v>624</v>
      </c>
      <c r="AH8" s="71">
        <v>101.6</v>
      </c>
      <c r="AI8" s="71">
        <v>100.7</v>
      </c>
      <c r="AJ8" s="71">
        <v>101.2</v>
      </c>
      <c r="AK8" s="71">
        <v>103</v>
      </c>
      <c r="AL8" s="71">
        <v>101.1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96.6</v>
      </c>
      <c r="AT8" s="71">
        <v>96.2</v>
      </c>
      <c r="AU8" s="71">
        <v>96.8</v>
      </c>
      <c r="AV8" s="71">
        <v>98.9</v>
      </c>
      <c r="AW8" s="71">
        <v>97.6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19.5</v>
      </c>
      <c r="BE8" s="72">
        <v>22.7</v>
      </c>
      <c r="BF8" s="72">
        <v>24.9</v>
      </c>
      <c r="BG8" s="72">
        <v>24.9</v>
      </c>
      <c r="BH8" s="72">
        <v>23.8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85.1</v>
      </c>
      <c r="BP8" s="71">
        <v>84.7</v>
      </c>
      <c r="BQ8" s="71">
        <v>85.4</v>
      </c>
      <c r="BR8" s="71">
        <v>84.4</v>
      </c>
      <c r="BS8" s="71">
        <v>84.5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65196</v>
      </c>
      <c r="CA8" s="72">
        <v>66942</v>
      </c>
      <c r="CB8" s="72">
        <v>69426</v>
      </c>
      <c r="CC8" s="72">
        <v>71703</v>
      </c>
      <c r="CD8" s="72">
        <v>73040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14361</v>
      </c>
      <c r="CL8" s="72">
        <v>16162</v>
      </c>
      <c r="CM8" s="72">
        <v>17056</v>
      </c>
      <c r="CN8" s="72">
        <v>18266</v>
      </c>
      <c r="CO8" s="72">
        <v>20250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50.2</v>
      </c>
      <c r="CW8" s="72">
        <v>50.5</v>
      </c>
      <c r="CX8" s="72">
        <v>46.3</v>
      </c>
      <c r="CY8" s="72">
        <v>44.5</v>
      </c>
      <c r="CZ8" s="72">
        <v>44.3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26.3</v>
      </c>
      <c r="DH8" s="72">
        <v>26.7</v>
      </c>
      <c r="DI8" s="72">
        <v>28.2</v>
      </c>
      <c r="DJ8" s="72">
        <v>28.4</v>
      </c>
      <c r="DK8" s="72">
        <v>29.7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64</v>
      </c>
      <c r="DS8" s="71">
        <v>66.3</v>
      </c>
      <c r="DT8" s="71">
        <v>68.5</v>
      </c>
      <c r="DU8" s="71">
        <v>70.400000000000006</v>
      </c>
      <c r="DV8" s="71">
        <v>34.700000000000003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60.9</v>
      </c>
      <c r="ED8" s="71">
        <v>66.5</v>
      </c>
      <c r="EE8" s="71">
        <v>71.599999999999994</v>
      </c>
      <c r="EF8" s="71">
        <v>75.2</v>
      </c>
      <c r="EG8" s="71">
        <v>48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45424645</v>
      </c>
      <c r="EO8" s="72">
        <v>45801546</v>
      </c>
      <c r="EP8" s="72">
        <v>46045338</v>
      </c>
      <c r="EQ8" s="72">
        <v>45914283</v>
      </c>
      <c r="ER8" s="72">
        <v>96199374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 x14ac:dyDescent="0.2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2">
      <c r="A10" s="77"/>
      <c r="B10" s="77" t="s">
        <v>168</v>
      </c>
      <c r="C10" s="77" t="s">
        <v>169</v>
      </c>
      <c r="D10" s="77" t="s">
        <v>170</v>
      </c>
      <c r="E10" s="77" t="s">
        <v>171</v>
      </c>
      <c r="F10" s="77" t="s">
        <v>172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2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2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2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2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2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2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2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2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2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2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2020-12-15T03:52:33Z</dcterms:created>
  <dcterms:modified xsi:type="dcterms:W3CDTF">2021-01-26T23:49:59Z</dcterms:modified>
  <cp:category/>
</cp:coreProperties>
</file>