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津久井土木事務所\★簡易水道班★\002_財務\80_照会\Ｒ2\21.01.08_経営比較分析表の分析\"/>
    </mc:Choice>
  </mc:AlternateContent>
  <workbookProtection workbookAlgorithmName="SHA-512" workbookHashValue="b5lui4jisO7AdZ/Z45OqcNlU6RcXp7Kt80h5rbC+Icmj3CjAVTS5Xxt6g1+0WwIF2n5vt5uKTmRWgztYce0XNw==" workbookSaltValue="CFcyIrCnI0dOytGUX7Rk5Q==" workbookSpinCount="100000" lockStructure="1"/>
  <bookViews>
    <workbookView xWindow="0" yWindow="0" windowWidth="18930" windowHeight="598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<sst xmlns="http://schemas.openxmlformats.org/spreadsheetml/2006/main" count="233" uniqueCount="115">
  <si>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</si>
  <si>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</si>
  <si>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</si>
  <si>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</si>
  <si>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</si>
  <si>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</si>
  <si>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</si>
  <si>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</si>
  <si>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</si>
  <si>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</si>
  <si>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</si>
  <si>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</si>
  <si>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</si>
  <si>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</si>
  <si>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</si>
  <si>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</si>
  <si>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</si>
  <si>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</si>
  <si>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</si>
  <si>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</si>
  <si>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</si>
  <si>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</si>
  <si>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</si>
  <si>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</si>
  <si>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</si>
  <si>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</si>
  <si>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</si>
  <si>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</si>
  <si>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</si>
  <si>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</si>
  <si>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</si>
  <si>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</si>
  <si>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</si>
  <si>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</si>
  <si>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</si>
  <si>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</si>
  <si>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</si>
  <si>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</si>
  <si>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</si>
  <si>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</si>
  <si>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</si>
  <si>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</si>
  <si>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</si>
  <si>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</si>
  <si>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</si>
  <si>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</si>
  <si>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</si>
  <si>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</si>
  <si>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</si>
  <si>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</si>
  <si>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</si>
  <si>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</si>
  <si>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</si>
  <si>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</si>
  <si>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</si>
  <si>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</si>
  <si>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</si>
  <si>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</si>
  <si>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</si>
  <si>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</si>
  <si>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</si>
  <si>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</si>
  <si>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</si>
  <si>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</si>
  <si>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</si>
  <si>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</si>
  <si>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</si>
  <si>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</si>
  <si>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</si>
  <si>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</si>
  <si>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</si>
  <si>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</si>
  <si>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</si>
  <si>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</si>
  <si>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</si>
  <si>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</si>
  <si>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</si>
  <si>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</si>
  <si>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</si>
  <si>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</si>
  <si>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</si>
  <si>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</si>
  <si>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</si>
  <si>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</si>
  <si>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</si>
  <si>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</si>
  <si>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</si>
  <si>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</si>
  <si>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</si>
  <si>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</si>
  <si>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</si>
  <si>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</si>
  <si>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</si>
  <si>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</si>
  <si>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相模原市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</si>
  <si>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</si>
  <si>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</si>
  <si>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</si>
  <si>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</si>
  <si>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</si>
  <si>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</si>
  <si>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</si>
  <si>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</si>
  <si>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</si>
  <si>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</si>
  <si>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</si>
  <si>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</si>
  <si>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</si>
  <si>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</si>
  <si>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</si>
  <si>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</si>
  <si>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</si>
  <si>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本市の簡易水道事業は、飲料水の安定供給を目的として昭和４６年度より供用を開始しました。
　計画給水人口は約２千人で、規模が非常に小さいため、効率化を進めるには限界がある状況です。
　また、その他市域のほとんどが県営水道により給水されており、料金も県営水道と同水準に設定してしていることから、類似団体より、収益的収支比率及び料金回収率が悪いという結果になっております。
　本事業については、大規模水道事業者と段階的な統合に向けて協議を行い、広域化を進める必要があると考えております。</t>
    <phoneticPr fontId="4"/>
  </si>
  <si>
    <t>　令和元年度まで進めてきた簡易水道統合整備事業と合わせて管路を更新してきました。
　なお、簡易水道統合整備事業費については、国庫補助金と起債により賄われている状況の中であるため、起債残高が増加傾向にあります。　
　また、平成１５年に布設した管路については、大規模な更新までには約４０年程度であることから、今後に向け計画的な更新を図っていきます。</t>
    <rPh sb="1" eb="3">
      <t>レイワ</t>
    </rPh>
    <rPh sb="3" eb="5">
      <t>ガンネン</t>
    </rPh>
    <rPh sb="5" eb="6">
      <t>ド</t>
    </rPh>
    <rPh sb="8" eb="9">
      <t>スス</t>
    </rPh>
    <rPh sb="24" eb="25">
      <t>ア</t>
    </rPh>
    <rPh sb="28" eb="30">
      <t>カンロ</t>
    </rPh>
    <rPh sb="31" eb="33">
      <t>コウシン</t>
    </rPh>
    <phoneticPr fontId="4"/>
  </si>
  <si>
    <t>　今後も事業運営は厳しい状況が見込まれる中、経営の健全化に取組むとともに、市内同一料金の観点からも大規模水道事業者との統合に向けた段階的な取組みを進める必要があります。</t>
    <rPh sb="1" eb="3">
      <t>コンゴ</t>
    </rPh>
    <rPh sb="4" eb="6">
      <t>ジギョウ</t>
    </rPh>
    <rPh sb="6" eb="8">
      <t>ウンエイ</t>
    </rPh>
    <rPh sb="9" eb="10">
      <t>キビ</t>
    </rPh>
    <rPh sb="12" eb="14">
      <t>ジョウキョウ</t>
    </rPh>
    <rPh sb="15" eb="17">
      <t>ミコ</t>
    </rPh>
    <rPh sb="20" eb="21">
      <t>ナカ</t>
    </rPh>
    <rPh sb="22" eb="24">
      <t>ケイエイ</t>
    </rPh>
    <rPh sb="25" eb="28">
      <t>ケンゼンカ</t>
    </rPh>
    <rPh sb="29" eb="31">
      <t>トリク</t>
    </rPh>
    <rPh sb="37" eb="39">
      <t>シナイ</t>
    </rPh>
    <rPh sb="39" eb="41">
      <t>ドウイツ</t>
    </rPh>
    <rPh sb="41" eb="43">
      <t>リョウキン</t>
    </rPh>
    <rPh sb="44" eb="46">
      <t>カンテン</t>
    </rPh>
    <rPh sb="49" eb="52">
      <t>ダイキボ</t>
    </rPh>
    <rPh sb="52" eb="54">
      <t>スイドウ</t>
    </rPh>
    <rPh sb="54" eb="56">
      <t>ジギョウ</t>
    </rPh>
    <rPh sb="56" eb="57">
      <t>シャ</t>
    </rPh>
    <rPh sb="59" eb="61">
      <t>トウゴウ</t>
    </rPh>
    <rPh sb="62" eb="63">
      <t>ム</t>
    </rPh>
    <rPh sb="65" eb="68">
      <t>ダンカイテキ</t>
    </rPh>
    <rPh sb="69" eb="71">
      <t>トリクミ</t>
    </rPh>
    <rPh sb="73" eb="74">
      <t>スス</t>
    </rPh>
    <rPh sb="76" eb="7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</si>
</sst>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formatCode="#,##0.00;&quot;△&quot;#,##0.00;&quot;-&quot;">
                  <c:v>6.39</c:v>
                </c:pt>
                <c:pt idx="1">
                  <c:v>0</c:v>
                </c:pt>
                <c:pt idx="2" formatCode="#,##0.00;&quot;△&quot;#,##0.00;&quot;-&quot;">
                  <c:v>5.36</c:v>
                </c:pt>
                <c:pt idx="3" formatCode="#,##0.00;&quot;△&quot;#,##0.00;&quot;-&quot;">
                  <c:v>5.49</c:v>
                </c:pt>
                <c:pt idx="4" formatCode="#,##0.00;&quot;△&quot;#,##0.00;&quot;-&quot;">
                  <c:v>7.57</c:v>
                </c:pt>
              </c:numCache>
            </c:numRef>
          </c:val>
          <c:extLst>
            <c:ext xmlns:c16="http://schemas.microsoft.com/office/drawing/2014/chart" uri="{C3380CC4-5D6E-409C-BE32-E72D297353CC}">
              <c16:uniqueId val="{00000000-85CB-41A4-8E62-B77C6AC99C21}"/>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1.26</c:v>
                </c:pt>
                <c:pt idx="1">
                  <c:v>0.78</c:v>
                </c:pt>
                <c:pt idx="2">
                  <c:v>0.56999999999999995</c:v>
                </c:pt>
                <c:pt idx="3">
                  <c:v>0.62</c:v>
                </c:pt>
                <c:pt idx="4">
                  <c:v>0.39</c:v>
                </c:pt>
              </c:numCache>
            </c:numRef>
          </c:val>
          <c:smooth val="0"/>
          <c:extLst>
            <c:ext xmlns:c16="http://schemas.microsoft.com/office/drawing/2014/chart" uri="{C3380CC4-5D6E-409C-BE32-E72D297353CC}">
              <c16:uniqueId val="{00000001-85CB-41A4-8E62-B77C6AC99C21}"/>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61.52</c:v>
                </c:pt>
                <c:pt idx="1">
                  <c:v>61.07</c:v>
                </c:pt>
                <c:pt idx="2">
                  <c:v>62.24</c:v>
                </c:pt>
                <c:pt idx="3">
                  <c:v>61.35</c:v>
                </c:pt>
                <c:pt idx="4">
                  <c:v>59.03</c:v>
                </c:pt>
              </c:numCache>
            </c:numRef>
          </c:val>
          <c:extLst>
            <c:ext xmlns:c16="http://schemas.microsoft.com/office/drawing/2014/chart" uri="{C3380CC4-5D6E-409C-BE32-E72D297353CC}">
              <c16:uniqueId val="{00000000-D6A8-4A12-967F-4F35E6AD8CD7}"/>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48.7</c:v>
                </c:pt>
                <c:pt idx="1">
                  <c:v>46.9</c:v>
                </c:pt>
                <c:pt idx="2">
                  <c:v>47.95</c:v>
                </c:pt>
                <c:pt idx="3">
                  <c:v>48.26</c:v>
                </c:pt>
                <c:pt idx="4">
                  <c:v>48.01</c:v>
                </c:pt>
              </c:numCache>
            </c:numRef>
          </c:val>
          <c:smooth val="0"/>
          <c:extLst>
            <c:ext xmlns:c16="http://schemas.microsoft.com/office/drawing/2014/chart" uri="{C3380CC4-5D6E-409C-BE32-E72D297353CC}">
              <c16:uniqueId val="{00000001-D6A8-4A12-967F-4F35E6AD8CD7}"/>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78.260000000000005</c:v>
                </c:pt>
                <c:pt idx="1">
                  <c:v>78.8</c:v>
                </c:pt>
                <c:pt idx="2">
                  <c:v>78.790000000000006</c:v>
                </c:pt>
                <c:pt idx="3">
                  <c:v>79.17</c:v>
                </c:pt>
                <c:pt idx="4">
                  <c:v>77.75</c:v>
                </c:pt>
              </c:numCache>
            </c:numRef>
          </c:val>
          <c:extLst>
            <c:ext xmlns:c16="http://schemas.microsoft.com/office/drawing/2014/chart" uri="{C3380CC4-5D6E-409C-BE32-E72D297353CC}">
              <c16:uniqueId val="{00000000-2693-4543-AC72-3DC3C71620F9}"/>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74.959999999999994</c:v>
                </c:pt>
                <c:pt idx="1">
                  <c:v>74.63</c:v>
                </c:pt>
                <c:pt idx="2">
                  <c:v>74.900000000000006</c:v>
                </c:pt>
                <c:pt idx="3">
                  <c:v>72.72</c:v>
                </c:pt>
                <c:pt idx="4">
                  <c:v>72.75</c:v>
                </c:pt>
              </c:numCache>
            </c:numRef>
          </c:val>
          <c:smooth val="0"/>
          <c:extLst>
            <c:ext xmlns:c16="http://schemas.microsoft.com/office/drawing/2014/chart" uri="{C3380CC4-5D6E-409C-BE32-E72D297353CC}">
              <c16:uniqueId val="{00000001-2693-4543-AC72-3DC3C71620F9}"/>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78.760000000000005</c:v>
                </c:pt>
                <c:pt idx="1">
                  <c:v>78.34</c:v>
                </c:pt>
                <c:pt idx="2">
                  <c:v>82.11</c:v>
                </c:pt>
                <c:pt idx="3">
                  <c:v>79.709999999999994</c:v>
                </c:pt>
                <c:pt idx="4">
                  <c:v>89.84</c:v>
                </c:pt>
              </c:numCache>
            </c:numRef>
          </c:val>
          <c:extLst>
            <c:ext xmlns:c16="http://schemas.microsoft.com/office/drawing/2014/chart" uri="{C3380CC4-5D6E-409C-BE32-E72D297353CC}">
              <c16:uniqueId val="{00000000-9E81-4C35-86E1-24E6302274EF}"/>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72.03</c:v>
                </c:pt>
                <c:pt idx="1">
                  <c:v>72.11</c:v>
                </c:pt>
                <c:pt idx="2">
                  <c:v>74.05</c:v>
                </c:pt>
                <c:pt idx="3">
                  <c:v>73.25</c:v>
                </c:pt>
                <c:pt idx="4">
                  <c:v>75.06</c:v>
                </c:pt>
              </c:numCache>
            </c:numRef>
          </c:val>
          <c:smooth val="0"/>
          <c:extLst>
            <c:ext xmlns:c16="http://schemas.microsoft.com/office/drawing/2014/chart" uri="{C3380CC4-5D6E-409C-BE32-E72D297353CC}">
              <c16:uniqueId val="{00000001-9E81-4C35-86E1-24E6302274EF}"/>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2A2-4055-B132-FBA2FB5BD59A}"/>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2A2-4055-B132-FBA2FB5BD59A}"/>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B85-4BCA-A765-ED1B70CB9581}"/>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85-4BCA-A765-ED1B70CB9581}"/>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2C9-48C0-BD7B-90C57346671E}"/>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C9-48C0-BD7B-90C57346671E}"/>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EA2-421C-84B3-59D66016C099}"/>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EA2-421C-84B3-59D66016C099}"/>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3833.7</c:v>
                </c:pt>
                <c:pt idx="1">
                  <c:v>4405.96</c:v>
                </c:pt>
                <c:pt idx="2">
                  <c:v>6355.12</c:v>
                </c:pt>
                <c:pt idx="3">
                  <c:v>5893.92</c:v>
                </c:pt>
                <c:pt idx="4">
                  <c:v>7863.31</c:v>
                </c:pt>
              </c:numCache>
            </c:numRef>
          </c:val>
          <c:extLst>
            <c:ext xmlns:c16="http://schemas.microsoft.com/office/drawing/2014/chart" uri="{C3380CC4-5D6E-409C-BE32-E72D297353CC}">
              <c16:uniqueId val="{00000000-2FA6-4424-A810-B150BF62314C}"/>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1510.14</c:v>
                </c:pt>
                <c:pt idx="1">
                  <c:v>1595.62</c:v>
                </c:pt>
                <c:pt idx="2">
                  <c:v>1302.33</c:v>
                </c:pt>
                <c:pt idx="3">
                  <c:v>1274.21</c:v>
                </c:pt>
                <c:pt idx="4">
                  <c:v>1183.92</c:v>
                </c:pt>
              </c:numCache>
            </c:numRef>
          </c:val>
          <c:smooth val="0"/>
          <c:extLst>
            <c:ext xmlns:c16="http://schemas.microsoft.com/office/drawing/2014/chart" uri="{C3380CC4-5D6E-409C-BE32-E72D297353CC}">
              <c16:uniqueId val="{00000001-2FA6-4424-A810-B150BF62314C}"/>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19.39</c:v>
                </c:pt>
                <c:pt idx="1">
                  <c:v>21.56</c:v>
                </c:pt>
                <c:pt idx="2">
                  <c:v>17.07</c:v>
                </c:pt>
                <c:pt idx="3">
                  <c:v>18</c:v>
                </c:pt>
                <c:pt idx="4">
                  <c:v>18.48</c:v>
                </c:pt>
              </c:numCache>
            </c:numRef>
          </c:val>
          <c:extLst>
            <c:ext xmlns:c16="http://schemas.microsoft.com/office/drawing/2014/chart" uri="{C3380CC4-5D6E-409C-BE32-E72D297353CC}">
              <c16:uniqueId val="{00000000-D6E6-4E6F-BAF4-C7340CB0E7E5}"/>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22.67</c:v>
                </c:pt>
                <c:pt idx="1">
                  <c:v>37.92</c:v>
                </c:pt>
                <c:pt idx="2">
                  <c:v>40.89</c:v>
                </c:pt>
                <c:pt idx="3">
                  <c:v>41.25</c:v>
                </c:pt>
                <c:pt idx="4">
                  <c:v>42.5</c:v>
                </c:pt>
              </c:numCache>
            </c:numRef>
          </c:val>
          <c:smooth val="0"/>
          <c:extLst>
            <c:ext xmlns:c16="http://schemas.microsoft.com/office/drawing/2014/chart" uri="{C3380CC4-5D6E-409C-BE32-E72D297353CC}">
              <c16:uniqueId val="{00000001-D6E6-4E6F-BAF4-C7340CB0E7E5}"/>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313.58999999999997</c:v>
                </c:pt>
                <c:pt idx="1">
                  <c:v>307.06</c:v>
                </c:pt>
                <c:pt idx="2">
                  <c:v>382.23</c:v>
                </c:pt>
                <c:pt idx="3">
                  <c:v>385.09</c:v>
                </c:pt>
                <c:pt idx="4">
                  <c:v>336.69</c:v>
                </c:pt>
              </c:numCache>
            </c:numRef>
          </c:val>
          <c:extLst>
            <c:ext xmlns:c16="http://schemas.microsoft.com/office/drawing/2014/chart" uri="{C3380CC4-5D6E-409C-BE32-E72D297353CC}">
              <c16:uniqueId val="{00000000-2EDF-40E1-9577-AB6F85C04483}"/>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789.62</c:v>
                </c:pt>
                <c:pt idx="1">
                  <c:v>423.18</c:v>
                </c:pt>
                <c:pt idx="2">
                  <c:v>383.2</c:v>
                </c:pt>
                <c:pt idx="3">
                  <c:v>383.25</c:v>
                </c:pt>
                <c:pt idx="4">
                  <c:v>377.72</c:v>
                </c:pt>
              </c:numCache>
            </c:numRef>
          </c:val>
          <c:smooth val="0"/>
          <c:extLst>
            <c:ext xmlns:c16="http://schemas.microsoft.com/office/drawing/2014/chart" uri="{C3380CC4-5D6E-409C-BE32-E72D297353CC}">
              <c16:uniqueId val="{00000001-2EDF-40E1-9577-AB6F85C04483}"/>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80" zoomScaleNormal="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神奈川県　相模原市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D4</v>
      </c>
      <c r="X8" s="50"/>
      <c r="Y8" s="50"/>
      <c r="Z8" s="50"/>
      <c r="AA8" s="50"/>
      <c r="AB8" s="50"/>
      <c r="AC8" s="50"/>
      <c r="AD8" s="50" t="str">
        <f>データ!$M$6</f>
        <v>非設置</v>
      </c>
      <c r="AE8" s="50"/>
      <c r="AF8" s="50"/>
      <c r="AG8" s="50"/>
      <c r="AH8" s="50"/>
      <c r="AI8" s="50"/>
      <c r="AJ8" s="50"/>
      <c r="AK8" s="2"/>
      <c r="AL8" s="51">
        <f>データ!$R$6</f>
        <v>718300</v>
      </c>
      <c r="AM8" s="51"/>
      <c r="AN8" s="51"/>
      <c r="AO8" s="51"/>
      <c r="AP8" s="51"/>
      <c r="AQ8" s="51"/>
      <c r="AR8" s="51"/>
      <c r="AS8" s="51"/>
      <c r="AT8" s="47">
        <f>データ!$S$6</f>
        <v>328.91</v>
      </c>
      <c r="AU8" s="47"/>
      <c r="AV8" s="47"/>
      <c r="AW8" s="47"/>
      <c r="AX8" s="47"/>
      <c r="AY8" s="47"/>
      <c r="AZ8" s="47"/>
      <c r="BA8" s="47"/>
      <c r="BB8" s="47">
        <f>データ!$T$6</f>
        <v>2183.88</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0.27</v>
      </c>
      <c r="Q10" s="47"/>
      <c r="R10" s="47"/>
      <c r="S10" s="47"/>
      <c r="T10" s="47"/>
      <c r="U10" s="47"/>
      <c r="V10" s="47"/>
      <c r="W10" s="51">
        <f>データ!$Q$6</f>
        <v>2685</v>
      </c>
      <c r="X10" s="51"/>
      <c r="Y10" s="51"/>
      <c r="Z10" s="51"/>
      <c r="AA10" s="51"/>
      <c r="AB10" s="51"/>
      <c r="AC10" s="51"/>
      <c r="AD10" s="2"/>
      <c r="AE10" s="2"/>
      <c r="AF10" s="2"/>
      <c r="AG10" s="2"/>
      <c r="AH10" s="2"/>
      <c r="AI10" s="2"/>
      <c r="AJ10" s="2"/>
      <c r="AK10" s="2"/>
      <c r="AL10" s="51">
        <f>データ!$U$6</f>
        <v>1953</v>
      </c>
      <c r="AM10" s="51"/>
      <c r="AN10" s="51"/>
      <c r="AO10" s="51"/>
      <c r="AP10" s="51"/>
      <c r="AQ10" s="51"/>
      <c r="AR10" s="51"/>
      <c r="AS10" s="51"/>
      <c r="AT10" s="47">
        <f>データ!$V$6</f>
        <v>38.6</v>
      </c>
      <c r="AU10" s="47"/>
      <c r="AV10" s="47"/>
      <c r="AW10" s="47"/>
      <c r="AX10" s="47"/>
      <c r="AY10" s="47"/>
      <c r="AZ10" s="47"/>
      <c r="BA10" s="47"/>
      <c r="BB10" s="47">
        <f>データ!$W$6</f>
        <v>50.6</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112</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113</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114</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41</v>
      </c>
      <c r="N85" s="27" t="s">
        <v>41</v>
      </c>
      <c r="O85" s="27" t="str">
        <f>データ!EN6</f>
        <v>【0.56】</v>
      </c>
    </row>
  </sheetData>
  <sheetProtection algorithmName="SHA-512" hashValue="DJw9ben6wonflqo+3OkUq/8RQRBTqSG+lIl5mfMkXzhy8PFfEO3FtYmASkAv6Ec8vSjukiXWHaZzDKGaDmdIWQ==" saltValue="YID85bgnQRtoQAmbPJ6S1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44</v>
      </c>
      <c r="B3" s="30" t="s">
        <v>45</v>
      </c>
      <c r="C3" s="30" t="s">
        <v>46</v>
      </c>
      <c r="D3" s="30" t="s">
        <v>47</v>
      </c>
      <c r="E3" s="30" t="s">
        <v>48</v>
      </c>
      <c r="F3" s="30" t="s">
        <v>49</v>
      </c>
      <c r="G3" s="30" t="s">
        <v>50</v>
      </c>
      <c r="H3" s="77" t="s">
        <v>51</v>
      </c>
      <c r="I3" s="78"/>
      <c r="J3" s="78"/>
      <c r="K3" s="78"/>
      <c r="L3" s="78"/>
      <c r="M3" s="78"/>
      <c r="N3" s="78"/>
      <c r="O3" s="78"/>
      <c r="P3" s="78"/>
      <c r="Q3" s="78"/>
      <c r="R3" s="78"/>
      <c r="S3" s="78"/>
      <c r="T3" s="78"/>
      <c r="U3" s="78"/>
      <c r="V3" s="78"/>
      <c r="W3" s="79"/>
      <c r="X3" s="83" t="s">
        <v>52</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27</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53</v>
      </c>
      <c r="B4" s="31"/>
      <c r="C4" s="31"/>
      <c r="D4" s="31"/>
      <c r="E4" s="31"/>
      <c r="F4" s="31"/>
      <c r="G4" s="31"/>
      <c r="H4" s="80"/>
      <c r="I4" s="81"/>
      <c r="J4" s="81"/>
      <c r="K4" s="81"/>
      <c r="L4" s="81"/>
      <c r="M4" s="81"/>
      <c r="N4" s="81"/>
      <c r="O4" s="81"/>
      <c r="P4" s="81"/>
      <c r="Q4" s="81"/>
      <c r="R4" s="81"/>
      <c r="S4" s="81"/>
      <c r="T4" s="81"/>
      <c r="U4" s="81"/>
      <c r="V4" s="81"/>
      <c r="W4" s="82"/>
      <c r="X4" s="76" t="s">
        <v>54</v>
      </c>
      <c r="Y4" s="76"/>
      <c r="Z4" s="76"/>
      <c r="AA4" s="76"/>
      <c r="AB4" s="76"/>
      <c r="AC4" s="76"/>
      <c r="AD4" s="76"/>
      <c r="AE4" s="76"/>
      <c r="AF4" s="76"/>
      <c r="AG4" s="76"/>
      <c r="AH4" s="76"/>
      <c r="AI4" s="76" t="s">
        <v>55</v>
      </c>
      <c r="AJ4" s="76"/>
      <c r="AK4" s="76"/>
      <c r="AL4" s="76"/>
      <c r="AM4" s="76"/>
      <c r="AN4" s="76"/>
      <c r="AO4" s="76"/>
      <c r="AP4" s="76"/>
      <c r="AQ4" s="76"/>
      <c r="AR4" s="76"/>
      <c r="AS4" s="76"/>
      <c r="AT4" s="76" t="s">
        <v>56</v>
      </c>
      <c r="AU4" s="76"/>
      <c r="AV4" s="76"/>
      <c r="AW4" s="76"/>
      <c r="AX4" s="76"/>
      <c r="AY4" s="76"/>
      <c r="AZ4" s="76"/>
      <c r="BA4" s="76"/>
      <c r="BB4" s="76"/>
      <c r="BC4" s="76"/>
      <c r="BD4" s="76"/>
      <c r="BE4" s="76" t="s">
        <v>57</v>
      </c>
      <c r="BF4" s="76"/>
      <c r="BG4" s="76"/>
      <c r="BH4" s="76"/>
      <c r="BI4" s="76"/>
      <c r="BJ4" s="76"/>
      <c r="BK4" s="76"/>
      <c r="BL4" s="76"/>
      <c r="BM4" s="76"/>
      <c r="BN4" s="76"/>
      <c r="BO4" s="76"/>
      <c r="BP4" s="76" t="s">
        <v>58</v>
      </c>
      <c r="BQ4" s="76"/>
      <c r="BR4" s="76"/>
      <c r="BS4" s="76"/>
      <c r="BT4" s="76"/>
      <c r="BU4" s="76"/>
      <c r="BV4" s="76"/>
      <c r="BW4" s="76"/>
      <c r="BX4" s="76"/>
      <c r="BY4" s="76"/>
      <c r="BZ4" s="76"/>
      <c r="CA4" s="76" t="s">
        <v>59</v>
      </c>
      <c r="CB4" s="76"/>
      <c r="CC4" s="76"/>
      <c r="CD4" s="76"/>
      <c r="CE4" s="76"/>
      <c r="CF4" s="76"/>
      <c r="CG4" s="76"/>
      <c r="CH4" s="76"/>
      <c r="CI4" s="76"/>
      <c r="CJ4" s="76"/>
      <c r="CK4" s="76"/>
      <c r="CL4" s="76" t="s">
        <v>60</v>
      </c>
      <c r="CM4" s="76"/>
      <c r="CN4" s="76"/>
      <c r="CO4" s="76"/>
      <c r="CP4" s="76"/>
      <c r="CQ4" s="76"/>
      <c r="CR4" s="76"/>
      <c r="CS4" s="76"/>
      <c r="CT4" s="76"/>
      <c r="CU4" s="76"/>
      <c r="CV4" s="76"/>
      <c r="CW4" s="76" t="s">
        <v>61</v>
      </c>
      <c r="CX4" s="76"/>
      <c r="CY4" s="76"/>
      <c r="CZ4" s="76"/>
      <c r="DA4" s="76"/>
      <c r="DB4" s="76"/>
      <c r="DC4" s="76"/>
      <c r="DD4" s="76"/>
      <c r="DE4" s="76"/>
      <c r="DF4" s="76"/>
      <c r="DG4" s="76"/>
      <c r="DH4" s="76" t="s">
        <v>62</v>
      </c>
      <c r="DI4" s="76"/>
      <c r="DJ4" s="76"/>
      <c r="DK4" s="76"/>
      <c r="DL4" s="76"/>
      <c r="DM4" s="76"/>
      <c r="DN4" s="76"/>
      <c r="DO4" s="76"/>
      <c r="DP4" s="76"/>
      <c r="DQ4" s="76"/>
      <c r="DR4" s="76"/>
      <c r="DS4" s="76" t="s">
        <v>63</v>
      </c>
      <c r="DT4" s="76"/>
      <c r="DU4" s="76"/>
      <c r="DV4" s="76"/>
      <c r="DW4" s="76"/>
      <c r="DX4" s="76"/>
      <c r="DY4" s="76"/>
      <c r="DZ4" s="76"/>
      <c r="EA4" s="76"/>
      <c r="EB4" s="76"/>
      <c r="EC4" s="76"/>
      <c r="ED4" s="76" t="s">
        <v>64</v>
      </c>
      <c r="EE4" s="76"/>
      <c r="EF4" s="76"/>
      <c r="EG4" s="76"/>
      <c r="EH4" s="76"/>
      <c r="EI4" s="76"/>
      <c r="EJ4" s="76"/>
      <c r="EK4" s="76"/>
      <c r="EL4" s="76"/>
      <c r="EM4" s="76"/>
      <c r="EN4" s="76"/>
    </row>
    <row r="5" spans="1:144" x14ac:dyDescent="0.15">
      <c r="A5" s="29" t="s">
        <v>65</v>
      </c>
      <c r="B5" s="32"/>
      <c r="C5" s="32"/>
      <c r="D5" s="32"/>
      <c r="E5" s="32"/>
      <c r="F5" s="32"/>
      <c r="G5" s="32"/>
      <c r="H5" s="33" t="s">
        <v>66</v>
      </c>
      <c r="I5" s="33" t="s">
        <v>67</v>
      </c>
      <c r="J5" s="33" t="s">
        <v>68</v>
      </c>
      <c r="K5" s="33" t="s">
        <v>69</v>
      </c>
      <c r="L5" s="33" t="s">
        <v>70</v>
      </c>
      <c r="M5" s="33" t="s">
        <v>71</v>
      </c>
      <c r="N5" s="33" t="s">
        <v>72</v>
      </c>
      <c r="O5" s="33" t="s">
        <v>73</v>
      </c>
      <c r="P5" s="33" t="s">
        <v>74</v>
      </c>
      <c r="Q5" s="33" t="s">
        <v>75</v>
      </c>
      <c r="R5" s="33" t="s">
        <v>76</v>
      </c>
      <c r="S5" s="33" t="s">
        <v>77</v>
      </c>
      <c r="T5" s="33" t="s">
        <v>78</v>
      </c>
      <c r="U5" s="33" t="s">
        <v>79</v>
      </c>
      <c r="V5" s="33" t="s">
        <v>80</v>
      </c>
      <c r="W5" s="33" t="s">
        <v>81</v>
      </c>
      <c r="X5" s="33" t="s">
        <v>82</v>
      </c>
      <c r="Y5" s="33" t="s">
        <v>83</v>
      </c>
      <c r="Z5" s="33" t="s">
        <v>84</v>
      </c>
      <c r="AA5" s="33" t="s">
        <v>85</v>
      </c>
      <c r="AB5" s="33" t="s">
        <v>86</v>
      </c>
      <c r="AC5" s="33" t="s">
        <v>87</v>
      </c>
      <c r="AD5" s="33" t="s">
        <v>88</v>
      </c>
      <c r="AE5" s="33" t="s">
        <v>89</v>
      </c>
      <c r="AF5" s="33" t="s">
        <v>90</v>
      </c>
      <c r="AG5" s="33" t="s">
        <v>91</v>
      </c>
      <c r="AH5" s="33" t="s">
        <v>29</v>
      </c>
      <c r="AI5" s="33" t="s">
        <v>82</v>
      </c>
      <c r="AJ5" s="33" t="s">
        <v>83</v>
      </c>
      <c r="AK5" s="33" t="s">
        <v>84</v>
      </c>
      <c r="AL5" s="33" t="s">
        <v>85</v>
      </c>
      <c r="AM5" s="33" t="s">
        <v>86</v>
      </c>
      <c r="AN5" s="33" t="s">
        <v>87</v>
      </c>
      <c r="AO5" s="33" t="s">
        <v>88</v>
      </c>
      <c r="AP5" s="33" t="s">
        <v>89</v>
      </c>
      <c r="AQ5" s="33" t="s">
        <v>90</v>
      </c>
      <c r="AR5" s="33" t="s">
        <v>91</v>
      </c>
      <c r="AS5" s="33" t="s">
        <v>92</v>
      </c>
      <c r="AT5" s="33" t="s">
        <v>82</v>
      </c>
      <c r="AU5" s="33" t="s">
        <v>83</v>
      </c>
      <c r="AV5" s="33" t="s">
        <v>84</v>
      </c>
      <c r="AW5" s="33" t="s">
        <v>85</v>
      </c>
      <c r="AX5" s="33" t="s">
        <v>86</v>
      </c>
      <c r="AY5" s="33" t="s">
        <v>87</v>
      </c>
      <c r="AZ5" s="33" t="s">
        <v>88</v>
      </c>
      <c r="BA5" s="33" t="s">
        <v>89</v>
      </c>
      <c r="BB5" s="33" t="s">
        <v>90</v>
      </c>
      <c r="BC5" s="33" t="s">
        <v>91</v>
      </c>
      <c r="BD5" s="33" t="s">
        <v>92</v>
      </c>
      <c r="BE5" s="33" t="s">
        <v>82</v>
      </c>
      <c r="BF5" s="33" t="s">
        <v>83</v>
      </c>
      <c r="BG5" s="33" t="s">
        <v>84</v>
      </c>
      <c r="BH5" s="33" t="s">
        <v>85</v>
      </c>
      <c r="BI5" s="33" t="s">
        <v>86</v>
      </c>
      <c r="BJ5" s="33" t="s">
        <v>87</v>
      </c>
      <c r="BK5" s="33" t="s">
        <v>88</v>
      </c>
      <c r="BL5" s="33" t="s">
        <v>89</v>
      </c>
      <c r="BM5" s="33" t="s">
        <v>90</v>
      </c>
      <c r="BN5" s="33" t="s">
        <v>91</v>
      </c>
      <c r="BO5" s="33" t="s">
        <v>92</v>
      </c>
      <c r="BP5" s="33" t="s">
        <v>82</v>
      </c>
      <c r="BQ5" s="33" t="s">
        <v>83</v>
      </c>
      <c r="BR5" s="33" t="s">
        <v>84</v>
      </c>
      <c r="BS5" s="33" t="s">
        <v>85</v>
      </c>
      <c r="BT5" s="33" t="s">
        <v>86</v>
      </c>
      <c r="BU5" s="33" t="s">
        <v>87</v>
      </c>
      <c r="BV5" s="33" t="s">
        <v>88</v>
      </c>
      <c r="BW5" s="33" t="s">
        <v>89</v>
      </c>
      <c r="BX5" s="33" t="s">
        <v>90</v>
      </c>
      <c r="BY5" s="33" t="s">
        <v>91</v>
      </c>
      <c r="BZ5" s="33" t="s">
        <v>92</v>
      </c>
      <c r="CA5" s="33" t="s">
        <v>82</v>
      </c>
      <c r="CB5" s="33" t="s">
        <v>83</v>
      </c>
      <c r="CC5" s="33" t="s">
        <v>84</v>
      </c>
      <c r="CD5" s="33" t="s">
        <v>85</v>
      </c>
      <c r="CE5" s="33" t="s">
        <v>86</v>
      </c>
      <c r="CF5" s="33" t="s">
        <v>87</v>
      </c>
      <c r="CG5" s="33" t="s">
        <v>88</v>
      </c>
      <c r="CH5" s="33" t="s">
        <v>89</v>
      </c>
      <c r="CI5" s="33" t="s">
        <v>90</v>
      </c>
      <c r="CJ5" s="33" t="s">
        <v>91</v>
      </c>
      <c r="CK5" s="33" t="s">
        <v>92</v>
      </c>
      <c r="CL5" s="33" t="s">
        <v>82</v>
      </c>
      <c r="CM5" s="33" t="s">
        <v>83</v>
      </c>
      <c r="CN5" s="33" t="s">
        <v>84</v>
      </c>
      <c r="CO5" s="33" t="s">
        <v>85</v>
      </c>
      <c r="CP5" s="33" t="s">
        <v>86</v>
      </c>
      <c r="CQ5" s="33" t="s">
        <v>87</v>
      </c>
      <c r="CR5" s="33" t="s">
        <v>88</v>
      </c>
      <c r="CS5" s="33" t="s">
        <v>89</v>
      </c>
      <c r="CT5" s="33" t="s">
        <v>90</v>
      </c>
      <c r="CU5" s="33" t="s">
        <v>91</v>
      </c>
      <c r="CV5" s="33" t="s">
        <v>92</v>
      </c>
      <c r="CW5" s="33" t="s">
        <v>82</v>
      </c>
      <c r="CX5" s="33" t="s">
        <v>83</v>
      </c>
      <c r="CY5" s="33" t="s">
        <v>84</v>
      </c>
      <c r="CZ5" s="33" t="s">
        <v>85</v>
      </c>
      <c r="DA5" s="33" t="s">
        <v>86</v>
      </c>
      <c r="DB5" s="33" t="s">
        <v>87</v>
      </c>
      <c r="DC5" s="33" t="s">
        <v>88</v>
      </c>
      <c r="DD5" s="33" t="s">
        <v>89</v>
      </c>
      <c r="DE5" s="33" t="s">
        <v>90</v>
      </c>
      <c r="DF5" s="33" t="s">
        <v>91</v>
      </c>
      <c r="DG5" s="33" t="s">
        <v>92</v>
      </c>
      <c r="DH5" s="33" t="s">
        <v>82</v>
      </c>
      <c r="DI5" s="33" t="s">
        <v>83</v>
      </c>
      <c r="DJ5" s="33" t="s">
        <v>84</v>
      </c>
      <c r="DK5" s="33" t="s">
        <v>85</v>
      </c>
      <c r="DL5" s="33" t="s">
        <v>86</v>
      </c>
      <c r="DM5" s="33" t="s">
        <v>87</v>
      </c>
      <c r="DN5" s="33" t="s">
        <v>88</v>
      </c>
      <c r="DO5" s="33" t="s">
        <v>89</v>
      </c>
      <c r="DP5" s="33" t="s">
        <v>90</v>
      </c>
      <c r="DQ5" s="33" t="s">
        <v>91</v>
      </c>
      <c r="DR5" s="33" t="s">
        <v>92</v>
      </c>
      <c r="DS5" s="33" t="s">
        <v>82</v>
      </c>
      <c r="DT5" s="33" t="s">
        <v>83</v>
      </c>
      <c r="DU5" s="33" t="s">
        <v>84</v>
      </c>
      <c r="DV5" s="33" t="s">
        <v>85</v>
      </c>
      <c r="DW5" s="33" t="s">
        <v>86</v>
      </c>
      <c r="DX5" s="33" t="s">
        <v>87</v>
      </c>
      <c r="DY5" s="33" t="s">
        <v>88</v>
      </c>
      <c r="DZ5" s="33" t="s">
        <v>89</v>
      </c>
      <c r="EA5" s="33" t="s">
        <v>90</v>
      </c>
      <c r="EB5" s="33" t="s">
        <v>91</v>
      </c>
      <c r="EC5" s="33" t="s">
        <v>92</v>
      </c>
      <c r="ED5" s="33" t="s">
        <v>82</v>
      </c>
      <c r="EE5" s="33" t="s">
        <v>83</v>
      </c>
      <c r="EF5" s="33" t="s">
        <v>84</v>
      </c>
      <c r="EG5" s="33" t="s">
        <v>85</v>
      </c>
      <c r="EH5" s="33" t="s">
        <v>86</v>
      </c>
      <c r="EI5" s="33" t="s">
        <v>87</v>
      </c>
      <c r="EJ5" s="33" t="s">
        <v>88</v>
      </c>
      <c r="EK5" s="33" t="s">
        <v>89</v>
      </c>
      <c r="EL5" s="33" t="s">
        <v>90</v>
      </c>
      <c r="EM5" s="33" t="s">
        <v>91</v>
      </c>
      <c r="EN5" s="33" t="s">
        <v>92</v>
      </c>
    </row>
    <row r="6" spans="1:144" s="37" customFormat="1" x14ac:dyDescent="0.15">
      <c r="A6" s="29" t="s">
        <v>93</v>
      </c>
      <c r="B6" s="34">
        <f>B7</f>
        <v>2019</v>
      </c>
      <c r="C6" s="34">
        <f t="shared" ref="C6:W6" si="3">C7</f>
        <v>141500</v>
      </c>
      <c r="D6" s="34">
        <f t="shared" si="3"/>
        <v>47</v>
      </c>
      <c r="E6" s="34">
        <f t="shared" si="3"/>
        <v>1</v>
      </c>
      <c r="F6" s="34">
        <f t="shared" si="3"/>
        <v>0</v>
      </c>
      <c r="G6" s="34">
        <f t="shared" si="3"/>
        <v>0</v>
      </c>
      <c r="H6" s="34" t="str">
        <f t="shared" si="3"/>
        <v>神奈川県　相模原市</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0.27</v>
      </c>
      <c r="Q6" s="35">
        <f t="shared" si="3"/>
        <v>2685</v>
      </c>
      <c r="R6" s="35">
        <f t="shared" si="3"/>
        <v>718300</v>
      </c>
      <c r="S6" s="35">
        <f t="shared" si="3"/>
        <v>328.91</v>
      </c>
      <c r="T6" s="35">
        <f t="shared" si="3"/>
        <v>2183.88</v>
      </c>
      <c r="U6" s="35">
        <f t="shared" si="3"/>
        <v>1953</v>
      </c>
      <c r="V6" s="35">
        <f t="shared" si="3"/>
        <v>38.6</v>
      </c>
      <c r="W6" s="35">
        <f t="shared" si="3"/>
        <v>50.6</v>
      </c>
      <c r="X6" s="36">
        <f>IF(X7="",NA(),X7)</f>
        <v>78.760000000000005</v>
      </c>
      <c r="Y6" s="36">
        <f t="shared" ref="Y6:AG6" si="4">IF(Y7="",NA(),Y7)</f>
        <v>78.34</v>
      </c>
      <c r="Z6" s="36">
        <f t="shared" si="4"/>
        <v>82.11</v>
      </c>
      <c r="AA6" s="36">
        <f t="shared" si="4"/>
        <v>79.709999999999994</v>
      </c>
      <c r="AB6" s="36">
        <f t="shared" si="4"/>
        <v>89.84</v>
      </c>
      <c r="AC6" s="36">
        <f t="shared" si="4"/>
        <v>72.03</v>
      </c>
      <c r="AD6" s="36">
        <f t="shared" si="4"/>
        <v>72.11</v>
      </c>
      <c r="AE6" s="36">
        <f t="shared" si="4"/>
        <v>74.05</v>
      </c>
      <c r="AF6" s="36">
        <f t="shared" si="4"/>
        <v>73.25</v>
      </c>
      <c r="AG6" s="36">
        <f t="shared" si="4"/>
        <v>75.06</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3833.7</v>
      </c>
      <c r="BF6" s="36">
        <f t="shared" ref="BF6:BN6" si="7">IF(BF7="",NA(),BF7)</f>
        <v>4405.96</v>
      </c>
      <c r="BG6" s="36">
        <f t="shared" si="7"/>
        <v>6355.12</v>
      </c>
      <c r="BH6" s="36">
        <f t="shared" si="7"/>
        <v>5893.92</v>
      </c>
      <c r="BI6" s="36">
        <f t="shared" si="7"/>
        <v>7863.31</v>
      </c>
      <c r="BJ6" s="36">
        <f t="shared" si="7"/>
        <v>1510.14</v>
      </c>
      <c r="BK6" s="36">
        <f t="shared" si="7"/>
        <v>1595.62</v>
      </c>
      <c r="BL6" s="36">
        <f t="shared" si="7"/>
        <v>1302.33</v>
      </c>
      <c r="BM6" s="36">
        <f t="shared" si="7"/>
        <v>1274.21</v>
      </c>
      <c r="BN6" s="36">
        <f t="shared" si="7"/>
        <v>1183.92</v>
      </c>
      <c r="BO6" s="35" t="str">
        <f>IF(BO7="","",IF(BO7="-","【-】","【"&amp;SUBSTITUTE(TEXT(BO7,"#,##0.00"),"-","△")&amp;"】"))</f>
        <v>【1,084.05】</v>
      </c>
      <c r="BP6" s="36">
        <f>IF(BP7="",NA(),BP7)</f>
        <v>19.39</v>
      </c>
      <c r="BQ6" s="36">
        <f t="shared" ref="BQ6:BY6" si="8">IF(BQ7="",NA(),BQ7)</f>
        <v>21.56</v>
      </c>
      <c r="BR6" s="36">
        <f t="shared" si="8"/>
        <v>17.07</v>
      </c>
      <c r="BS6" s="36">
        <f t="shared" si="8"/>
        <v>18</v>
      </c>
      <c r="BT6" s="36">
        <f t="shared" si="8"/>
        <v>18.48</v>
      </c>
      <c r="BU6" s="36">
        <f t="shared" si="8"/>
        <v>22.67</v>
      </c>
      <c r="BV6" s="36">
        <f t="shared" si="8"/>
        <v>37.92</v>
      </c>
      <c r="BW6" s="36">
        <f t="shared" si="8"/>
        <v>40.89</v>
      </c>
      <c r="BX6" s="36">
        <f t="shared" si="8"/>
        <v>41.25</v>
      </c>
      <c r="BY6" s="36">
        <f t="shared" si="8"/>
        <v>42.5</v>
      </c>
      <c r="BZ6" s="35" t="str">
        <f>IF(BZ7="","",IF(BZ7="-","【-】","【"&amp;SUBSTITUTE(TEXT(BZ7,"#,##0.00"),"-","△")&amp;"】"))</f>
        <v>【53.46】</v>
      </c>
      <c r="CA6" s="36">
        <f>IF(CA7="",NA(),CA7)</f>
        <v>313.58999999999997</v>
      </c>
      <c r="CB6" s="36">
        <f t="shared" ref="CB6:CJ6" si="9">IF(CB7="",NA(),CB7)</f>
        <v>307.06</v>
      </c>
      <c r="CC6" s="36">
        <f t="shared" si="9"/>
        <v>382.23</v>
      </c>
      <c r="CD6" s="36">
        <f t="shared" si="9"/>
        <v>385.09</v>
      </c>
      <c r="CE6" s="36">
        <f t="shared" si="9"/>
        <v>336.69</v>
      </c>
      <c r="CF6" s="36">
        <f t="shared" si="9"/>
        <v>789.62</v>
      </c>
      <c r="CG6" s="36">
        <f t="shared" si="9"/>
        <v>423.18</v>
      </c>
      <c r="CH6" s="36">
        <f t="shared" si="9"/>
        <v>383.2</v>
      </c>
      <c r="CI6" s="36">
        <f t="shared" si="9"/>
        <v>383.25</v>
      </c>
      <c r="CJ6" s="36">
        <f t="shared" si="9"/>
        <v>377.72</v>
      </c>
      <c r="CK6" s="35" t="str">
        <f>IF(CK7="","",IF(CK7="-","【-】","【"&amp;SUBSTITUTE(TEXT(CK7,"#,##0.00"),"-","△")&amp;"】"))</f>
        <v>【300.47】</v>
      </c>
      <c r="CL6" s="36">
        <f>IF(CL7="",NA(),CL7)</f>
        <v>61.52</v>
      </c>
      <c r="CM6" s="36">
        <f t="shared" ref="CM6:CU6" si="10">IF(CM7="",NA(),CM7)</f>
        <v>61.07</v>
      </c>
      <c r="CN6" s="36">
        <f t="shared" si="10"/>
        <v>62.24</v>
      </c>
      <c r="CO6" s="36">
        <f t="shared" si="10"/>
        <v>61.35</v>
      </c>
      <c r="CP6" s="36">
        <f t="shared" si="10"/>
        <v>59.03</v>
      </c>
      <c r="CQ6" s="36">
        <f t="shared" si="10"/>
        <v>48.7</v>
      </c>
      <c r="CR6" s="36">
        <f t="shared" si="10"/>
        <v>46.9</v>
      </c>
      <c r="CS6" s="36">
        <f t="shared" si="10"/>
        <v>47.95</v>
      </c>
      <c r="CT6" s="36">
        <f t="shared" si="10"/>
        <v>48.26</v>
      </c>
      <c r="CU6" s="36">
        <f t="shared" si="10"/>
        <v>48.01</v>
      </c>
      <c r="CV6" s="35" t="str">
        <f>IF(CV7="","",IF(CV7="-","【-】","【"&amp;SUBSTITUTE(TEXT(CV7,"#,##0.00"),"-","△")&amp;"】"))</f>
        <v>【54.90】</v>
      </c>
      <c r="CW6" s="36">
        <f>IF(CW7="",NA(),CW7)</f>
        <v>78.260000000000005</v>
      </c>
      <c r="CX6" s="36">
        <f t="shared" ref="CX6:DF6" si="11">IF(CX7="",NA(),CX7)</f>
        <v>78.8</v>
      </c>
      <c r="CY6" s="36">
        <f t="shared" si="11"/>
        <v>78.790000000000006</v>
      </c>
      <c r="CZ6" s="36">
        <f t="shared" si="11"/>
        <v>79.17</v>
      </c>
      <c r="DA6" s="36">
        <f t="shared" si="11"/>
        <v>77.75</v>
      </c>
      <c r="DB6" s="36">
        <f t="shared" si="11"/>
        <v>74.959999999999994</v>
      </c>
      <c r="DC6" s="36">
        <f t="shared" si="11"/>
        <v>74.63</v>
      </c>
      <c r="DD6" s="36">
        <f t="shared" si="11"/>
        <v>74.900000000000006</v>
      </c>
      <c r="DE6" s="36">
        <f t="shared" si="11"/>
        <v>72.72</v>
      </c>
      <c r="DF6" s="36">
        <f t="shared" si="11"/>
        <v>72.75</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6.39</v>
      </c>
      <c r="EE6" s="35">
        <f t="shared" ref="EE6:EM6" si="14">IF(EE7="",NA(),EE7)</f>
        <v>0</v>
      </c>
      <c r="EF6" s="36">
        <f t="shared" si="14"/>
        <v>5.36</v>
      </c>
      <c r="EG6" s="36">
        <f t="shared" si="14"/>
        <v>5.49</v>
      </c>
      <c r="EH6" s="36">
        <f t="shared" si="14"/>
        <v>7.57</v>
      </c>
      <c r="EI6" s="36">
        <f t="shared" si="14"/>
        <v>1.26</v>
      </c>
      <c r="EJ6" s="36">
        <f t="shared" si="14"/>
        <v>0.78</v>
      </c>
      <c r="EK6" s="36">
        <f t="shared" si="14"/>
        <v>0.56999999999999995</v>
      </c>
      <c r="EL6" s="36">
        <f t="shared" si="14"/>
        <v>0.62</v>
      </c>
      <c r="EM6" s="36">
        <f t="shared" si="14"/>
        <v>0.39</v>
      </c>
      <c r="EN6" s="35" t="str">
        <f>IF(EN7="","",IF(EN7="-","【-】","【"&amp;SUBSTITUTE(TEXT(EN7,"#,##0.00"),"-","△")&amp;"】"))</f>
        <v>【0.56】</v>
      </c>
    </row>
    <row r="7" spans="1:144" s="37" customFormat="1" x14ac:dyDescent="0.15">
      <c r="A7" s="29"/>
      <c r="B7" s="38">
        <v>2019</v>
      </c>
      <c r="C7" s="38">
        <v>141500</v>
      </c>
      <c r="D7" s="38">
        <v>47</v>
      </c>
      <c r="E7" s="38">
        <v>1</v>
      </c>
      <c r="F7" s="38">
        <v>0</v>
      </c>
      <c r="G7" s="38">
        <v>0</v>
      </c>
      <c r="H7" s="38" t="s">
        <v>94</v>
      </c>
      <c r="I7" s="38" t="s">
        <v>95</v>
      </c>
      <c r="J7" s="38" t="s">
        <v>96</v>
      </c>
      <c r="K7" s="38" t="s">
        <v>97</v>
      </c>
      <c r="L7" s="38" t="s">
        <v>98</v>
      </c>
      <c r="M7" s="38" t="s">
        <v>99</v>
      </c>
      <c r="N7" s="39" t="s">
        <v>100</v>
      </c>
      <c r="O7" s="39" t="s">
        <v>101</v>
      </c>
      <c r="P7" s="39">
        <v>0.27</v>
      </c>
      <c r="Q7" s="39">
        <v>2685</v>
      </c>
      <c r="R7" s="39">
        <v>718300</v>
      </c>
      <c r="S7" s="39">
        <v>328.91</v>
      </c>
      <c r="T7" s="39">
        <v>2183.88</v>
      </c>
      <c r="U7" s="39">
        <v>1953</v>
      </c>
      <c r="V7" s="39">
        <v>38.6</v>
      </c>
      <c r="W7" s="39">
        <v>50.6</v>
      </c>
      <c r="X7" s="39">
        <v>78.760000000000005</v>
      </c>
      <c r="Y7" s="39">
        <v>78.34</v>
      </c>
      <c r="Z7" s="39">
        <v>82.11</v>
      </c>
      <c r="AA7" s="39">
        <v>79.709999999999994</v>
      </c>
      <c r="AB7" s="39">
        <v>89.84</v>
      </c>
      <c r="AC7" s="39">
        <v>72.03</v>
      </c>
      <c r="AD7" s="39">
        <v>72.11</v>
      </c>
      <c r="AE7" s="39">
        <v>74.05</v>
      </c>
      <c r="AF7" s="39">
        <v>73.25</v>
      </c>
      <c r="AG7" s="39">
        <v>75.06</v>
      </c>
      <c r="AH7" s="39">
        <v>76.03</v>
      </c>
      <c r="AI7" s="39"/>
      <c r="AJ7" s="39"/>
      <c r="AK7" s="39"/>
      <c r="AL7" s="39"/>
      <c r="AM7" s="39"/>
      <c r="AN7" s="39"/>
      <c r="AO7" s="39"/>
      <c r="AP7" s="39"/>
      <c r="AQ7" s="39"/>
      <c r="AR7" s="39"/>
      <c r="AS7" s="39"/>
      <c r="AT7" s="39"/>
      <c r="AU7" s="39"/>
      <c r="AV7" s="39"/>
      <c r="AW7" s="39"/>
      <c r="AX7" s="39"/>
      <c r="AY7" s="39"/>
      <c r="AZ7" s="39"/>
      <c r="BA7" s="39"/>
      <c r="BB7" s="39"/>
      <c r="BC7" s="39"/>
      <c r="BD7" s="39"/>
      <c r="BE7" s="39">
        <v>3833.7</v>
      </c>
      <c r="BF7" s="39">
        <v>4405.96</v>
      </c>
      <c r="BG7" s="39">
        <v>6355.12</v>
      </c>
      <c r="BH7" s="39">
        <v>5893.92</v>
      </c>
      <c r="BI7" s="39">
        <v>7863.31</v>
      </c>
      <c r="BJ7" s="39">
        <v>1510.14</v>
      </c>
      <c r="BK7" s="39">
        <v>1595.62</v>
      </c>
      <c r="BL7" s="39">
        <v>1302.33</v>
      </c>
      <c r="BM7" s="39">
        <v>1274.21</v>
      </c>
      <c r="BN7" s="39">
        <v>1183.92</v>
      </c>
      <c r="BO7" s="39">
        <v>1084.05</v>
      </c>
      <c r="BP7" s="39">
        <v>19.39</v>
      </c>
      <c r="BQ7" s="39">
        <v>21.56</v>
      </c>
      <c r="BR7" s="39">
        <v>17.07</v>
      </c>
      <c r="BS7" s="39">
        <v>18</v>
      </c>
      <c r="BT7" s="39">
        <v>18.48</v>
      </c>
      <c r="BU7" s="39">
        <v>22.67</v>
      </c>
      <c r="BV7" s="39">
        <v>37.92</v>
      </c>
      <c r="BW7" s="39">
        <v>40.89</v>
      </c>
      <c r="BX7" s="39">
        <v>41.25</v>
      </c>
      <c r="BY7" s="39">
        <v>42.5</v>
      </c>
      <c r="BZ7" s="39">
        <v>53.46</v>
      </c>
      <c r="CA7" s="39">
        <v>313.58999999999997</v>
      </c>
      <c r="CB7" s="39">
        <v>307.06</v>
      </c>
      <c r="CC7" s="39">
        <v>382.23</v>
      </c>
      <c r="CD7" s="39">
        <v>385.09</v>
      </c>
      <c r="CE7" s="39">
        <v>336.69</v>
      </c>
      <c r="CF7" s="39">
        <v>789.62</v>
      </c>
      <c r="CG7" s="39">
        <v>423.18</v>
      </c>
      <c r="CH7" s="39">
        <v>383.2</v>
      </c>
      <c r="CI7" s="39">
        <v>383.25</v>
      </c>
      <c r="CJ7" s="39">
        <v>377.72</v>
      </c>
      <c r="CK7" s="39">
        <v>300.47000000000003</v>
      </c>
      <c r="CL7" s="39">
        <v>61.52</v>
      </c>
      <c r="CM7" s="39">
        <v>61.07</v>
      </c>
      <c r="CN7" s="39">
        <v>62.24</v>
      </c>
      <c r="CO7" s="39">
        <v>61.35</v>
      </c>
      <c r="CP7" s="39">
        <v>59.03</v>
      </c>
      <c r="CQ7" s="39">
        <v>48.7</v>
      </c>
      <c r="CR7" s="39">
        <v>46.9</v>
      </c>
      <c r="CS7" s="39">
        <v>47.95</v>
      </c>
      <c r="CT7" s="39">
        <v>48.26</v>
      </c>
      <c r="CU7" s="39">
        <v>48.01</v>
      </c>
      <c r="CV7" s="39">
        <v>54.9</v>
      </c>
      <c r="CW7" s="39">
        <v>78.260000000000005</v>
      </c>
      <c r="CX7" s="39">
        <v>78.8</v>
      </c>
      <c r="CY7" s="39">
        <v>78.790000000000006</v>
      </c>
      <c r="CZ7" s="39">
        <v>79.17</v>
      </c>
      <c r="DA7" s="39">
        <v>77.75</v>
      </c>
      <c r="DB7" s="39">
        <v>74.959999999999994</v>
      </c>
      <c r="DC7" s="39">
        <v>74.63</v>
      </c>
      <c r="DD7" s="39">
        <v>74.900000000000006</v>
      </c>
      <c r="DE7" s="39">
        <v>72.72</v>
      </c>
      <c r="DF7" s="39">
        <v>72.75</v>
      </c>
      <c r="DG7" s="39">
        <v>73.31</v>
      </c>
      <c r="DH7" s="39"/>
      <c r="DI7" s="39"/>
      <c r="DJ7" s="39"/>
      <c r="DK7" s="39"/>
      <c r="DL7" s="39"/>
      <c r="DM7" s="39"/>
      <c r="DN7" s="39"/>
      <c r="DO7" s="39"/>
      <c r="DP7" s="39"/>
      <c r="DQ7" s="39"/>
      <c r="DR7" s="39"/>
      <c r="DS7" s="39"/>
      <c r="DT7" s="39"/>
      <c r="DU7" s="39"/>
      <c r="DV7" s="39"/>
      <c r="DW7" s="39"/>
      <c r="DX7" s="39"/>
      <c r="DY7" s="39"/>
      <c r="DZ7" s="39"/>
      <c r="EA7" s="39"/>
      <c r="EB7" s="39"/>
      <c r="EC7" s="39"/>
      <c r="ED7" s="39">
        <v>6.39</v>
      </c>
      <c r="EE7" s="39">
        <v>0</v>
      </c>
      <c r="EF7" s="39">
        <v>5.36</v>
      </c>
      <c r="EG7" s="39">
        <v>5.49</v>
      </c>
      <c r="EH7" s="39">
        <v>7.57</v>
      </c>
      <c r="EI7" s="39">
        <v>1.26</v>
      </c>
      <c r="EJ7" s="39">
        <v>0.78</v>
      </c>
      <c r="EK7" s="39">
        <v>0.56999999999999995</v>
      </c>
      <c r="EL7" s="39">
        <v>0.62</v>
      </c>
      <c r="EM7" s="39">
        <v>0.39</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102</v>
      </c>
      <c r="C9" s="41" t="s">
        <v>103</v>
      </c>
      <c r="D9" s="41" t="s">
        <v>104</v>
      </c>
      <c r="E9" s="41" t="s">
        <v>105</v>
      </c>
      <c r="F9" s="41" t="s">
        <v>106</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45</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107</v>
      </c>
    </row>
    <row r="12" spans="1:144" x14ac:dyDescent="0.15">
      <c r="B12">
        <v>1</v>
      </c>
      <c r="C12">
        <v>1</v>
      </c>
      <c r="D12">
        <v>1</v>
      </c>
      <c r="E12">
        <v>1</v>
      </c>
      <c r="F12">
        <v>1</v>
      </c>
      <c r="G12" t="s">
        <v>108</v>
      </c>
    </row>
    <row r="13" spans="1:144" x14ac:dyDescent="0.15">
      <c r="B13" t="s">
        <v>109</v>
      </c>
      <c r="C13" t="s">
        <v>109</v>
      </c>
      <c r="D13" t="s">
        <v>109</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2020-12-04T02:19:46Z</dcterms:created>
  <dcterms:modified xsi:type="dcterms:W3CDTF">2021-01-18T01:06:22Z</dcterms:modified>
  <cp:category/>
</cp:coreProperties>
</file>