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40 経営企画係\4080 調査・照会回答\10 総務省関係\01 経営比較分析表\R02（R01決算）\02 ダウンロード＆提出\"/>
    </mc:Choice>
  </mc:AlternateContent>
  <workbookProtection workbookAlgorithmName="SHA-512" workbookHashValue="/roHurAYlv5S90/LH5rSfBRvt6XdugAtUTr50KuENu+gG5LTCJaTf1DaH0/hNC9Bw3WxxJHX7hIlJIRAKBC8+g==" workbookSaltValue="6yuNKJDq+UYVhX04imsJ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B10" i="4"/>
  <c r="BB8" i="4"/>
  <c r="AD8" i="4"/>
  <c r="W8" i="4"/>
  <c r="I8" i="4"/>
  <c r="B8" i="4"/>
  <c r="B6" i="4"/>
</calcChain>
</file>

<file path=xl/sharedStrings.xml><?xml version="1.0" encoding="utf-8"?>
<sst xmlns="http://schemas.openxmlformats.org/spreadsheetml/2006/main" count="254" uniqueCount="116">
  <si>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</si>
  <si>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</si>
  <si>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</si>
  <si>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</si>
  <si>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</si>
  <si>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</si>
  <si>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</si>
  <si>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</si>
  <si>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</si>
  <si>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</si>
  <si>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</si>
  <si>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</si>
  <si>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</si>
  <si>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</si>
  <si>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</si>
  <si>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</si>
  <si>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</si>
  <si>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</si>
  <si>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</si>
  <si>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</si>
  <si>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</si>
  <si>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</si>
  <si>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</si>
  <si>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</si>
  <si>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</si>
  <si>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</si>
  <si>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</si>
  <si>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</si>
  <si>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</si>
  <si>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</si>
  <si>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</si>
  <si>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</si>
  <si>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</si>
  <si>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</si>
  <si>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</si>
  <si>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</si>
  <si>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</si>
  <si>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</si>
  <si>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</si>
  <si>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</si>
  <si>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</si>
  <si>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</si>
  <si>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</si>
  <si>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</si>
  <si>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</si>
  <si>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</si>
  <si>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</si>
  <si>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</si>
  <si>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</si>
  <si>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</si>
  <si>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</si>
  <si>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</si>
  <si>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</si>
  <si>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</si>
  <si>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</si>
  <si>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</si>
  <si>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</si>
  <si>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</si>
  <si>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</si>
  <si>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</si>
  <si>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</si>
  <si>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</si>
  <si>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</si>
  <si>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</si>
  <si>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</si>
  <si>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</si>
  <si>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</si>
  <si>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</si>
  <si>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</si>
  <si>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</si>
  <si>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</si>
  <si>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</si>
  <si>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</si>
  <si>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</si>
  <si>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</si>
  <si>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</si>
  <si>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</si>
  <si>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</si>
  <si>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</si>
  <si>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</si>
  <si>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</si>
  <si>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</si>
  <si>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</si>
  <si>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</si>
  <si>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</si>
  <si>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</si>
  <si>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</si>
  <si>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</si>
  <si>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</si>
  <si>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</si>
  <si>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</si>
  <si>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</si>
  <si>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</si>
  <si>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</si>
  <si>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</si>
  <si>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</si>
  <si>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</si>
  <si>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</si>
  <si>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</si>
  <si>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</si>
  <si>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</si>
  <si>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</si>
  <si>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</si>
  <si>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</si>
  <si>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</si>
  <si>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</si>
  <si>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</si>
  <si>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</si>
  <si>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</si>
  <si>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</si>
  <si>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</si>
  <si>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</si>
  <si>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</si>
  <si>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 経常収支比率</t>
    </r>
    <r>
      <rPr>
        <sz val="11"/>
        <color theme="1"/>
        <rFont val="ＭＳ ゴシック"/>
        <family val="3"/>
        <charset val="128"/>
      </rPr>
      <t xml:space="preserve">
　経費を使用料収入で賄えていない状況にある今後も低い水準となる見込みとなり，引き続き，維持管理費の効率化を図る必要がある。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事業開始後１０年でまだ未償還残高が多く，類似団体に比し高い割合であると考えられる。
</t>
    </r>
    <r>
      <rPr>
        <b/>
        <sz val="11"/>
        <color theme="1"/>
        <rFont val="ＭＳ ゴシック"/>
        <family val="3"/>
        <charset val="128"/>
      </rPr>
      <t/>
    </r>
    <rPh sb="2" eb="4">
      <t>ケイジョウ</t>
    </rPh>
    <rPh sb="4" eb="6">
      <t>シュウシ</t>
    </rPh>
    <rPh sb="6" eb="8">
      <t>ヒリツ</t>
    </rPh>
    <rPh sb="10" eb="12">
      <t>ケイヒ</t>
    </rPh>
    <rPh sb="19" eb="20">
      <t>マカナ</t>
    </rPh>
    <rPh sb="25" eb="27">
      <t>ジョウキョウ</t>
    </rPh>
    <rPh sb="30" eb="32">
      <t>コンゴ</t>
    </rPh>
    <rPh sb="33" eb="34">
      <t>ヒク</t>
    </rPh>
    <rPh sb="35" eb="37">
      <t>スイジュン</t>
    </rPh>
    <rPh sb="40" eb="42">
      <t>ミコ</t>
    </rPh>
    <rPh sb="81" eb="83">
      <t>キボ</t>
    </rPh>
    <rPh sb="83" eb="85">
      <t>ヒリツ</t>
    </rPh>
    <rPh sb="87" eb="89">
      <t>ジギョウ</t>
    </rPh>
    <rPh sb="89" eb="92">
      <t>カイシゴ</t>
    </rPh>
    <rPh sb="98" eb="101">
      <t>ミショウカン</t>
    </rPh>
    <rPh sb="101" eb="103">
      <t>ザンダカ</t>
    </rPh>
    <rPh sb="104" eb="105">
      <t>オオ</t>
    </rPh>
    <rPh sb="107" eb="109">
      <t>ルイジ</t>
    </rPh>
    <rPh sb="109" eb="111">
      <t>ダンタイ</t>
    </rPh>
    <rPh sb="112" eb="113">
      <t>ヒ</t>
    </rPh>
    <rPh sb="114" eb="115">
      <t>タカ</t>
    </rPh>
    <rPh sb="116" eb="118">
      <t>ワリアイ</t>
    </rPh>
    <rPh sb="122" eb="123">
      <t>カンガ</t>
    </rPh>
    <phoneticPr fontId="4"/>
  </si>
  <si>
    <t>　本事業は，平成23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今後については，民設の合併浄化槽制度に一本化し，より分かりやすく効率的な運営を行うよう努める。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rPh sb="153" eb="155">
      <t>ホンシ</t>
    </rPh>
    <rPh sb="156" eb="159">
      <t>ゲスイドウ</t>
    </rPh>
    <rPh sb="159" eb="161">
      <t>ジギョウ</t>
    </rPh>
    <rPh sb="167" eb="169">
      <t>コウキョウ</t>
    </rPh>
    <rPh sb="169" eb="172">
      <t>ゲスイドウ</t>
    </rPh>
    <rPh sb="173" eb="175">
      <t>トクテイ</t>
    </rPh>
    <rPh sb="175" eb="177">
      <t>カンキョウ</t>
    </rPh>
    <rPh sb="177" eb="179">
      <t>ホゼン</t>
    </rPh>
    <rPh sb="179" eb="181">
      <t>コウキョウ</t>
    </rPh>
    <rPh sb="181" eb="184">
      <t>ゲスイドウ</t>
    </rPh>
    <rPh sb="185" eb="187">
      <t>ノウギョウ</t>
    </rPh>
    <rPh sb="187" eb="189">
      <t>シュウラク</t>
    </rPh>
    <rPh sb="189" eb="191">
      <t>ハイスイ</t>
    </rPh>
    <rPh sb="192" eb="195">
      <t>ジョウカソウ</t>
    </rPh>
    <rPh sb="195" eb="197">
      <t>ジギョウ</t>
    </rPh>
    <rPh sb="198" eb="201">
      <t>イッタイテキ</t>
    </rPh>
    <rPh sb="202" eb="204">
      <t>セイビ</t>
    </rPh>
    <rPh sb="209" eb="212">
      <t>ソウゴウテキ</t>
    </rPh>
    <rPh sb="213" eb="215">
      <t>ブンセキ</t>
    </rPh>
    <rPh sb="216" eb="217">
      <t>オコナ</t>
    </rPh>
    <rPh sb="218" eb="220">
      <t>ヒツヨウ</t>
    </rPh>
    <phoneticPr fontId="4"/>
  </si>
  <si>
    <t>　本事業は平成24年度に開始した事業であり，現時点では減価償却は進んでいない状況である。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38" eb="4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</si>
</sst>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4-4FCC-85D8-CF0186E71A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B4-4FCC-85D8-CF0186E71A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77.78</c:v>
                </c:pt>
                <c:pt idx="1">
                  <c:v>77.78</c:v>
                </c:pt>
                <c:pt idx="2">
                  <c:v>77.78</c:v>
                </c:pt>
                <c:pt idx="3">
                  <c:v>77.78</c:v>
                </c:pt>
                <c:pt idx="4">
                  <c:v>77.78</c:v>
                </c:pt>
              </c:numCache>
            </c:numRef>
          </c:val>
          <c:extLst>
            <c:ext xmlns:c16="http://schemas.microsoft.com/office/drawing/2014/chart" uri="{C3380CC4-5D6E-409C-BE32-E72D297353CC}">
              <c16:uniqueId val="{00000000-9558-44F1-ABF3-452F459737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c:ext xmlns:c16="http://schemas.microsoft.com/office/drawing/2014/chart" uri="{C3380CC4-5D6E-409C-BE32-E72D297353CC}">
              <c16:uniqueId val="{00000001-9558-44F1-ABF3-452F459737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19-48E9-8CD0-E2428F832C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c:ext xmlns:c16="http://schemas.microsoft.com/office/drawing/2014/chart" uri="{C3380CC4-5D6E-409C-BE32-E72D297353CC}">
              <c16:uniqueId val="{00000001-4F19-48E9-8CD0-E2428F832C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53.81</c:v>
                </c:pt>
                <c:pt idx="2">
                  <c:v>58.11</c:v>
                </c:pt>
                <c:pt idx="3">
                  <c:v>37.909999999999997</c:v>
                </c:pt>
                <c:pt idx="4">
                  <c:v>58.03</c:v>
                </c:pt>
              </c:numCache>
            </c:numRef>
          </c:val>
          <c:extLst>
            <c:ext xmlns:c16="http://schemas.microsoft.com/office/drawing/2014/chart" uri="{C3380CC4-5D6E-409C-BE32-E72D297353CC}">
              <c16:uniqueId val="{00000000-8968-44BC-8129-7731C46C86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105.63</c:v>
                </c:pt>
                <c:pt idx="1">
                  <c:v>100.37</c:v>
                </c:pt>
                <c:pt idx="2">
                  <c:v>109.03</c:v>
                </c:pt>
                <c:pt idx="3">
                  <c:v>105.3</c:v>
                </c:pt>
                <c:pt idx="4">
                  <c:v>109.09</c:v>
                </c:pt>
              </c:numCache>
            </c:numRef>
          </c:val>
          <c:smooth val="0"/>
          <c:extLst>
            <c:ext xmlns:c16="http://schemas.microsoft.com/office/drawing/2014/chart" uri="{C3380CC4-5D6E-409C-BE32-E72D297353CC}">
              <c16:uniqueId val="{00000001-8968-44BC-8129-7731C46C86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12.96</c:v>
                </c:pt>
                <c:pt idx="1">
                  <c:v>16.2</c:v>
                </c:pt>
                <c:pt idx="2">
                  <c:v>19.440000000000001</c:v>
                </c:pt>
                <c:pt idx="3">
                  <c:v>22.68</c:v>
                </c:pt>
                <c:pt idx="4">
                  <c:v>25.92</c:v>
                </c:pt>
              </c:numCache>
            </c:numRef>
          </c:val>
          <c:extLst>
            <c:ext xmlns:c16="http://schemas.microsoft.com/office/drawing/2014/chart" uri="{C3380CC4-5D6E-409C-BE32-E72D297353CC}">
              <c16:uniqueId val="{00000000-912B-4FB9-B666-D11CD20B5A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17.809999999999999</c:v>
                </c:pt>
                <c:pt idx="1">
                  <c:v>18.600000000000001</c:v>
                </c:pt>
                <c:pt idx="2">
                  <c:v>9.51</c:v>
                </c:pt>
                <c:pt idx="3">
                  <c:v>14.11</c:v>
                </c:pt>
                <c:pt idx="4">
                  <c:v>20.059999999999999</c:v>
                </c:pt>
              </c:numCache>
            </c:numRef>
          </c:val>
          <c:smooth val="0"/>
          <c:extLst>
            <c:ext xmlns:c16="http://schemas.microsoft.com/office/drawing/2014/chart" uri="{C3380CC4-5D6E-409C-BE32-E72D297353CC}">
              <c16:uniqueId val="{00000001-912B-4FB9-B666-D11CD20B5A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1-4F5A-931C-84BA723B96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21-4F5A-931C-84BA723B96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D2-4ECD-A8E1-C04748B4A0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102.8</c:v>
                </c:pt>
                <c:pt idx="1">
                  <c:v>55.24</c:v>
                </c:pt>
                <c:pt idx="2">
                  <c:v>34.340000000000003</c:v>
                </c:pt>
                <c:pt idx="3">
                  <c:v>40.119999999999997</c:v>
                </c:pt>
                <c:pt idx="4">
                  <c:v>37.090000000000003</c:v>
                </c:pt>
              </c:numCache>
            </c:numRef>
          </c:val>
          <c:smooth val="0"/>
          <c:extLst>
            <c:ext xmlns:c16="http://schemas.microsoft.com/office/drawing/2014/chart" uri="{C3380CC4-5D6E-409C-BE32-E72D297353CC}">
              <c16:uniqueId val="{00000001-1DD2-4ECD-A8E1-C04748B4A0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1547.23</c:v>
                </c:pt>
                <c:pt idx="2">
                  <c:v>966.12</c:v>
                </c:pt>
                <c:pt idx="3">
                  <c:v>889.67</c:v>
                </c:pt>
                <c:pt idx="4">
                  <c:v>800.44</c:v>
                </c:pt>
              </c:numCache>
            </c:numRef>
          </c:val>
          <c:extLst>
            <c:ext xmlns:c16="http://schemas.microsoft.com/office/drawing/2014/chart" uri="{C3380CC4-5D6E-409C-BE32-E72D297353CC}">
              <c16:uniqueId val="{00000000-1140-49AE-AC19-524A6F38C3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366.75</c:v>
                </c:pt>
                <c:pt idx="1">
                  <c:v>291.2</c:v>
                </c:pt>
                <c:pt idx="2">
                  <c:v>202.79</c:v>
                </c:pt>
                <c:pt idx="3">
                  <c:v>255.28</c:v>
                </c:pt>
                <c:pt idx="4">
                  <c:v>241.94</c:v>
                </c:pt>
              </c:numCache>
            </c:numRef>
          </c:val>
          <c:smooth val="0"/>
          <c:extLst>
            <c:ext xmlns:c16="http://schemas.microsoft.com/office/drawing/2014/chart" uri="{C3380CC4-5D6E-409C-BE32-E72D297353CC}">
              <c16:uniqueId val="{00000001-1140-49AE-AC19-524A6F38C3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1261.9000000000001</c:v>
                </c:pt>
                <c:pt idx="1">
                  <c:v>1261.9000000000001</c:v>
                </c:pt>
                <c:pt idx="2">
                  <c:v>1220.92</c:v>
                </c:pt>
                <c:pt idx="3">
                  <c:v>1179.42</c:v>
                </c:pt>
                <c:pt idx="4">
                  <c:v>1137.07</c:v>
                </c:pt>
              </c:numCache>
            </c:numRef>
          </c:val>
          <c:extLst>
            <c:ext xmlns:c16="http://schemas.microsoft.com/office/drawing/2014/chart" uri="{C3380CC4-5D6E-409C-BE32-E72D297353CC}">
              <c16:uniqueId val="{00000000-7662-41A1-AB3B-AE40B70117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c:ext xmlns:c16="http://schemas.microsoft.com/office/drawing/2014/chart" uri="{C3380CC4-5D6E-409C-BE32-E72D297353CC}">
              <c16:uniqueId val="{00000001-7662-41A1-AB3B-AE40B70117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49.08</c:v>
                </c:pt>
                <c:pt idx="1">
                  <c:v>45.79</c:v>
                </c:pt>
                <c:pt idx="2">
                  <c:v>47.96</c:v>
                </c:pt>
                <c:pt idx="3">
                  <c:v>28.98</c:v>
                </c:pt>
                <c:pt idx="4">
                  <c:v>47.57</c:v>
                </c:pt>
              </c:numCache>
            </c:numRef>
          </c:val>
          <c:extLst>
            <c:ext xmlns:c16="http://schemas.microsoft.com/office/drawing/2014/chart" uri="{C3380CC4-5D6E-409C-BE32-E72D297353CC}">
              <c16:uniqueId val="{00000000-81D4-4551-9BBF-0AA4D52E15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c:ext xmlns:c16="http://schemas.microsoft.com/office/drawing/2014/chart" uri="{C3380CC4-5D6E-409C-BE32-E72D297353CC}">
              <c16:uniqueId val="{00000001-81D4-4551-9BBF-0AA4D52E15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226.04</c:v>
                </c:pt>
                <c:pt idx="1">
                  <c:v>248.6</c:v>
                </c:pt>
                <c:pt idx="2">
                  <c:v>236.68</c:v>
                </c:pt>
                <c:pt idx="3">
                  <c:v>384.94</c:v>
                </c:pt>
                <c:pt idx="4">
                  <c:v>251.73</c:v>
                </c:pt>
              </c:numCache>
            </c:numRef>
          </c:val>
          <c:extLst>
            <c:ext xmlns:c16="http://schemas.microsoft.com/office/drawing/2014/chart" uri="{C3380CC4-5D6E-409C-BE32-E72D297353CC}">
              <c16:uniqueId val="{00000000-4BF9-4BDE-89B4-9FBBFEE3EA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c:ext xmlns:c16="http://schemas.microsoft.com/office/drawing/2014/chart" uri="{C3380CC4-5D6E-409C-BE32-E72D297353CC}">
              <c16:uniqueId val="{00000001-4BF9-4BDE-89B4-9FBBFEE3EA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3"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新潟市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788465</v>
      </c>
      <c r="AM8" s="51"/>
      <c r="AN8" s="51"/>
      <c r="AO8" s="51"/>
      <c r="AP8" s="51"/>
      <c r="AQ8" s="51"/>
      <c r="AR8" s="51"/>
      <c r="AS8" s="51"/>
      <c r="AT8" s="46">
        <f>データ!T6</f>
        <v>726.46</v>
      </c>
      <c r="AU8" s="46"/>
      <c r="AV8" s="46"/>
      <c r="AW8" s="46"/>
      <c r="AX8" s="46"/>
      <c r="AY8" s="46"/>
      <c r="AZ8" s="46"/>
      <c r="BA8" s="46"/>
      <c r="BB8" s="46">
        <f>データ!U6</f>
        <v>1085.3499999999999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42.27</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51">
        <f>データ!R6</f>
        <v>3674</v>
      </c>
      <c r="AE10" s="51"/>
      <c r="AF10" s="51"/>
      <c r="AG10" s="51"/>
      <c r="AH10" s="51"/>
      <c r="AI10" s="51"/>
      <c r="AJ10" s="51"/>
      <c r="AK10" s="2"/>
      <c r="AL10" s="51">
        <f>データ!V6</f>
        <v>58</v>
      </c>
      <c r="AM10" s="51"/>
      <c r="AN10" s="51"/>
      <c r="AO10" s="51"/>
      <c r="AP10" s="51"/>
      <c r="AQ10" s="51"/>
      <c r="AR10" s="51"/>
      <c r="AS10" s="51"/>
      <c r="AT10" s="46">
        <f>データ!W6</f>
        <v>0.01</v>
      </c>
      <c r="AU10" s="46"/>
      <c r="AV10" s="46"/>
      <c r="AW10" s="46"/>
      <c r="AX10" s="46"/>
      <c r="AY10" s="46"/>
      <c r="AZ10" s="46"/>
      <c r="BA10" s="46"/>
      <c r="BB10" s="46">
        <f>データ!X6</f>
        <v>5800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RGVqg3Nnz7m1nu2oCezFHNJ2wZk9I5aA3qZaYOXt8T123+W0x4lBOyyAmVQ/b6C+Zj4zPd4fm6LTuGzTFnReQw==" saltValue="sx75w6fcckqOyyyGk3kY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151009</v>
      </c>
      <c r="D6" s="33">
        <f t="shared" si="3"/>
        <v>46</v>
      </c>
      <c r="E6" s="33">
        <f t="shared" si="3"/>
        <v>18</v>
      </c>
      <c r="F6" s="33">
        <f t="shared" si="3"/>
        <v>1</v>
      </c>
      <c r="G6" s="33">
        <f t="shared" si="3"/>
        <v>0</v>
      </c>
      <c r="H6" s="33" t="str">
        <f t="shared" si="3"/>
        <v>新潟県　新潟市</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42.27</v>
      </c>
      <c r="P6" s="34">
        <f t="shared" si="3"/>
        <v>0.01</v>
      </c>
      <c r="Q6" s="34">
        <f t="shared" si="3"/>
        <v>100</v>
      </c>
      <c r="R6" s="34">
        <f t="shared" si="3"/>
        <v>3674</v>
      </c>
      <c r="S6" s="34">
        <f t="shared" si="3"/>
        <v>788465</v>
      </c>
      <c r="T6" s="34">
        <f t="shared" si="3"/>
        <v>726.46</v>
      </c>
      <c r="U6" s="34">
        <f t="shared" si="3"/>
        <v>1085.3499999999999</v>
      </c>
      <c r="V6" s="34">
        <f t="shared" si="3"/>
        <v>58</v>
      </c>
      <c r="W6" s="34">
        <f t="shared" si="3"/>
        <v>0.01</v>
      </c>
      <c r="X6" s="34">
        <f t="shared" si="3"/>
        <v>5800</v>
      </c>
      <c r="Y6" s="35">
        <f>IF(Y7="",NA(),Y7)</f>
        <v>100</v>
      </c>
      <c r="Z6" s="35">
        <f t="shared" ref="Z6:AH6" si="4">IF(Z7="",NA(),Z7)</f>
        <v>53.81</v>
      </c>
      <c r="AA6" s="35">
        <f t="shared" si="4"/>
        <v>58.11</v>
      </c>
      <c r="AB6" s="35">
        <f t="shared" si="4"/>
        <v>37.909999999999997</v>
      </c>
      <c r="AC6" s="35">
        <f t="shared" si="4"/>
        <v>58.03</v>
      </c>
      <c r="AD6" s="35">
        <f t="shared" si="4"/>
        <v>105.63</v>
      </c>
      <c r="AE6" s="35">
        <f t="shared" si="4"/>
        <v>100.37</v>
      </c>
      <c r="AF6" s="35">
        <f t="shared" si="4"/>
        <v>109.03</v>
      </c>
      <c r="AG6" s="35">
        <f t="shared" si="4"/>
        <v>105.3</v>
      </c>
      <c r="AH6" s="35">
        <f t="shared" si="4"/>
        <v>109.09</v>
      </c>
      <c r="AI6" s="34" t="str">
        <f>IF(AI7="","",IF(AI7="-","【-】","【"&amp;SUBSTITUTE(TEXT(AI7,"#,##0.00"),"-","△")&amp;"】"))</f>
        <v>【92.82】</v>
      </c>
      <c r="AJ6" s="34">
        <f>IF(AJ7="",NA(),AJ7)</f>
        <v>0</v>
      </c>
      <c r="AK6" s="34">
        <f t="shared" ref="AK6:AS6" si="5">IF(AK7="",NA(),AK7)</f>
        <v>0</v>
      </c>
      <c r="AL6" s="34">
        <f t="shared" si="5"/>
        <v>0</v>
      </c>
      <c r="AM6" s="34">
        <f t="shared" si="5"/>
        <v>0</v>
      </c>
      <c r="AN6" s="34">
        <f t="shared" si="5"/>
        <v>0</v>
      </c>
      <c r="AO6" s="35">
        <f t="shared" si="5"/>
        <v>102.8</v>
      </c>
      <c r="AP6" s="35">
        <f t="shared" si="5"/>
        <v>55.24</v>
      </c>
      <c r="AQ6" s="35">
        <f t="shared" si="5"/>
        <v>34.340000000000003</v>
      </c>
      <c r="AR6" s="35">
        <f t="shared" si="5"/>
        <v>40.119999999999997</v>
      </c>
      <c r="AS6" s="35">
        <f t="shared" si="5"/>
        <v>37.090000000000003</v>
      </c>
      <c r="AT6" s="34" t="str">
        <f>IF(AT7="","",IF(AT7="-","【-】","【"&amp;SUBSTITUTE(TEXT(AT7,"#,##0.00"),"-","△")&amp;"】"))</f>
        <v>【200.28】</v>
      </c>
      <c r="AU6" s="35" t="str">
        <f>IF(AU7="",NA(),AU7)</f>
        <v>-</v>
      </c>
      <c r="AV6" s="35">
        <f t="shared" ref="AV6:BD6" si="6">IF(AV7="",NA(),AV7)</f>
        <v>1547.23</v>
      </c>
      <c r="AW6" s="35">
        <f t="shared" si="6"/>
        <v>966.12</v>
      </c>
      <c r="AX6" s="35">
        <f t="shared" si="6"/>
        <v>889.67</v>
      </c>
      <c r="AY6" s="35">
        <f t="shared" si="6"/>
        <v>800.44</v>
      </c>
      <c r="AZ6" s="35">
        <f t="shared" si="6"/>
        <v>366.75</v>
      </c>
      <c r="BA6" s="35">
        <f t="shared" si="6"/>
        <v>291.2</v>
      </c>
      <c r="BB6" s="35">
        <f t="shared" si="6"/>
        <v>202.79</v>
      </c>
      <c r="BC6" s="35">
        <f t="shared" si="6"/>
        <v>255.28</v>
      </c>
      <c r="BD6" s="35">
        <f t="shared" si="6"/>
        <v>241.94</v>
      </c>
      <c r="BE6" s="34" t="str">
        <f>IF(BE7="","",IF(BE7="-","【-】","【"&amp;SUBSTITUTE(TEXT(BE7,"#,##0.00"),"-","△")&amp;"】"))</f>
        <v>【254.85】</v>
      </c>
      <c r="BF6" s="35">
        <f>IF(BF7="",NA(),BF7)</f>
        <v>1261.9000000000001</v>
      </c>
      <c r="BG6" s="35">
        <f t="shared" ref="BG6:BO6" si="7">IF(BG7="",NA(),BG7)</f>
        <v>1261.9000000000001</v>
      </c>
      <c r="BH6" s="35">
        <f t="shared" si="7"/>
        <v>1220.92</v>
      </c>
      <c r="BI6" s="35">
        <f t="shared" si="7"/>
        <v>1179.42</v>
      </c>
      <c r="BJ6" s="35">
        <f t="shared" si="7"/>
        <v>1137.07</v>
      </c>
      <c r="BK6" s="35">
        <f t="shared" si="7"/>
        <v>492.59</v>
      </c>
      <c r="BL6" s="35">
        <f t="shared" si="7"/>
        <v>503.8</v>
      </c>
      <c r="BM6" s="35">
        <f t="shared" si="7"/>
        <v>768.3</v>
      </c>
      <c r="BN6" s="35">
        <f t="shared" si="7"/>
        <v>918.36</v>
      </c>
      <c r="BO6" s="35">
        <f t="shared" si="7"/>
        <v>860.05</v>
      </c>
      <c r="BP6" s="34" t="str">
        <f>IF(BP7="","",IF(BP7="-","【-】","【"&amp;SUBSTITUTE(TEXT(BP7,"#,##0.00"),"-","△")&amp;"】"))</f>
        <v>【862.82】</v>
      </c>
      <c r="BQ6" s="35">
        <f>IF(BQ7="",NA(),BQ7)</f>
        <v>49.08</v>
      </c>
      <c r="BR6" s="35">
        <f t="shared" ref="BR6:BZ6" si="8">IF(BR7="",NA(),BR7)</f>
        <v>45.79</v>
      </c>
      <c r="BS6" s="35">
        <f t="shared" si="8"/>
        <v>47.96</v>
      </c>
      <c r="BT6" s="35">
        <f t="shared" si="8"/>
        <v>28.98</v>
      </c>
      <c r="BU6" s="35">
        <f t="shared" si="8"/>
        <v>47.57</v>
      </c>
      <c r="BV6" s="35">
        <f t="shared" si="8"/>
        <v>46.53</v>
      </c>
      <c r="BW6" s="35">
        <f t="shared" si="8"/>
        <v>51.58</v>
      </c>
      <c r="BX6" s="35">
        <f t="shared" si="8"/>
        <v>53.36</v>
      </c>
      <c r="BY6" s="35">
        <f t="shared" si="8"/>
        <v>50.94</v>
      </c>
      <c r="BZ6" s="35">
        <f t="shared" si="8"/>
        <v>44.86</v>
      </c>
      <c r="CA6" s="34" t="str">
        <f>IF(CA7="","",IF(CA7="-","【-】","【"&amp;SUBSTITUTE(TEXT(CA7,"#,##0.00"),"-","△")&amp;"】"))</f>
        <v>【49.71】</v>
      </c>
      <c r="CB6" s="35">
        <f>IF(CB7="",NA(),CB7)</f>
        <v>226.04</v>
      </c>
      <c r="CC6" s="35">
        <f t="shared" ref="CC6:CK6" si="9">IF(CC7="",NA(),CC7)</f>
        <v>248.6</v>
      </c>
      <c r="CD6" s="35">
        <f t="shared" si="9"/>
        <v>236.68</v>
      </c>
      <c r="CE6" s="35">
        <f t="shared" si="9"/>
        <v>384.94</v>
      </c>
      <c r="CF6" s="35">
        <f t="shared" si="9"/>
        <v>251.73</v>
      </c>
      <c r="CG6" s="35">
        <f t="shared" si="9"/>
        <v>373.71</v>
      </c>
      <c r="CH6" s="35">
        <f t="shared" si="9"/>
        <v>333.58</v>
      </c>
      <c r="CI6" s="35">
        <f t="shared" si="9"/>
        <v>347.38</v>
      </c>
      <c r="CJ6" s="35">
        <f t="shared" si="9"/>
        <v>371.2</v>
      </c>
      <c r="CK6" s="35">
        <f t="shared" si="9"/>
        <v>496.36</v>
      </c>
      <c r="CL6" s="34" t="str">
        <f>IF(CL7="","",IF(CL7="-","【-】","【"&amp;SUBSTITUTE(TEXT(CL7,"#,##0.00"),"-","△")&amp;"】"))</f>
        <v>【317.18】</v>
      </c>
      <c r="CM6" s="35">
        <f>IF(CM7="",NA(),CM7)</f>
        <v>77.78</v>
      </c>
      <c r="CN6" s="35">
        <f t="shared" ref="CN6:CV6" si="10">IF(CN7="",NA(),CN7)</f>
        <v>77.78</v>
      </c>
      <c r="CO6" s="35">
        <f t="shared" si="10"/>
        <v>77.78</v>
      </c>
      <c r="CP6" s="35">
        <f t="shared" si="10"/>
        <v>77.78</v>
      </c>
      <c r="CQ6" s="35">
        <f t="shared" si="10"/>
        <v>77.78</v>
      </c>
      <c r="CR6" s="35">
        <f t="shared" si="10"/>
        <v>44.84</v>
      </c>
      <c r="CS6" s="35">
        <f t="shared" si="10"/>
        <v>41.51</v>
      </c>
      <c r="CT6" s="35">
        <f t="shared" si="10"/>
        <v>49.31</v>
      </c>
      <c r="CU6" s="35">
        <f t="shared" si="10"/>
        <v>47.29</v>
      </c>
      <c r="CV6" s="35">
        <f t="shared" si="10"/>
        <v>54.73</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57.28</v>
      </c>
      <c r="DF6" s="35">
        <f t="shared" si="11"/>
        <v>57.74</v>
      </c>
      <c r="DG6" s="35">
        <f t="shared" si="11"/>
        <v>54.72</v>
      </c>
      <c r="DH6" s="34" t="str">
        <f>IF(DH7="","",IF(DH7="-","【-】","【"&amp;SUBSTITUTE(TEXT(DH7,"#,##0.00"),"-","△")&amp;"】"))</f>
        <v>【79.30】</v>
      </c>
      <c r="DI6" s="35">
        <f>IF(DI7="",NA(),DI7)</f>
        <v>12.96</v>
      </c>
      <c r="DJ6" s="35">
        <f t="shared" ref="DJ6:DR6" si="12">IF(DJ7="",NA(),DJ7)</f>
        <v>16.2</v>
      </c>
      <c r="DK6" s="35">
        <f t="shared" si="12"/>
        <v>19.440000000000001</v>
      </c>
      <c r="DL6" s="35">
        <f t="shared" si="12"/>
        <v>22.68</v>
      </c>
      <c r="DM6" s="35">
        <f t="shared" si="12"/>
        <v>25.92</v>
      </c>
      <c r="DN6" s="35">
        <f t="shared" si="12"/>
        <v>17.809999999999999</v>
      </c>
      <c r="DO6" s="35">
        <f t="shared" si="12"/>
        <v>18.600000000000001</v>
      </c>
      <c r="DP6" s="35">
        <f t="shared" si="12"/>
        <v>9.51</v>
      </c>
      <c r="DQ6" s="35">
        <f t="shared" si="12"/>
        <v>14.11</v>
      </c>
      <c r="DR6" s="35">
        <f t="shared" si="12"/>
        <v>20.059999999999999</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151009</v>
      </c>
      <c r="D7" s="37">
        <v>46</v>
      </c>
      <c r="E7" s="37">
        <v>18</v>
      </c>
      <c r="F7" s="37">
        <v>1</v>
      </c>
      <c r="G7" s="37">
        <v>0</v>
      </c>
      <c r="H7" s="37" t="s">
        <v>96</v>
      </c>
      <c r="I7" s="37" t="s">
        <v>97</v>
      </c>
      <c r="J7" s="37" t="s">
        <v>98</v>
      </c>
      <c r="K7" s="37" t="s">
        <v>99</v>
      </c>
      <c r="L7" s="37" t="s">
        <v>100</v>
      </c>
      <c r="M7" s="37" t="s">
        <v>101</v>
      </c>
      <c r="N7" s="38" t="s">
        <v>102</v>
      </c>
      <c r="O7" s="38">
        <v>42.27</v>
      </c>
      <c r="P7" s="38">
        <v>0.01</v>
      </c>
      <c r="Q7" s="38">
        <v>100</v>
      </c>
      <c r="R7" s="38">
        <v>3674</v>
      </c>
      <c r="S7" s="38">
        <v>788465</v>
      </c>
      <c r="T7" s="38">
        <v>726.46</v>
      </c>
      <c r="U7" s="38">
        <v>1085.3499999999999</v>
      </c>
      <c r="V7" s="38">
        <v>58</v>
      </c>
      <c r="W7" s="38">
        <v>0.01</v>
      </c>
      <c r="X7" s="38">
        <v>5800</v>
      </c>
      <c r="Y7" s="38">
        <v>100</v>
      </c>
      <c r="Z7" s="38">
        <v>53.81</v>
      </c>
      <c r="AA7" s="38">
        <v>58.11</v>
      </c>
      <c r="AB7" s="38">
        <v>37.909999999999997</v>
      </c>
      <c r="AC7" s="38">
        <v>58.03</v>
      </c>
      <c r="AD7" s="38">
        <v>105.63</v>
      </c>
      <c r="AE7" s="38">
        <v>100.37</v>
      </c>
      <c r="AF7" s="38">
        <v>109.03</v>
      </c>
      <c r="AG7" s="38">
        <v>105.3</v>
      </c>
      <c r="AH7" s="38">
        <v>109.09</v>
      </c>
      <c r="AI7" s="38">
        <v>92.82</v>
      </c>
      <c r="AJ7" s="38">
        <v>0</v>
      </c>
      <c r="AK7" s="38">
        <v>0</v>
      </c>
      <c r="AL7" s="38">
        <v>0</v>
      </c>
      <c r="AM7" s="38">
        <v>0</v>
      </c>
      <c r="AN7" s="38">
        <v>0</v>
      </c>
      <c r="AO7" s="38">
        <v>102.8</v>
      </c>
      <c r="AP7" s="38">
        <v>55.24</v>
      </c>
      <c r="AQ7" s="38">
        <v>34.340000000000003</v>
      </c>
      <c r="AR7" s="38">
        <v>40.119999999999997</v>
      </c>
      <c r="AS7" s="38">
        <v>37.090000000000003</v>
      </c>
      <c r="AT7" s="38">
        <v>200.28</v>
      </c>
      <c r="AU7" s="38" t="s">
        <v>102</v>
      </c>
      <c r="AV7" s="38">
        <v>1547.23</v>
      </c>
      <c r="AW7" s="38">
        <v>966.12</v>
      </c>
      <c r="AX7" s="38">
        <v>889.67</v>
      </c>
      <c r="AY7" s="38">
        <v>800.44</v>
      </c>
      <c r="AZ7" s="38">
        <v>366.75</v>
      </c>
      <c r="BA7" s="38">
        <v>291.2</v>
      </c>
      <c r="BB7" s="38">
        <v>202.79</v>
      </c>
      <c r="BC7" s="38">
        <v>255.28</v>
      </c>
      <c r="BD7" s="38">
        <v>241.94</v>
      </c>
      <c r="BE7" s="38">
        <v>254.85</v>
      </c>
      <c r="BF7" s="38">
        <v>1261.9000000000001</v>
      </c>
      <c r="BG7" s="38">
        <v>1261.9000000000001</v>
      </c>
      <c r="BH7" s="38">
        <v>1220.92</v>
      </c>
      <c r="BI7" s="38">
        <v>1179.42</v>
      </c>
      <c r="BJ7" s="38">
        <v>1137.07</v>
      </c>
      <c r="BK7" s="38">
        <v>492.59</v>
      </c>
      <c r="BL7" s="38">
        <v>503.8</v>
      </c>
      <c r="BM7" s="38">
        <v>768.3</v>
      </c>
      <c r="BN7" s="38">
        <v>918.36</v>
      </c>
      <c r="BO7" s="38">
        <v>860.05</v>
      </c>
      <c r="BP7" s="38">
        <v>862.82</v>
      </c>
      <c r="BQ7" s="38">
        <v>49.08</v>
      </c>
      <c r="BR7" s="38">
        <v>45.79</v>
      </c>
      <c r="BS7" s="38">
        <v>47.96</v>
      </c>
      <c r="BT7" s="38">
        <v>28.98</v>
      </c>
      <c r="BU7" s="38">
        <v>47.57</v>
      </c>
      <c r="BV7" s="38">
        <v>46.53</v>
      </c>
      <c r="BW7" s="38">
        <v>51.58</v>
      </c>
      <c r="BX7" s="38">
        <v>53.36</v>
      </c>
      <c r="BY7" s="38">
        <v>50.94</v>
      </c>
      <c r="BZ7" s="38">
        <v>44.86</v>
      </c>
      <c r="CA7" s="38">
        <v>49.71</v>
      </c>
      <c r="CB7" s="38">
        <v>226.04</v>
      </c>
      <c r="CC7" s="38">
        <v>248.6</v>
      </c>
      <c r="CD7" s="38">
        <v>236.68</v>
      </c>
      <c r="CE7" s="38">
        <v>384.94</v>
      </c>
      <c r="CF7" s="38">
        <v>251.73</v>
      </c>
      <c r="CG7" s="38">
        <v>373.71</v>
      </c>
      <c r="CH7" s="38">
        <v>333.58</v>
      </c>
      <c r="CI7" s="38">
        <v>347.38</v>
      </c>
      <c r="CJ7" s="38">
        <v>371.2</v>
      </c>
      <c r="CK7" s="38">
        <v>496.36</v>
      </c>
      <c r="CL7" s="38">
        <v>317.18</v>
      </c>
      <c r="CM7" s="38">
        <v>77.78</v>
      </c>
      <c r="CN7" s="38">
        <v>77.78</v>
      </c>
      <c r="CO7" s="38">
        <v>77.78</v>
      </c>
      <c r="CP7" s="38">
        <v>77.78</v>
      </c>
      <c r="CQ7" s="38">
        <v>77.78</v>
      </c>
      <c r="CR7" s="38">
        <v>44.84</v>
      </c>
      <c r="CS7" s="38">
        <v>41.51</v>
      </c>
      <c r="CT7" s="38">
        <v>49.31</v>
      </c>
      <c r="CU7" s="38">
        <v>47.29</v>
      </c>
      <c r="CV7" s="38">
        <v>54.73</v>
      </c>
      <c r="CW7" s="38">
        <v>47.67</v>
      </c>
      <c r="CX7" s="38">
        <v>100</v>
      </c>
      <c r="CY7" s="38">
        <v>100</v>
      </c>
      <c r="CZ7" s="38">
        <v>100</v>
      </c>
      <c r="DA7" s="38">
        <v>100</v>
      </c>
      <c r="DB7" s="38">
        <v>100</v>
      </c>
      <c r="DC7" s="38">
        <v>67.86</v>
      </c>
      <c r="DD7" s="38">
        <v>68.72</v>
      </c>
      <c r="DE7" s="38">
        <v>57.28</v>
      </c>
      <c r="DF7" s="38">
        <v>57.74</v>
      </c>
      <c r="DG7" s="38">
        <v>54.72</v>
      </c>
      <c r="DH7" s="38">
        <v>79.3</v>
      </c>
      <c r="DI7" s="38">
        <v>12.96</v>
      </c>
      <c r="DJ7" s="38">
        <v>16.2</v>
      </c>
      <c r="DK7" s="38">
        <v>19.440000000000001</v>
      </c>
      <c r="DL7" s="38">
        <v>22.68</v>
      </c>
      <c r="DM7" s="38">
        <v>25.92</v>
      </c>
      <c r="DN7" s="38">
        <v>17.809999999999999</v>
      </c>
      <c r="DO7" s="38">
        <v>18.600000000000001</v>
      </c>
      <c r="DP7" s="38">
        <v>9.51</v>
      </c>
      <c r="DQ7" s="38">
        <v>14.11</v>
      </c>
      <c r="DR7" s="38">
        <v>20.059999999999999</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dcterms:created xsi:type="dcterms:W3CDTF">2020-12-04T02:40:35Z</dcterms:created>
  <dcterms:modified xsi:type="dcterms:W3CDTF">2021-02-12T01:04:12Z</dcterms:modified>
  <cp:category/>
</cp:coreProperties>
</file>