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0308\Desktop\"/>
    </mc:Choice>
  </mc:AlternateContent>
  <workbookProtection workbookAlgorithmName="SHA-512" workbookHashValue="wfko78Z/YHpzr+Qqf8AeKHI90TyuluQCCpMuWtz3hENOYzkosm1yHpc3JbediM4nJhaLnBgfOfcrDE4aH+ePjg==" workbookSaltValue="+xYgfLB2l4yYnRFzNhHiFA==" workbookSpinCount="100000" lockStructure="1"/>
  <bookViews>
    <workbookView xWindow="0" yWindow="0" windowWidth="2040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EG12" i="4" s="1"/>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AU12" i="4"/>
  <c r="B12" i="4"/>
  <c r="LP10" i="4"/>
  <c r="JW10" i="4"/>
  <c r="FZ10" i="4"/>
  <c r="EG10" i="4"/>
  <c r="CN10" i="4"/>
  <c r="AU10" i="4"/>
  <c r="B10" i="4"/>
  <c r="LP8" i="4"/>
  <c r="JW8" i="4"/>
  <c r="ID8" i="4"/>
  <c r="FZ8" i="4"/>
  <c r="EG8" i="4"/>
  <c r="CN8" i="4"/>
  <c r="B6" i="4"/>
  <c r="MN54" i="4" l="1"/>
  <c r="MN32" i="4"/>
  <c r="HM78" i="4"/>
  <c r="FL32" i="4"/>
  <c r="CS78" i="4"/>
  <c r="BX54" i="4"/>
  <c r="BX32" i="4"/>
  <c r="MH78" i="4"/>
  <c r="IZ54" i="4"/>
  <c r="IZ32" i="4"/>
  <c r="FL54" i="4"/>
  <c r="C11" i="5"/>
  <c r="D11" i="5"/>
  <c r="E11" i="5"/>
  <c r="B11" i="5"/>
  <c r="KF54" i="4" l="1"/>
  <c r="KF32" i="4"/>
  <c r="DD54" i="4"/>
  <c r="JJ78" i="4"/>
  <c r="GR54" i="4"/>
  <c r="GR32" i="4"/>
  <c r="EO78" i="4"/>
  <c r="DD32" i="4"/>
  <c r="P54" i="4"/>
  <c r="P32" i="4"/>
  <c r="U78" i="4"/>
  <c r="KC78" i="4"/>
  <c r="HG54" i="4"/>
  <c r="HG32" i="4"/>
  <c r="AN78" i="4"/>
  <c r="AE54" i="4"/>
  <c r="AE32" i="4"/>
  <c r="FH78" i="4"/>
  <c r="DS54" i="4"/>
  <c r="DS32" i="4"/>
  <c r="KU54" i="4"/>
  <c r="KU32" i="4"/>
  <c r="BZ78" i="4"/>
  <c r="BI54" i="4"/>
  <c r="BI32" i="4"/>
  <c r="IK54" i="4"/>
  <c r="LY54" i="4"/>
  <c r="LY32" i="4"/>
  <c r="LO78" i="4"/>
  <c r="IK32" i="4"/>
  <c r="GT78" i="4"/>
  <c r="EW32" i="4"/>
  <c r="EW54" i="4"/>
  <c r="GA78" i="4"/>
  <c r="EH54" i="4"/>
  <c r="EH32" i="4"/>
  <c r="HV54" i="4"/>
  <c r="BG78" i="4"/>
  <c r="AT54" i="4"/>
  <c r="AT32" i="4"/>
  <c r="LJ54" i="4"/>
  <c r="LJ32" i="4"/>
  <c r="KV78" i="4"/>
  <c r="HV32" i="4"/>
</calcChain>
</file>

<file path=xl/sharedStrings.xml><?xml version="1.0" encoding="utf-8"?>
<sst xmlns="http://schemas.openxmlformats.org/spreadsheetml/2006/main" count="344" uniqueCount="185">
  <si>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</si>
  <si>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</si>
  <si>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</si>
  <si>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</si>
  <si>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</si>
  <si>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</si>
  <si>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</si>
  <si>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</si>
  <si>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</si>
  <si>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</si>
  <si>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</si>
  <si>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</si>
  <si>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</si>
  <si>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</si>
  <si>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</si>
  <si>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</si>
  <si>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</si>
  <si>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</si>
  <si>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</si>
  <si>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</si>
  <si>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</si>
  <si>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</si>
  <si>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</si>
  <si>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</si>
  <si>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</si>
  <si>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</si>
  <si>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</si>
  <si>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</si>
  <si>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</si>
  <si>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</si>
  <si>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</si>
  <si>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</si>
  <si>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</si>
  <si>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</si>
  <si>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</si>
  <si>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</si>
  <si>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</si>
  <si>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</si>
  <si>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</si>
  <si>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</si>
  <si>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</si>
  <si>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</si>
  <si>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</si>
  <si>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</si>
  <si>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</si>
  <si>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</si>
  <si>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</si>
  <si>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</si>
  <si>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</si>
  <si>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</si>
  <si>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</si>
  <si>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</si>
  <si>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</si>
  <si>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</si>
  <si>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</si>
  <si>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</si>
  <si>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</si>
  <si>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</si>
  <si>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</si>
  <si>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</si>
  <si>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</si>
  <si>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</si>
  <si>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</si>
  <si>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</si>
  <si>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</si>
  <si>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</si>
  <si>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</si>
  <si>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</si>
  <si>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</si>
  <si>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</si>
  <si>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</si>
  <si>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</si>
  <si>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</si>
  <si>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</si>
  <si>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</si>
  <si>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</si>
  <si>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</si>
  <si>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</si>
  <si>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</si>
  <si>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</si>
  <si>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</si>
  <si>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</si>
  <si>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</si>
  <si>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</si>
  <si>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</si>
  <si>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</si>
  <si>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</si>
  <si>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</si>
  <si>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</si>
  <si>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</si>
  <si>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</si>
  <si>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</si>
  <si>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</si>
  <si>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</si>
  <si>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</si>
  <si>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</si>
  <si>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</si>
  <si>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</si>
  <si>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</si>
  <si>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</si>
  <si>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</si>
  <si>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</si>
  <si>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</si>
  <si>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</si>
  <si>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</si>
  <si>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</si>
  <si>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</si>
  <si>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</si>
  <si>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</si>
  <si>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</si>
  <si>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</si>
  <si>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</si>
  <si>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</si>
  <si>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</si>
  <si>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</si>
  <si>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</si>
  <si>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</si>
  <si>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</si>
  <si>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</si>
  <si>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</si>
  <si>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</si>
  <si>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</si>
  <si>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</si>
  <si>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</si>
  <si>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</si>
  <si>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</si>
  <si>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</si>
  <si>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</si>
  <si>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</si>
  <si>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</si>
  <si>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</si>
  <si>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</si>
  <si>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</si>
  <si>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</si>
  <si>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</si>
  <si>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</si>
  <si>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</si>
  <si>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</si>
  <si>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</si>
  <si>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</si>
  <si>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</si>
  <si>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</si>
  <si>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</si>
  <si>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</si>
  <si>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</si>
  <si>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</si>
  <si>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</si>
  <si>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</si>
  <si>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</si>
  <si>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</si>
  <si>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</si>
  <si>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</si>
  <si>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</si>
  <si>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</si>
  <si>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</si>
  <si>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</si>
  <si>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</si>
  <si>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</si>
  <si>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</si>
  <si>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</si>
  <si>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</si>
  <si>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</si>
  <si>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</si>
  <si>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</si>
  <si>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地方独立行政法人静岡市立静岡病院</t>
  </si>
  <si>
    <t>地方独立行政法人</t>
  </si>
  <si>
    <t>病院事業</t>
  </si>
  <si>
    <t>一般病院</t>
  </si>
  <si>
    <t>500床以上</t>
  </si>
  <si>
    <t>非設置</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</si>
  <si>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</si>
  <si>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</si>
  <si>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</si>
  <si>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</si>
  <si>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</si>
  <si>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</si>
  <si>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</si>
  <si>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</si>
  <si>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</si>
  <si>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</si>
  <si>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</si>
  <si>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償却率については、平成28年度の独法移行時での開始貸借対照表作成に当たり、固定資産を再評価し、耐用年数が経過したもの及び取得価格から減価償却累計額を差し引いて10万円以下となるものは固定資産に計上しなかったため、有形固定資産減価償却率及び器械備品償却率は全国平均値及び類似病院平均値を下回るという背景がある。　
　有形固定資産減価償却率及び器械備品償却率は、平成30年度取得の器械備品等の減価償却費が計上されたため上昇した。
　1床当たり有形固定資産については、取得価額に対し、除却した有形固定資産が僅少だったことから前年度対比で上昇した。</t>
    <rPh sb="1" eb="4">
      <t>ショウキャクリツ</t>
    </rPh>
    <rPh sb="149" eb="151">
      <t>ハイケイ</t>
    </rPh>
    <rPh sb="234" eb="235">
      <t>カ</t>
    </rPh>
    <rPh sb="235" eb="236">
      <t>ガク</t>
    </rPh>
    <rPh sb="237" eb="238">
      <t>タイ</t>
    </rPh>
    <rPh sb="251" eb="253">
      <t>キンショウ</t>
    </rPh>
    <rPh sb="260" eb="261">
      <t>マエ</t>
    </rPh>
    <phoneticPr fontId="5"/>
  </si>
  <si>
    <t>　静岡医療圏の基幹病院として、急性期および高度急性期医療を担っている。特に心臓病治療の実績は高く、先進的ながん治療など、高度で良質な医療の提供に努めている。また、断らない救急医療、質の高い高度急性期・急性期医療の提供を通じ、より多くの急性期患者、新規患者の受入を進めるとともに、地域の医療機関や介護施設、異なる機能を有する病院・病床等との連携や、紹介・逆紹介などを通じて、地域完結型医療の実現に寄与している。
　また、県内唯一の第一種感染症指定医療機関として、新型コロナウイルス感染症を早期より受入れ、重症・中等症患者の治療に当たっている。</t>
    <rPh sb="209" eb="211">
      <t>ケンナイ</t>
    </rPh>
    <rPh sb="211" eb="213">
      <t>ユイイツ</t>
    </rPh>
    <rPh sb="214" eb="215">
      <t>ダイ</t>
    </rPh>
    <rPh sb="215" eb="216">
      <t>イチ</t>
    </rPh>
    <rPh sb="216" eb="217">
      <t>シュ</t>
    </rPh>
    <rPh sb="217" eb="220">
      <t>カンセンショウ</t>
    </rPh>
    <rPh sb="220" eb="222">
      <t>シテイ</t>
    </rPh>
    <rPh sb="222" eb="224">
      <t>イリョウ</t>
    </rPh>
    <rPh sb="224" eb="226">
      <t>キカン</t>
    </rPh>
    <rPh sb="230" eb="232">
      <t>シンガタ</t>
    </rPh>
    <rPh sb="239" eb="242">
      <t>カンセンショウ</t>
    </rPh>
    <rPh sb="243" eb="245">
      <t>ソウキ</t>
    </rPh>
    <rPh sb="247" eb="249">
      <t>ウケイレ</t>
    </rPh>
    <rPh sb="251" eb="253">
      <t>ジュウショウ</t>
    </rPh>
    <rPh sb="254" eb="256">
      <t>チュウトウ</t>
    </rPh>
    <rPh sb="256" eb="257">
      <t>ショウ</t>
    </rPh>
    <rPh sb="257" eb="259">
      <t>カンジャ</t>
    </rPh>
    <rPh sb="260" eb="262">
      <t>チリョウ</t>
    </rPh>
    <rPh sb="263" eb="264">
      <t>ア</t>
    </rPh>
    <phoneticPr fontId="5"/>
  </si>
  <si>
    <t>　経常収支は19百万円の利益計上となり、経常収支比率は100.1％となった。
　医業収支比率は、入院・外来収益は増加したが、給与費・材料費の増加も大きく、97.1％と前年度を下回った。
　病床利用率は平均在院日数が前年度対比で0.1日上回ったが、新入院患者数が265人下回り、89.0％となった。　
　入院患者1人1日当り収益は、診療報酬の増額となる施設基準の新規届出や算定率向上を図り前年度より増加した。
　外来患者1人1日当り収益は抗がん剤等の高額薬剤使用増に伴い、前年度より増加した。　
　職員給与費対医業収益比率は、前年度対比で横ばいとなった。　
　材料費対医業収益比率は、高額薬剤や保険償還分診療材料の使用増に伴い、前年度より増加した。</t>
    <rPh sb="42" eb="44">
      <t>シュウシ</t>
    </rPh>
    <rPh sb="44" eb="46">
      <t>ヒリツ</t>
    </rPh>
    <rPh sb="48" eb="50">
      <t>ニュウイン</t>
    </rPh>
    <rPh sb="51" eb="53">
      <t>ガイライ</t>
    </rPh>
    <rPh sb="53" eb="55">
      <t>シュウエキ</t>
    </rPh>
    <rPh sb="56" eb="58">
      <t>ゾウカ</t>
    </rPh>
    <rPh sb="62" eb="64">
      <t>キュウヨ</t>
    </rPh>
    <rPh sb="64" eb="65">
      <t>ヒ</t>
    </rPh>
    <rPh sb="66" eb="68">
      <t>ザイリョウ</t>
    </rPh>
    <rPh sb="68" eb="69">
      <t>ヒ</t>
    </rPh>
    <rPh sb="70" eb="72">
      <t>ゾウカ</t>
    </rPh>
    <rPh sb="73" eb="74">
      <t>オオ</t>
    </rPh>
    <rPh sb="83" eb="86">
      <t>ゼンネンド</t>
    </rPh>
    <rPh sb="87" eb="89">
      <t>シタマワ</t>
    </rPh>
    <rPh sb="117" eb="119">
      <t>ウワマワ</t>
    </rPh>
    <rPh sb="123" eb="124">
      <t>シン</t>
    </rPh>
    <rPh sb="124" eb="126">
      <t>ニュウイン</t>
    </rPh>
    <rPh sb="133" eb="134">
      <t>ニン</t>
    </rPh>
    <rPh sb="134" eb="136">
      <t>シタマワ</t>
    </rPh>
    <rPh sb="218" eb="219">
      <t>コウ</t>
    </rPh>
    <rPh sb="221" eb="222">
      <t>ザイ</t>
    </rPh>
    <rPh sb="222" eb="223">
      <t>トウ</t>
    </rPh>
    <rPh sb="224" eb="226">
      <t>コウガク</t>
    </rPh>
    <rPh sb="226" eb="228">
      <t>ヤクザイ</t>
    </rPh>
    <rPh sb="228" eb="230">
      <t>シヨウ</t>
    </rPh>
    <rPh sb="230" eb="231">
      <t>ゾウ</t>
    </rPh>
    <rPh sb="232" eb="233">
      <t>トモナ</t>
    </rPh>
    <rPh sb="240" eb="242">
      <t>ゾウカ</t>
    </rPh>
    <rPh sb="308" eb="309">
      <t>ゾウ</t>
    </rPh>
    <rPh sb="310" eb="311">
      <t>トモナ</t>
    </rPh>
    <rPh sb="313" eb="316">
      <t>ゼンネンド</t>
    </rPh>
    <rPh sb="318" eb="320">
      <t>ゾウカ</t>
    </rPh>
    <phoneticPr fontId="5"/>
  </si>
  <si>
    <r>
      <t>　</t>
    </r>
    <r>
      <rPr>
        <sz val="9"/>
        <color theme="1"/>
        <rFont val="ＭＳ ゴシック"/>
        <family val="3"/>
        <charset val="128"/>
      </rPr>
      <t xml:space="preserve">令和元年度は材料費や給与費等の増加はあったが、１人１日当りの収益が増加したことにより、前年度と同様に経常収支が黒字となった。
　経営の健全性・効率性の各指標は前年度並であったが、医療を取り巻く経営環境や新型コロナウイルス感染症の動向が不透明であることにより、今後も厳しい状況が見込まれる。
　特に、新型コロナウイルス感染症による影響は、通常入院患者受入の減少や感染防止のためのコスト増加等、収入・費用の両面に大きなマイナスの影響を及ぼしている。
　厳しい状況下ではあるが、中期計画に基づいた取り組みを着実に行うため、診療報酬の施設基準の維持及び新規取得による収益確保並びに経費及び働き方改革に伴う人件費増の適正化による費用抑制に努める。
　今後も新型コロナウイルス感染症受入の重点医療機関としての責務を果たすとともに、市立病院としての役割を継続していく。
</t>
    </r>
    <rPh sb="1" eb="3">
      <t>レイワ</t>
    </rPh>
    <rPh sb="3" eb="4">
      <t>ガン</t>
    </rPh>
    <rPh sb="7" eb="10">
      <t>ザイリョウヒ</t>
    </rPh>
    <rPh sb="11" eb="13">
      <t>キュウヨ</t>
    </rPh>
    <rPh sb="13" eb="14">
      <t>ヒ</t>
    </rPh>
    <rPh sb="14" eb="15">
      <t>トウ</t>
    </rPh>
    <rPh sb="16" eb="18">
      <t>ゾウカ</t>
    </rPh>
    <rPh sb="26" eb="28">
      <t>イチニチ</t>
    </rPh>
    <rPh sb="28" eb="29">
      <t>アタ</t>
    </rPh>
    <rPh sb="31" eb="33">
      <t>シュウエキ</t>
    </rPh>
    <rPh sb="34" eb="36">
      <t>ゾウカ</t>
    </rPh>
    <rPh sb="56" eb="58">
      <t>クロジ</t>
    </rPh>
    <rPh sb="83" eb="84">
      <t>ナ</t>
    </rPh>
    <rPh sb="90" eb="92">
      <t>イリョウ</t>
    </rPh>
    <rPh sb="93" eb="94">
      <t>ト</t>
    </rPh>
    <rPh sb="95" eb="96">
      <t>マ</t>
    </rPh>
    <rPh sb="97" eb="99">
      <t>ケイエイ</t>
    </rPh>
    <rPh sb="99" eb="101">
      <t>カンキョウ</t>
    </rPh>
    <rPh sb="102" eb="104">
      <t>シンガタ</t>
    </rPh>
    <rPh sb="111" eb="114">
      <t>カンセンショウ</t>
    </rPh>
    <rPh sb="115" eb="117">
      <t>ドウコウ</t>
    </rPh>
    <rPh sb="118" eb="121">
      <t>フトウメイ</t>
    </rPh>
    <rPh sb="130" eb="132">
      <t>コンゴ</t>
    </rPh>
    <rPh sb="133" eb="134">
      <t>キビ</t>
    </rPh>
    <rPh sb="136" eb="138">
      <t>ジョウキョウ</t>
    </rPh>
    <rPh sb="147" eb="148">
      <t>トク</t>
    </rPh>
    <rPh sb="150" eb="152">
      <t>シンガタ</t>
    </rPh>
    <rPh sb="159" eb="162">
      <t>カンセンショウ</t>
    </rPh>
    <rPh sb="165" eb="167">
      <t>エイキョウ</t>
    </rPh>
    <rPh sb="169" eb="171">
      <t>ツウジョウ</t>
    </rPh>
    <rPh sb="171" eb="173">
      <t>ニュウイン</t>
    </rPh>
    <rPh sb="173" eb="175">
      <t>カンジャ</t>
    </rPh>
    <rPh sb="175" eb="177">
      <t>ウケイレ</t>
    </rPh>
    <rPh sb="178" eb="180">
      <t>ゲンショウ</t>
    </rPh>
    <rPh sb="181" eb="183">
      <t>カンセン</t>
    </rPh>
    <rPh sb="183" eb="185">
      <t>ボウシ</t>
    </rPh>
    <rPh sb="192" eb="194">
      <t>ゾウカ</t>
    </rPh>
    <rPh sb="194" eb="195">
      <t>トウ</t>
    </rPh>
    <rPh sb="196" eb="198">
      <t>シュウニュウ</t>
    </rPh>
    <rPh sb="199" eb="201">
      <t>ヒヨウ</t>
    </rPh>
    <rPh sb="202" eb="204">
      <t>リョウメン</t>
    </rPh>
    <rPh sb="205" eb="206">
      <t>オオ</t>
    </rPh>
    <rPh sb="213" eb="215">
      <t>エイキョウ</t>
    </rPh>
    <rPh sb="216" eb="217">
      <t>オヨ</t>
    </rPh>
    <rPh sb="341" eb="345">
      <t>イリョウキカン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</si>
</sst>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89.8</c:v>
                </c:pt>
                <c:pt idx="2">
                  <c:v>88.2</c:v>
                </c:pt>
                <c:pt idx="3">
                  <c:v>90.8</c:v>
                </c:pt>
                <c:pt idx="4">
                  <c:v>89</c:v>
                </c:pt>
              </c:numCache>
            </c:numRef>
          </c:val>
          <c:extLst>
            <c:ext xmlns:c16="http://schemas.microsoft.com/office/drawing/2014/chart" uri="{C3380CC4-5D6E-409C-BE32-E72D297353CC}">
              <c16:uniqueId val="{00000000-A781-45F2-BDB0-E538CA7633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79.5</c:v>
                </c:pt>
                <c:pt idx="2">
                  <c:v>79.900000000000006</c:v>
                </c:pt>
                <c:pt idx="3">
                  <c:v>80.2</c:v>
                </c:pt>
                <c:pt idx="4">
                  <c:v>79.8</c:v>
                </c:pt>
              </c:numCache>
            </c:numRef>
          </c:val>
          <c:smooth val="0"/>
          <c:extLst>
            <c:ext xmlns:c16="http://schemas.microsoft.com/office/drawing/2014/chart" uri="{C3380CC4-5D6E-409C-BE32-E72D297353CC}">
              <c16:uniqueId val="{00000001-A781-45F2-BDB0-E538CA7633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0</c:v>
                </c:pt>
                <c:pt idx="2">
                  <c:v>1</c:v>
                </c:pt>
                <c:pt idx="3">
                  <c:v>0</c:v>
                </c:pt>
                <c:pt idx="4">
                  <c:v>0</c:v>
                </c:pt>
              </c:numCache>
            </c:numRef>
          </c:val>
          <c:extLst>
            <c:ext xmlns:c16="http://schemas.microsoft.com/office/drawing/2014/chart" uri="{C3380CC4-5D6E-409C-BE32-E72D297353CC}">
              <c16:uniqueId val="{00000000-E740-42DC-9058-ECF60FA4AE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33.9</c:v>
                </c:pt>
                <c:pt idx="2">
                  <c:v>34.9</c:v>
                </c:pt>
                <c:pt idx="3">
                  <c:v>32.6</c:v>
                </c:pt>
                <c:pt idx="4">
                  <c:v>27</c:v>
                </c:pt>
              </c:numCache>
            </c:numRef>
          </c:val>
          <c:smooth val="0"/>
          <c:extLst>
            <c:ext xmlns:c16="http://schemas.microsoft.com/office/drawing/2014/chart" uri="{C3380CC4-5D6E-409C-BE32-E72D297353CC}">
              <c16:uniqueId val="{00000001-E740-42DC-9058-ECF60FA4AE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98.1</c:v>
                </c:pt>
                <c:pt idx="2">
                  <c:v>96.5</c:v>
                </c:pt>
                <c:pt idx="3">
                  <c:v>98.4</c:v>
                </c:pt>
                <c:pt idx="4">
                  <c:v>97.1</c:v>
                </c:pt>
              </c:numCache>
            </c:numRef>
          </c:val>
          <c:extLst>
            <c:ext xmlns:c16="http://schemas.microsoft.com/office/drawing/2014/chart" uri="{C3380CC4-5D6E-409C-BE32-E72D297353CC}">
              <c16:uniqueId val="{00000000-EEAE-4D0F-BC29-50E615D5AD0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93.6</c:v>
                </c:pt>
                <c:pt idx="2">
                  <c:v>94</c:v>
                </c:pt>
                <c:pt idx="3">
                  <c:v>94.1</c:v>
                </c:pt>
                <c:pt idx="4">
                  <c:v>93.7</c:v>
                </c:pt>
              </c:numCache>
            </c:numRef>
          </c:val>
          <c:smooth val="0"/>
          <c:extLst>
            <c:ext xmlns:c16="http://schemas.microsoft.com/office/drawing/2014/chart" uri="{C3380CC4-5D6E-409C-BE32-E72D297353CC}">
              <c16:uniqueId val="{00000001-EEAE-4D0F-BC29-50E615D5AD0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101.4</c:v>
                </c:pt>
                <c:pt idx="2">
                  <c:v>99</c:v>
                </c:pt>
                <c:pt idx="3">
                  <c:v>100.3</c:v>
                </c:pt>
                <c:pt idx="4">
                  <c:v>100.1</c:v>
                </c:pt>
              </c:numCache>
            </c:numRef>
          </c:val>
          <c:extLst>
            <c:ext xmlns:c16="http://schemas.microsoft.com/office/drawing/2014/chart" uri="{C3380CC4-5D6E-409C-BE32-E72D297353CC}">
              <c16:uniqueId val="{00000000-5723-49B8-BFC8-773AA64CF6D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99.8</c:v>
                </c:pt>
                <c:pt idx="2">
                  <c:v>100.1</c:v>
                </c:pt>
                <c:pt idx="3">
                  <c:v>100</c:v>
                </c:pt>
                <c:pt idx="4">
                  <c:v>99.2</c:v>
                </c:pt>
              </c:numCache>
            </c:numRef>
          </c:val>
          <c:smooth val="0"/>
          <c:extLst>
            <c:ext xmlns:c16="http://schemas.microsoft.com/office/drawing/2014/chart" uri="{C3380CC4-5D6E-409C-BE32-E72D297353CC}">
              <c16:uniqueId val="{00000001-5723-49B8-BFC8-773AA64CF6D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11.5</c:v>
                </c:pt>
                <c:pt idx="2">
                  <c:v>22.8</c:v>
                </c:pt>
                <c:pt idx="3">
                  <c:v>33</c:v>
                </c:pt>
                <c:pt idx="4">
                  <c:v>40.299999999999997</c:v>
                </c:pt>
              </c:numCache>
            </c:numRef>
          </c:val>
          <c:extLst>
            <c:ext xmlns:c16="http://schemas.microsoft.com/office/drawing/2014/chart" uri="{C3380CC4-5D6E-409C-BE32-E72D297353CC}">
              <c16:uniqueId val="{00000000-9CB2-4970-A935-D9726B7C3B3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51.2</c:v>
                </c:pt>
                <c:pt idx="2">
                  <c:v>52</c:v>
                </c:pt>
                <c:pt idx="3">
                  <c:v>52.5</c:v>
                </c:pt>
                <c:pt idx="4">
                  <c:v>52.5</c:v>
                </c:pt>
              </c:numCache>
            </c:numRef>
          </c:val>
          <c:smooth val="0"/>
          <c:extLst>
            <c:ext xmlns:c16="http://schemas.microsoft.com/office/drawing/2014/chart" uri="{C3380CC4-5D6E-409C-BE32-E72D297353CC}">
              <c16:uniqueId val="{00000001-9CB2-4970-A935-D9726B7C3B3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20.9</c:v>
                </c:pt>
                <c:pt idx="2">
                  <c:v>40.9</c:v>
                </c:pt>
                <c:pt idx="3">
                  <c:v>55.5</c:v>
                </c:pt>
                <c:pt idx="4">
                  <c:v>59.3</c:v>
                </c:pt>
              </c:numCache>
            </c:numRef>
          </c:val>
          <c:extLst>
            <c:ext xmlns:c16="http://schemas.microsoft.com/office/drawing/2014/chart" uri="{C3380CC4-5D6E-409C-BE32-E72D297353CC}">
              <c16:uniqueId val="{00000000-A5DB-45FE-9355-180936404D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A5DB-45FE-9355-180936404D8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21900042</c:v>
                </c:pt>
                <c:pt idx="2">
                  <c:v>22929466</c:v>
                </c:pt>
                <c:pt idx="3">
                  <c:v>23652607</c:v>
                </c:pt>
                <c:pt idx="4">
                  <c:v>25390374</c:v>
                </c:pt>
              </c:numCache>
            </c:numRef>
          </c:val>
          <c:extLst>
            <c:ext xmlns:c16="http://schemas.microsoft.com/office/drawing/2014/chart" uri="{C3380CC4-5D6E-409C-BE32-E72D297353CC}">
              <c16:uniqueId val="{00000000-77AD-4428-BF93-8BE189A55C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51669762</c:v>
                </c:pt>
                <c:pt idx="2">
                  <c:v>53351028</c:v>
                </c:pt>
                <c:pt idx="3">
                  <c:v>55620962</c:v>
                </c:pt>
                <c:pt idx="4">
                  <c:v>57155394</c:v>
                </c:pt>
              </c:numCache>
            </c:numRef>
          </c:val>
          <c:smooth val="0"/>
          <c:extLst>
            <c:ext xmlns:c16="http://schemas.microsoft.com/office/drawing/2014/chart" uri="{C3380CC4-5D6E-409C-BE32-E72D297353CC}">
              <c16:uniqueId val="{00000001-77AD-4428-BF93-8BE189A55C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28.1</c:v>
                </c:pt>
                <c:pt idx="2">
                  <c:v>28.6</c:v>
                </c:pt>
                <c:pt idx="3">
                  <c:v>28.6</c:v>
                </c:pt>
                <c:pt idx="4">
                  <c:v>28.8</c:v>
                </c:pt>
              </c:numCache>
            </c:numRef>
          </c:val>
          <c:extLst>
            <c:ext xmlns:c16="http://schemas.microsoft.com/office/drawing/2014/chart" uri="{C3380CC4-5D6E-409C-BE32-E72D297353CC}">
              <c16:uniqueId val="{00000000-6764-42DD-BF9E-F1C4AE9A59A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27.4</c:v>
                </c:pt>
                <c:pt idx="2">
                  <c:v>27.8</c:v>
                </c:pt>
                <c:pt idx="3">
                  <c:v>28.1</c:v>
                </c:pt>
                <c:pt idx="4">
                  <c:v>29.2</c:v>
                </c:pt>
              </c:numCache>
            </c:numRef>
          </c:val>
          <c:smooth val="0"/>
          <c:extLst>
            <c:ext xmlns:c16="http://schemas.microsoft.com/office/drawing/2014/chart" uri="{C3380CC4-5D6E-409C-BE32-E72D297353CC}">
              <c16:uniqueId val="{00000001-6764-42DD-BF9E-F1C4AE9A59A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45</c:v>
                </c:pt>
                <c:pt idx="2">
                  <c:v>45.9</c:v>
                </c:pt>
                <c:pt idx="3">
                  <c:v>45.6</c:v>
                </c:pt>
                <c:pt idx="4">
                  <c:v>45.6</c:v>
                </c:pt>
              </c:numCache>
            </c:numRef>
          </c:val>
          <c:extLst>
            <c:ext xmlns:c16="http://schemas.microsoft.com/office/drawing/2014/chart" uri="{C3380CC4-5D6E-409C-BE32-E72D297353CC}">
              <c16:uniqueId val="{00000000-7FC4-48D6-838F-C795955985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49.2</c:v>
                </c:pt>
                <c:pt idx="2">
                  <c:v>48.7</c:v>
                </c:pt>
                <c:pt idx="3">
                  <c:v>48.3</c:v>
                </c:pt>
                <c:pt idx="4">
                  <c:v>47.7</c:v>
                </c:pt>
              </c:numCache>
            </c:numRef>
          </c:val>
          <c:smooth val="0"/>
          <c:extLst>
            <c:ext xmlns:c16="http://schemas.microsoft.com/office/drawing/2014/chart" uri="{C3380CC4-5D6E-409C-BE32-E72D297353CC}">
              <c16:uniqueId val="{00000001-7FC4-48D6-838F-C795955985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18168</c:v>
                </c:pt>
                <c:pt idx="2">
                  <c:v>18129</c:v>
                </c:pt>
                <c:pt idx="3">
                  <c:v>18196</c:v>
                </c:pt>
                <c:pt idx="4">
                  <c:v>18567</c:v>
                </c:pt>
              </c:numCache>
            </c:numRef>
          </c:val>
          <c:extLst>
            <c:ext xmlns:c16="http://schemas.microsoft.com/office/drawing/2014/chart" uri="{C3380CC4-5D6E-409C-BE32-E72D297353CC}">
              <c16:uniqueId val="{00000000-61DC-4C6C-8769-725E14789BD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17680</c:v>
                </c:pt>
                <c:pt idx="2">
                  <c:v>18393</c:v>
                </c:pt>
                <c:pt idx="3">
                  <c:v>19207</c:v>
                </c:pt>
                <c:pt idx="4">
                  <c:v>20687</c:v>
                </c:pt>
              </c:numCache>
            </c:numRef>
          </c:val>
          <c:smooth val="0"/>
          <c:extLst>
            <c:ext xmlns:c16="http://schemas.microsoft.com/office/drawing/2014/chart" uri="{C3380CC4-5D6E-409C-BE32-E72D297353CC}">
              <c16:uniqueId val="{00000001-61DC-4C6C-8769-725E14789BD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73295</c:v>
                </c:pt>
                <c:pt idx="2">
                  <c:v>76105</c:v>
                </c:pt>
                <c:pt idx="3">
                  <c:v>77066</c:v>
                </c:pt>
                <c:pt idx="4">
                  <c:v>78596</c:v>
                </c:pt>
              </c:numCache>
            </c:numRef>
          </c:val>
          <c:extLst>
            <c:ext xmlns:c16="http://schemas.microsoft.com/office/drawing/2014/chart" uri="{C3380CC4-5D6E-409C-BE32-E72D297353CC}">
              <c16:uniqueId val="{00000000-3683-4566-87B6-F79BB2247F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64765</c:v>
                </c:pt>
                <c:pt idx="2">
                  <c:v>66228</c:v>
                </c:pt>
                <c:pt idx="3">
                  <c:v>68751</c:v>
                </c:pt>
                <c:pt idx="4">
                  <c:v>70630</c:v>
                </c:pt>
              </c:numCache>
            </c:numRef>
          </c:val>
          <c:smooth val="0"/>
          <c:extLst>
            <c:ext xmlns:c16="http://schemas.microsoft.com/office/drawing/2014/chart" uri="{C3380CC4-5D6E-409C-BE32-E72D297353CC}">
              <c16:uniqueId val="{00000001-3683-4566-87B6-F79BB2247F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V1" zoomScaleNormal="100" zoomScaleSheetLayoutView="70" workbookViewId="0">
      <selection activeCell="OA19" sqref="OA19"/>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87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x14ac:dyDescent="0.15">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x14ac:dyDescent="0.15">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9" t="str">
        <f>データ!H6</f>
        <v>静岡県　地方独立行政法人静岡市立静岡病院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1" t="s">
        <v>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3"/>
      <c r="AU7" s="151" t="s">
        <v>2</v>
      </c>
      <c r="AV7" s="152"/>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c r="BU7" s="152"/>
      <c r="BV7" s="152"/>
      <c r="BW7" s="152"/>
      <c r="BX7" s="152"/>
      <c r="BY7" s="152"/>
      <c r="BZ7" s="152"/>
      <c r="CA7" s="152"/>
      <c r="CB7" s="152"/>
      <c r="CC7" s="152"/>
      <c r="CD7" s="152"/>
      <c r="CE7" s="152"/>
      <c r="CF7" s="152"/>
      <c r="CG7" s="152"/>
      <c r="CH7" s="152"/>
      <c r="CI7" s="152"/>
      <c r="CJ7" s="152"/>
      <c r="CK7" s="152"/>
      <c r="CL7" s="152"/>
      <c r="CM7" s="153"/>
      <c r="CN7" s="151" t="s">
        <v>3</v>
      </c>
      <c r="CO7" s="152"/>
      <c r="CP7" s="152"/>
      <c r="CQ7" s="152"/>
      <c r="CR7" s="152"/>
      <c r="CS7" s="152"/>
      <c r="CT7" s="152"/>
      <c r="CU7" s="152"/>
      <c r="CV7" s="152"/>
      <c r="CW7" s="152"/>
      <c r="CX7" s="152"/>
      <c r="CY7" s="152"/>
      <c r="CZ7" s="152"/>
      <c r="DA7" s="152"/>
      <c r="DB7" s="152"/>
      <c r="DC7" s="152"/>
      <c r="DD7" s="152"/>
      <c r="DE7" s="152"/>
      <c r="DF7" s="152"/>
      <c r="DG7" s="152"/>
      <c r="DH7" s="152"/>
      <c r="DI7" s="152"/>
      <c r="DJ7" s="152"/>
      <c r="DK7" s="152"/>
      <c r="DL7" s="152"/>
      <c r="DM7" s="152"/>
      <c r="DN7" s="152"/>
      <c r="DO7" s="152"/>
      <c r="DP7" s="152"/>
      <c r="DQ7" s="152"/>
      <c r="DR7" s="152"/>
      <c r="DS7" s="152"/>
      <c r="DT7" s="152"/>
      <c r="DU7" s="152"/>
      <c r="DV7" s="152"/>
      <c r="DW7" s="152"/>
      <c r="DX7" s="152"/>
      <c r="DY7" s="152"/>
      <c r="DZ7" s="152"/>
      <c r="EA7" s="152"/>
      <c r="EB7" s="152"/>
      <c r="EC7" s="152"/>
      <c r="ED7" s="152"/>
      <c r="EE7" s="152"/>
      <c r="EF7" s="153"/>
      <c r="EG7" s="151" t="s">
        <v>4</v>
      </c>
      <c r="EH7" s="152"/>
      <c r="EI7" s="152"/>
      <c r="EJ7" s="152"/>
      <c r="EK7" s="152"/>
      <c r="EL7" s="152"/>
      <c r="EM7" s="152"/>
      <c r="EN7" s="152"/>
      <c r="EO7" s="152"/>
      <c r="EP7" s="152"/>
      <c r="EQ7" s="152"/>
      <c r="ER7" s="152"/>
      <c r="ES7" s="152"/>
      <c r="ET7" s="152"/>
      <c r="EU7" s="152"/>
      <c r="EV7" s="152"/>
      <c r="EW7" s="152"/>
      <c r="EX7" s="152"/>
      <c r="EY7" s="152"/>
      <c r="EZ7" s="152"/>
      <c r="FA7" s="152"/>
      <c r="FB7" s="152"/>
      <c r="FC7" s="152"/>
      <c r="FD7" s="152"/>
      <c r="FE7" s="152"/>
      <c r="FF7" s="152"/>
      <c r="FG7" s="152"/>
      <c r="FH7" s="152"/>
      <c r="FI7" s="152"/>
      <c r="FJ7" s="152"/>
      <c r="FK7" s="152"/>
      <c r="FL7" s="152"/>
      <c r="FM7" s="152"/>
      <c r="FN7" s="152"/>
      <c r="FO7" s="152"/>
      <c r="FP7" s="152"/>
      <c r="FQ7" s="152"/>
      <c r="FR7" s="152"/>
      <c r="FS7" s="152"/>
      <c r="FT7" s="152"/>
      <c r="FU7" s="152"/>
      <c r="FV7" s="152"/>
      <c r="FW7" s="152"/>
      <c r="FX7" s="152"/>
      <c r="FY7" s="153"/>
      <c r="FZ7" s="151" t="s">
        <v>5</v>
      </c>
      <c r="GA7" s="152"/>
      <c r="GB7" s="152"/>
      <c r="GC7" s="152"/>
      <c r="GD7" s="152"/>
      <c r="GE7" s="152"/>
      <c r="GF7" s="152"/>
      <c r="GG7" s="152"/>
      <c r="GH7" s="152"/>
      <c r="GI7" s="152"/>
      <c r="GJ7" s="152"/>
      <c r="GK7" s="152"/>
      <c r="GL7" s="152"/>
      <c r="GM7" s="152"/>
      <c r="GN7" s="152"/>
      <c r="GO7" s="152"/>
      <c r="GP7" s="152"/>
      <c r="GQ7" s="152"/>
      <c r="GR7" s="152"/>
      <c r="GS7" s="152"/>
      <c r="GT7" s="152"/>
      <c r="GU7" s="152"/>
      <c r="GV7" s="152"/>
      <c r="GW7" s="152"/>
      <c r="GX7" s="152"/>
      <c r="GY7" s="152"/>
      <c r="GZ7" s="152"/>
      <c r="HA7" s="152"/>
      <c r="HB7" s="152"/>
      <c r="HC7" s="152"/>
      <c r="HD7" s="152"/>
      <c r="HE7" s="152"/>
      <c r="HF7" s="152"/>
      <c r="HG7" s="152"/>
      <c r="HH7" s="152"/>
      <c r="HI7" s="152"/>
      <c r="HJ7" s="152"/>
      <c r="HK7" s="152"/>
      <c r="HL7" s="152"/>
      <c r="HM7" s="152"/>
      <c r="HN7" s="152"/>
      <c r="HO7" s="152"/>
      <c r="HP7" s="152"/>
      <c r="HQ7" s="152"/>
      <c r="HR7" s="153"/>
      <c r="ID7" s="151" t="s">
        <v>6</v>
      </c>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2"/>
      <c r="JR7" s="152"/>
      <c r="JS7" s="152"/>
      <c r="JT7" s="152"/>
      <c r="JU7" s="152"/>
      <c r="JV7" s="153"/>
      <c r="JW7" s="151" t="s">
        <v>7</v>
      </c>
      <c r="JX7" s="152"/>
      <c r="JY7" s="152"/>
      <c r="JZ7" s="152"/>
      <c r="KA7" s="152"/>
      <c r="KB7" s="152"/>
      <c r="KC7" s="152"/>
      <c r="KD7" s="152"/>
      <c r="KE7" s="152"/>
      <c r="KF7" s="152"/>
      <c r="KG7" s="152"/>
      <c r="KH7" s="152"/>
      <c r="KI7" s="152"/>
      <c r="KJ7" s="152"/>
      <c r="KK7" s="152"/>
      <c r="KL7" s="152"/>
      <c r="KM7" s="152"/>
      <c r="KN7" s="152"/>
      <c r="KO7" s="152"/>
      <c r="KP7" s="152"/>
      <c r="KQ7" s="152"/>
      <c r="KR7" s="152"/>
      <c r="KS7" s="152"/>
      <c r="KT7" s="152"/>
      <c r="KU7" s="152"/>
      <c r="KV7" s="152"/>
      <c r="KW7" s="152"/>
      <c r="KX7" s="152"/>
      <c r="KY7" s="152"/>
      <c r="KZ7" s="152"/>
      <c r="LA7" s="152"/>
      <c r="LB7" s="152"/>
      <c r="LC7" s="152"/>
      <c r="LD7" s="152"/>
      <c r="LE7" s="152"/>
      <c r="LF7" s="152"/>
      <c r="LG7" s="152"/>
      <c r="LH7" s="152"/>
      <c r="LI7" s="152"/>
      <c r="LJ7" s="152"/>
      <c r="LK7" s="152"/>
      <c r="LL7" s="152"/>
      <c r="LM7" s="152"/>
      <c r="LN7" s="152"/>
      <c r="LO7" s="153"/>
      <c r="LP7" s="151" t="s">
        <v>8</v>
      </c>
      <c r="LQ7" s="152"/>
      <c r="LR7" s="152"/>
      <c r="LS7" s="152"/>
      <c r="LT7" s="152"/>
      <c r="LU7" s="152"/>
      <c r="LV7" s="152"/>
      <c r="LW7" s="152"/>
      <c r="LX7" s="152"/>
      <c r="LY7" s="152"/>
      <c r="LZ7" s="152"/>
      <c r="MA7" s="152"/>
      <c r="MB7" s="152"/>
      <c r="MC7" s="152"/>
      <c r="MD7" s="152"/>
      <c r="ME7" s="152"/>
      <c r="MF7" s="152"/>
      <c r="MG7" s="152"/>
      <c r="MH7" s="152"/>
      <c r="MI7" s="152"/>
      <c r="MJ7" s="152"/>
      <c r="MK7" s="152"/>
      <c r="ML7" s="152"/>
      <c r="MM7" s="152"/>
      <c r="MN7" s="152"/>
      <c r="MO7" s="152"/>
      <c r="MP7" s="152"/>
      <c r="MQ7" s="152"/>
      <c r="MR7" s="152"/>
      <c r="MS7" s="152"/>
      <c r="MT7" s="152"/>
      <c r="MU7" s="152"/>
      <c r="MV7" s="152"/>
      <c r="MW7" s="152"/>
      <c r="MX7" s="152"/>
      <c r="MY7" s="152"/>
      <c r="MZ7" s="152"/>
      <c r="NA7" s="152"/>
      <c r="NB7" s="152"/>
      <c r="NC7" s="152"/>
      <c r="ND7" s="152"/>
      <c r="NE7" s="152"/>
      <c r="NF7" s="152"/>
      <c r="NG7" s="152"/>
      <c r="NH7" s="153"/>
      <c r="NI7" s="3"/>
      <c r="NJ7" s="6" t="s">
        <v>9</v>
      </c>
      <c r="NK7" s="7"/>
      <c r="NL7" s="7"/>
      <c r="NM7" s="7"/>
      <c r="NN7" s="7"/>
      <c r="NO7" s="7"/>
      <c r="NP7" s="7"/>
      <c r="NQ7" s="7"/>
      <c r="NR7" s="7"/>
      <c r="NS7" s="7"/>
      <c r="NT7" s="7"/>
      <c r="NU7" s="7"/>
      <c r="NV7" s="7"/>
      <c r="NW7" s="8"/>
      <c r="NX7" s="3"/>
    </row>
    <row r="8" spans="1:388" ht="18.75" customHeight="1" x14ac:dyDescent="0.15">
      <c r="A8" s="2"/>
      <c r="B8" s="146" t="str">
        <f>データ!K6</f>
        <v>地方独立行政法人</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500床以上</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非設置</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データ!Y6</f>
        <v>500</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t="str">
        <f>データ!Z6</f>
        <v>-</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データ!AA6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6" t="s">
        <v>10</v>
      </c>
      <c r="NK8" s="157"/>
      <c r="NL8" s="9" t="s">
        <v>11</v>
      </c>
      <c r="NM8" s="10"/>
      <c r="NN8" s="10"/>
      <c r="NO8" s="10"/>
      <c r="NP8" s="10"/>
      <c r="NQ8" s="10"/>
      <c r="NR8" s="10"/>
      <c r="NS8" s="10"/>
      <c r="NT8" s="10"/>
      <c r="NU8" s="10"/>
      <c r="NV8" s="10"/>
      <c r="NW8" s="11"/>
      <c r="NX8" s="3"/>
    </row>
    <row r="9" spans="1:388" ht="18.75" customHeight="1" x14ac:dyDescent="0.15">
      <c r="A9" s="2"/>
      <c r="B9" s="151" t="s">
        <v>12</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3"/>
      <c r="AU9" s="151" t="s">
        <v>13</v>
      </c>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3"/>
      <c r="CN9" s="151" t="s">
        <v>14</v>
      </c>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3"/>
      <c r="EG9" s="151" t="s">
        <v>15</v>
      </c>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3"/>
      <c r="FZ9" s="151" t="s">
        <v>16</v>
      </c>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3"/>
      <c r="ID9" s="151" t="s">
        <v>17</v>
      </c>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3"/>
      <c r="JW9" s="151" t="s">
        <v>18</v>
      </c>
      <c r="JX9" s="152"/>
      <c r="JY9" s="152"/>
      <c r="JZ9" s="152"/>
      <c r="KA9" s="152"/>
      <c r="KB9" s="152"/>
      <c r="KC9" s="152"/>
      <c r="KD9" s="152"/>
      <c r="KE9" s="152"/>
      <c r="KF9" s="152"/>
      <c r="KG9" s="152"/>
      <c r="KH9" s="152"/>
      <c r="KI9" s="152"/>
      <c r="KJ9" s="152"/>
      <c r="KK9" s="152"/>
      <c r="KL9" s="152"/>
      <c r="KM9" s="152"/>
      <c r="KN9" s="152"/>
      <c r="KO9" s="152"/>
      <c r="KP9" s="152"/>
      <c r="KQ9" s="152"/>
      <c r="KR9" s="152"/>
      <c r="KS9" s="152"/>
      <c r="KT9" s="152"/>
      <c r="KU9" s="152"/>
      <c r="KV9" s="152"/>
      <c r="KW9" s="152"/>
      <c r="KX9" s="152"/>
      <c r="KY9" s="152"/>
      <c r="KZ9" s="152"/>
      <c r="LA9" s="152"/>
      <c r="LB9" s="152"/>
      <c r="LC9" s="152"/>
      <c r="LD9" s="152"/>
      <c r="LE9" s="152"/>
      <c r="LF9" s="152"/>
      <c r="LG9" s="152"/>
      <c r="LH9" s="152"/>
      <c r="LI9" s="152"/>
      <c r="LJ9" s="152"/>
      <c r="LK9" s="152"/>
      <c r="LL9" s="152"/>
      <c r="LM9" s="152"/>
      <c r="LN9" s="152"/>
      <c r="LO9" s="153"/>
      <c r="LP9" s="151" t="s">
        <v>19</v>
      </c>
      <c r="LQ9" s="152"/>
      <c r="LR9" s="152"/>
      <c r="LS9" s="152"/>
      <c r="LT9" s="152"/>
      <c r="LU9" s="152"/>
      <c r="LV9" s="152"/>
      <c r="LW9" s="152"/>
      <c r="LX9" s="152"/>
      <c r="LY9" s="152"/>
      <c r="LZ9" s="152"/>
      <c r="MA9" s="152"/>
      <c r="MB9" s="152"/>
      <c r="MC9" s="152"/>
      <c r="MD9" s="152"/>
      <c r="ME9" s="152"/>
      <c r="MF9" s="152"/>
      <c r="MG9" s="152"/>
      <c r="MH9" s="152"/>
      <c r="MI9" s="152"/>
      <c r="MJ9" s="152"/>
      <c r="MK9" s="152"/>
      <c r="ML9" s="152"/>
      <c r="MM9" s="152"/>
      <c r="MN9" s="152"/>
      <c r="MO9" s="152"/>
      <c r="MP9" s="152"/>
      <c r="MQ9" s="152"/>
      <c r="MR9" s="152"/>
      <c r="MS9" s="152"/>
      <c r="MT9" s="152"/>
      <c r="MU9" s="152"/>
      <c r="MV9" s="152"/>
      <c r="MW9" s="152"/>
      <c r="MX9" s="152"/>
      <c r="MY9" s="152"/>
      <c r="MZ9" s="152"/>
      <c r="NA9" s="152"/>
      <c r="NB9" s="152"/>
      <c r="NC9" s="152"/>
      <c r="ND9" s="152"/>
      <c r="NE9" s="152"/>
      <c r="NF9" s="152"/>
      <c r="NG9" s="152"/>
      <c r="NH9" s="153"/>
      <c r="NI9" s="3"/>
      <c r="NJ9" s="154" t="s">
        <v>20</v>
      </c>
      <c r="NK9" s="155"/>
      <c r="NL9" s="12" t="s">
        <v>21</v>
      </c>
      <c r="NM9" s="13"/>
      <c r="NN9" s="13"/>
      <c r="NO9" s="13"/>
      <c r="NP9" s="13"/>
      <c r="NQ9" s="13"/>
      <c r="NR9" s="13"/>
      <c r="NS9" s="13"/>
      <c r="NT9" s="13"/>
      <c r="NU9" s="14"/>
      <c r="NV9" s="14"/>
      <c r="NW9" s="15"/>
      <c r="NX9" s="3"/>
    </row>
    <row r="10" spans="1:388" ht="18.75" customHeight="1" x14ac:dyDescent="0.15">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32</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対象</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ド 透 I 未 訓 ガ</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臨 が 感 災 地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データ!AB6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f>データ!AC6</f>
        <v>6</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データ!AD6</f>
        <v>506</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49" t="s">
        <v>22</v>
      </c>
      <c r="NK10" s="150"/>
      <c r="NL10" s="16" t="s">
        <v>23</v>
      </c>
      <c r="NM10" s="17"/>
      <c r="NN10" s="17"/>
      <c r="NO10" s="17"/>
      <c r="NP10" s="17"/>
      <c r="NQ10" s="17"/>
      <c r="NR10" s="17"/>
      <c r="NS10" s="17"/>
      <c r="NT10" s="17"/>
      <c r="NU10" s="17"/>
      <c r="NV10" s="17"/>
      <c r="NW10" s="18"/>
      <c r="NX10" s="3"/>
    </row>
    <row r="11" spans="1:388" ht="18.75" customHeight="1" x14ac:dyDescent="0.15">
      <c r="A11" s="2"/>
      <c r="B11" s="151" t="s">
        <v>24</v>
      </c>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3"/>
      <c r="AU11" s="151" t="s">
        <v>25</v>
      </c>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G11" s="152"/>
      <c r="CH11" s="152"/>
      <c r="CI11" s="152"/>
      <c r="CJ11" s="152"/>
      <c r="CK11" s="152"/>
      <c r="CL11" s="152"/>
      <c r="CM11" s="153"/>
      <c r="CN11" s="151" t="s">
        <v>26</v>
      </c>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3"/>
      <c r="EG11" s="151" t="s">
        <v>27</v>
      </c>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3"/>
      <c r="ID11" s="151" t="s">
        <v>28</v>
      </c>
      <c r="IE11" s="152"/>
      <c r="IF11" s="152"/>
      <c r="IG11" s="152"/>
      <c r="IH11" s="152"/>
      <c r="II11" s="152"/>
      <c r="IJ11" s="152"/>
      <c r="IK11" s="152"/>
      <c r="IL11" s="152"/>
      <c r="IM11" s="152"/>
      <c r="IN11" s="152"/>
      <c r="IO11" s="152"/>
      <c r="IP11" s="152"/>
      <c r="IQ11" s="152"/>
      <c r="IR11" s="152"/>
      <c r="IS11" s="152"/>
      <c r="IT11" s="152"/>
      <c r="IU11" s="152"/>
      <c r="IV11" s="152"/>
      <c r="IW11" s="152"/>
      <c r="IX11" s="152"/>
      <c r="IY11" s="152"/>
      <c r="IZ11" s="152"/>
      <c r="JA11" s="152"/>
      <c r="JB11" s="152"/>
      <c r="JC11" s="152"/>
      <c r="JD11" s="152"/>
      <c r="JE11" s="152"/>
      <c r="JF11" s="152"/>
      <c r="JG11" s="152"/>
      <c r="JH11" s="152"/>
      <c r="JI11" s="152"/>
      <c r="JJ11" s="152"/>
      <c r="JK11" s="152"/>
      <c r="JL11" s="152"/>
      <c r="JM11" s="152"/>
      <c r="JN11" s="152"/>
      <c r="JO11" s="152"/>
      <c r="JP11" s="152"/>
      <c r="JQ11" s="152"/>
      <c r="JR11" s="152"/>
      <c r="JS11" s="152"/>
      <c r="JT11" s="152"/>
      <c r="JU11" s="152"/>
      <c r="JV11" s="153"/>
      <c r="JW11" s="151" t="s">
        <v>29</v>
      </c>
      <c r="JX11" s="152"/>
      <c r="JY11" s="152"/>
      <c r="JZ11" s="152"/>
      <c r="KA11" s="152"/>
      <c r="KB11" s="152"/>
      <c r="KC11" s="152"/>
      <c r="KD11" s="152"/>
      <c r="KE11" s="152"/>
      <c r="KF11" s="152"/>
      <c r="KG11" s="152"/>
      <c r="KH11" s="152"/>
      <c r="KI11" s="152"/>
      <c r="KJ11" s="152"/>
      <c r="KK11" s="152"/>
      <c r="KL11" s="152"/>
      <c r="KM11" s="152"/>
      <c r="KN11" s="152"/>
      <c r="KO11" s="152"/>
      <c r="KP11" s="152"/>
      <c r="KQ11" s="152"/>
      <c r="KR11" s="152"/>
      <c r="KS11" s="152"/>
      <c r="KT11" s="152"/>
      <c r="KU11" s="152"/>
      <c r="KV11" s="152"/>
      <c r="KW11" s="152"/>
      <c r="KX11" s="152"/>
      <c r="KY11" s="152"/>
      <c r="KZ11" s="152"/>
      <c r="LA11" s="152"/>
      <c r="LB11" s="152"/>
      <c r="LC11" s="152"/>
      <c r="LD11" s="152"/>
      <c r="LE11" s="152"/>
      <c r="LF11" s="152"/>
      <c r="LG11" s="152"/>
      <c r="LH11" s="152"/>
      <c r="LI11" s="152"/>
      <c r="LJ11" s="152"/>
      <c r="LK11" s="152"/>
      <c r="LL11" s="152"/>
      <c r="LM11" s="152"/>
      <c r="LN11" s="152"/>
      <c r="LO11" s="153"/>
      <c r="LP11" s="151" t="s">
        <v>30</v>
      </c>
      <c r="LQ11" s="152"/>
      <c r="LR11" s="152"/>
      <c r="LS11" s="152"/>
      <c r="LT11" s="152"/>
      <c r="LU11" s="152"/>
      <c r="LV11" s="152"/>
      <c r="LW11" s="152"/>
      <c r="LX11" s="152"/>
      <c r="LY11" s="152"/>
      <c r="LZ11" s="152"/>
      <c r="MA11" s="152"/>
      <c r="MB11" s="152"/>
      <c r="MC11" s="152"/>
      <c r="MD11" s="152"/>
      <c r="ME11" s="152"/>
      <c r="MF11" s="152"/>
      <c r="MG11" s="152"/>
      <c r="MH11" s="152"/>
      <c r="MI11" s="152"/>
      <c r="MJ11" s="152"/>
      <c r="MK11" s="152"/>
      <c r="ML11" s="152"/>
      <c r="MM11" s="152"/>
      <c r="MN11" s="152"/>
      <c r="MO11" s="152"/>
      <c r="MP11" s="152"/>
      <c r="MQ11" s="152"/>
      <c r="MR11" s="152"/>
      <c r="MS11" s="152"/>
      <c r="MT11" s="152"/>
      <c r="MU11" s="152"/>
      <c r="MV11" s="152"/>
      <c r="MW11" s="152"/>
      <c r="MX11" s="152"/>
      <c r="MY11" s="152"/>
      <c r="MZ11" s="152"/>
      <c r="NA11" s="152"/>
      <c r="NB11" s="152"/>
      <c r="NC11" s="152"/>
      <c r="ND11" s="152"/>
      <c r="NE11" s="152"/>
      <c r="NF11" s="152"/>
      <c r="NG11" s="152"/>
      <c r="NH11" s="153"/>
      <c r="NI11" s="19"/>
      <c r="NJ11" s="3"/>
      <c r="NK11" s="3"/>
      <c r="NL11" s="3"/>
      <c r="NM11" s="3"/>
      <c r="NN11" s="3"/>
      <c r="NO11" s="3"/>
      <c r="NP11" s="3"/>
      <c r="NQ11" s="3"/>
      <c r="NR11" s="3"/>
      <c r="NS11" s="3"/>
      <c r="NT11" s="3"/>
      <c r="NU11" s="3"/>
      <c r="NV11" s="3"/>
      <c r="NW11" s="3"/>
      <c r="NX11" s="3"/>
    </row>
    <row r="12" spans="1:388" ht="18.75" customHeight="1" x14ac:dyDescent="0.15">
      <c r="A12" s="2"/>
      <c r="B12" s="135" t="str">
        <f>データ!U6</f>
        <v>-</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56199</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非該当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７：１</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ID12" s="135">
        <f>データ!AE6</f>
        <v>500</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t="str">
        <f>データ!AF6</f>
        <v>-</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データ!AG6</f>
        <v>500</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x14ac:dyDescent="0.2">
      <c r="A13" s="2"/>
      <c r="B13" s="138" t="s">
        <v>31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x14ac:dyDescent="0.15">
      <c r="A14" s="2"/>
      <c r="B14" s="138" t="s">
        <v>32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33</v>
      </c>
      <c r="NK14" s="139"/>
      <c r="NL14" s="139"/>
      <c r="NM14" s="139"/>
      <c r="NN14" s="139"/>
      <c r="NO14" s="139"/>
      <c r="NP14" s="139"/>
      <c r="NQ14" s="139"/>
      <c r="NR14" s="139"/>
      <c r="NS14" s="139"/>
      <c r="NT14" s="139"/>
      <c r="NU14" s="139"/>
      <c r="NV14" s="139"/>
      <c r="NW14" s="139"/>
      <c r="NX14" s="13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35</v>
      </c>
      <c r="NK16" s="141"/>
      <c r="NL16" s="141"/>
      <c r="NM16" s="141"/>
      <c r="NN16" s="142"/>
      <c r="NO16" s="140" t="s">
        <v>36</v>
      </c>
      <c r="NP16" s="141"/>
      <c r="NQ16" s="141"/>
      <c r="NR16" s="141"/>
      <c r="NS16" s="142"/>
      <c r="NT16" s="140" t="s">
        <v>37</v>
      </c>
      <c r="NU16" s="141"/>
      <c r="NV16" s="141"/>
      <c r="NW16" s="141"/>
      <c r="NX16" s="142"/>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7" t="s">
        <v>38</v>
      </c>
      <c r="NK18" s="128"/>
      <c r="NL18" s="128"/>
      <c r="NM18" s="131" t="s">
        <v>39</v>
      </c>
      <c r="NN18" s="132"/>
      <c r="NO18" s="127" t="s">
        <v>73</v>
      </c>
      <c r="NP18" s="128"/>
      <c r="NQ18" s="128"/>
      <c r="NR18" s="131" t="s">
        <v>39</v>
      </c>
      <c r="NS18" s="132"/>
      <c r="NT18" s="127" t="s">
        <v>38</v>
      </c>
      <c r="NU18" s="128"/>
      <c r="NV18" s="128"/>
      <c r="NW18" s="131" t="s">
        <v>39</v>
      </c>
      <c r="NX18" s="132"/>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9"/>
      <c r="NK19" s="130"/>
      <c r="NL19" s="130"/>
      <c r="NM19" s="133"/>
      <c r="NN19" s="134"/>
      <c r="NO19" s="129"/>
      <c r="NP19" s="130"/>
      <c r="NQ19" s="130"/>
      <c r="NR19" s="133"/>
      <c r="NS19" s="134"/>
      <c r="NT19" s="129"/>
      <c r="NU19" s="130"/>
      <c r="NV19" s="130"/>
      <c r="NW19" s="133"/>
      <c r="NX19" s="134"/>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26"/>
      <c r="NL23" s="126"/>
      <c r="NM23" s="126"/>
      <c r="NN23" s="126"/>
      <c r="NO23" s="126"/>
      <c r="NP23" s="126"/>
      <c r="NQ23" s="126"/>
      <c r="NR23" s="126"/>
      <c r="NS23" s="126"/>
      <c r="NT23" s="126"/>
      <c r="NU23" s="126"/>
      <c r="NV23" s="126"/>
      <c r="NW23" s="126"/>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26"/>
      <c r="NL24" s="126"/>
      <c r="NM24" s="126"/>
      <c r="NN24" s="126"/>
      <c r="NO24" s="126"/>
      <c r="NP24" s="126"/>
      <c r="NQ24" s="126"/>
      <c r="NR24" s="126"/>
      <c r="NS24" s="126"/>
      <c r="NT24" s="126"/>
      <c r="NU24" s="126"/>
      <c r="NV24" s="126"/>
      <c r="NW24" s="126"/>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26"/>
      <c r="NL25" s="126"/>
      <c r="NM25" s="126"/>
      <c r="NN25" s="126"/>
      <c r="NO25" s="126"/>
      <c r="NP25" s="126"/>
      <c r="NQ25" s="126"/>
      <c r="NR25" s="126"/>
      <c r="NS25" s="126"/>
      <c r="NT25" s="126"/>
      <c r="NU25" s="126"/>
      <c r="NV25" s="126"/>
      <c r="NW25" s="126"/>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26"/>
      <c r="NL26" s="126"/>
      <c r="NM26" s="126"/>
      <c r="NN26" s="126"/>
      <c r="NO26" s="126"/>
      <c r="NP26" s="126"/>
      <c r="NQ26" s="126"/>
      <c r="NR26" s="126"/>
      <c r="NS26" s="126"/>
      <c r="NT26" s="126"/>
      <c r="NU26" s="126"/>
      <c r="NV26" s="126"/>
      <c r="NW26" s="126"/>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26"/>
      <c r="NL27" s="126"/>
      <c r="NM27" s="126"/>
      <c r="NN27" s="126"/>
      <c r="NO27" s="126"/>
      <c r="NP27" s="126"/>
      <c r="NQ27" s="126"/>
      <c r="NR27" s="126"/>
      <c r="NS27" s="126"/>
      <c r="NT27" s="126"/>
      <c r="NU27" s="126"/>
      <c r="NV27" s="126"/>
      <c r="NW27" s="126"/>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26"/>
      <c r="NL28" s="126"/>
      <c r="NM28" s="126"/>
      <c r="NN28" s="126"/>
      <c r="NO28" s="126"/>
      <c r="NP28" s="126"/>
      <c r="NQ28" s="126"/>
      <c r="NR28" s="126"/>
      <c r="NS28" s="126"/>
      <c r="NT28" s="126"/>
      <c r="NU28" s="126"/>
      <c r="NV28" s="126"/>
      <c r="NW28" s="126"/>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26"/>
      <c r="NL29" s="126"/>
      <c r="NM29" s="126"/>
      <c r="NN29" s="126"/>
      <c r="NO29" s="126"/>
      <c r="NP29" s="126"/>
      <c r="NQ29" s="126"/>
      <c r="NR29" s="126"/>
      <c r="NS29" s="126"/>
      <c r="NT29" s="126"/>
      <c r="NU29" s="126"/>
      <c r="NV29" s="126"/>
      <c r="NW29" s="126"/>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26"/>
      <c r="NL30" s="126"/>
      <c r="NM30" s="126"/>
      <c r="NN30" s="126"/>
      <c r="NO30" s="126"/>
      <c r="NP30" s="126"/>
      <c r="NQ30" s="126"/>
      <c r="NR30" s="126"/>
      <c r="NS30" s="126"/>
      <c r="NT30" s="126"/>
      <c r="NU30" s="126"/>
      <c r="NV30" s="126"/>
      <c r="NW30" s="126"/>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26"/>
      <c r="NL31" s="126"/>
      <c r="NM31" s="126"/>
      <c r="NN31" s="126"/>
      <c r="NO31" s="126"/>
      <c r="NP31" s="126"/>
      <c r="NQ31" s="126"/>
      <c r="NR31" s="126"/>
      <c r="NS31" s="126"/>
      <c r="NT31" s="126"/>
      <c r="NU31" s="126"/>
      <c r="NV31" s="126"/>
      <c r="NW31" s="126"/>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26"/>
      <c r="NL32" s="126"/>
      <c r="NM32" s="126"/>
      <c r="NN32" s="126"/>
      <c r="NO32" s="126"/>
      <c r="NP32" s="126"/>
      <c r="NQ32" s="126"/>
      <c r="NR32" s="126"/>
      <c r="NS32" s="126"/>
      <c r="NT32" s="126"/>
      <c r="NU32" s="126"/>
      <c r="NV32" s="126"/>
      <c r="NW32" s="126"/>
      <c r="NX32" s="119"/>
      <c r="OC32" s="28" t="s">
        <v>55</v>
      </c>
    </row>
    <row r="33" spans="1:393" ht="13.5" customHeight="1" x14ac:dyDescent="0.15">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f>データ!AI7</f>
        <v>101.4</v>
      </c>
      <c r="AF33" s="86"/>
      <c r="AG33" s="86"/>
      <c r="AH33" s="86"/>
      <c r="AI33" s="86"/>
      <c r="AJ33" s="86"/>
      <c r="AK33" s="86"/>
      <c r="AL33" s="86"/>
      <c r="AM33" s="86"/>
      <c r="AN33" s="86"/>
      <c r="AO33" s="86"/>
      <c r="AP33" s="86"/>
      <c r="AQ33" s="86"/>
      <c r="AR33" s="86"/>
      <c r="AS33" s="87"/>
      <c r="AT33" s="85">
        <f>データ!AJ7</f>
        <v>99</v>
      </c>
      <c r="AU33" s="86"/>
      <c r="AV33" s="86"/>
      <c r="AW33" s="86"/>
      <c r="AX33" s="86"/>
      <c r="AY33" s="86"/>
      <c r="AZ33" s="86"/>
      <c r="BA33" s="86"/>
      <c r="BB33" s="86"/>
      <c r="BC33" s="86"/>
      <c r="BD33" s="86"/>
      <c r="BE33" s="86"/>
      <c r="BF33" s="86"/>
      <c r="BG33" s="86"/>
      <c r="BH33" s="87"/>
      <c r="BI33" s="85">
        <f>データ!AK7</f>
        <v>100.3</v>
      </c>
      <c r="BJ33" s="86"/>
      <c r="BK33" s="86"/>
      <c r="BL33" s="86"/>
      <c r="BM33" s="86"/>
      <c r="BN33" s="86"/>
      <c r="BO33" s="86"/>
      <c r="BP33" s="86"/>
      <c r="BQ33" s="86"/>
      <c r="BR33" s="86"/>
      <c r="BS33" s="86"/>
      <c r="BT33" s="86"/>
      <c r="BU33" s="86"/>
      <c r="BV33" s="86"/>
      <c r="BW33" s="87"/>
      <c r="BX33" s="85">
        <f>データ!AL7</f>
        <v>100.1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f>データ!AT7</f>
        <v>98.1</v>
      </c>
      <c r="DT33" s="86"/>
      <c r="DU33" s="86"/>
      <c r="DV33" s="86"/>
      <c r="DW33" s="86"/>
      <c r="DX33" s="86"/>
      <c r="DY33" s="86"/>
      <c r="DZ33" s="86"/>
      <c r="EA33" s="86"/>
      <c r="EB33" s="86"/>
      <c r="EC33" s="86"/>
      <c r="ED33" s="86"/>
      <c r="EE33" s="86"/>
      <c r="EF33" s="86"/>
      <c r="EG33" s="87"/>
      <c r="EH33" s="85">
        <f>データ!AU7</f>
        <v>96.5</v>
      </c>
      <c r="EI33" s="86"/>
      <c r="EJ33" s="86"/>
      <c r="EK33" s="86"/>
      <c r="EL33" s="86"/>
      <c r="EM33" s="86"/>
      <c r="EN33" s="86"/>
      <c r="EO33" s="86"/>
      <c r="EP33" s="86"/>
      <c r="EQ33" s="86"/>
      <c r="ER33" s="86"/>
      <c r="ES33" s="86"/>
      <c r="ET33" s="86"/>
      <c r="EU33" s="86"/>
      <c r="EV33" s="87"/>
      <c r="EW33" s="85">
        <f>データ!AV7</f>
        <v>98.4</v>
      </c>
      <c r="EX33" s="86"/>
      <c r="EY33" s="86"/>
      <c r="EZ33" s="86"/>
      <c r="FA33" s="86"/>
      <c r="FB33" s="86"/>
      <c r="FC33" s="86"/>
      <c r="FD33" s="86"/>
      <c r="FE33" s="86"/>
      <c r="FF33" s="86"/>
      <c r="FG33" s="86"/>
      <c r="FH33" s="86"/>
      <c r="FI33" s="86"/>
      <c r="FJ33" s="86"/>
      <c r="FK33" s="87"/>
      <c r="FL33" s="85">
        <f>データ!AW7</f>
        <v>97.1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1</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f>データ!BP7</f>
        <v>89.8</v>
      </c>
      <c r="KV33" s="86"/>
      <c r="KW33" s="86"/>
      <c r="KX33" s="86"/>
      <c r="KY33" s="86"/>
      <c r="KZ33" s="86"/>
      <c r="LA33" s="86"/>
      <c r="LB33" s="86"/>
      <c r="LC33" s="86"/>
      <c r="LD33" s="86"/>
      <c r="LE33" s="86"/>
      <c r="LF33" s="86"/>
      <c r="LG33" s="86"/>
      <c r="LH33" s="86"/>
      <c r="LI33" s="87"/>
      <c r="LJ33" s="85">
        <f>データ!BQ7</f>
        <v>88.2</v>
      </c>
      <c r="LK33" s="86"/>
      <c r="LL33" s="86"/>
      <c r="LM33" s="86"/>
      <c r="LN33" s="86"/>
      <c r="LO33" s="86"/>
      <c r="LP33" s="86"/>
      <c r="LQ33" s="86"/>
      <c r="LR33" s="86"/>
      <c r="LS33" s="86"/>
      <c r="LT33" s="86"/>
      <c r="LU33" s="86"/>
      <c r="LV33" s="86"/>
      <c r="LW33" s="86"/>
      <c r="LX33" s="87"/>
      <c r="LY33" s="85">
        <f>データ!BR7</f>
        <v>90.8</v>
      </c>
      <c r="LZ33" s="86"/>
      <c r="MA33" s="86"/>
      <c r="MB33" s="86"/>
      <c r="MC33" s="86"/>
      <c r="MD33" s="86"/>
      <c r="ME33" s="86"/>
      <c r="MF33" s="86"/>
      <c r="MG33" s="86"/>
      <c r="MH33" s="86"/>
      <c r="MI33" s="86"/>
      <c r="MJ33" s="86"/>
      <c r="MK33" s="86"/>
      <c r="ML33" s="86"/>
      <c r="MM33" s="87"/>
      <c r="MN33" s="85">
        <f>データ!BS7</f>
        <v>89</v>
      </c>
      <c r="MO33" s="86"/>
      <c r="MP33" s="86"/>
      <c r="MQ33" s="86"/>
      <c r="MR33" s="86"/>
      <c r="MS33" s="86"/>
      <c r="MT33" s="86"/>
      <c r="MU33" s="86"/>
      <c r="MV33" s="86"/>
      <c r="MW33" s="86"/>
      <c r="MX33" s="86"/>
      <c r="MY33" s="86"/>
      <c r="MZ33" s="86"/>
      <c r="NA33" s="86"/>
      <c r="NB33" s="87"/>
      <c r="ND33" s="5"/>
      <c r="NE33" s="5"/>
      <c r="NF33" s="5"/>
      <c r="NG33" s="5"/>
      <c r="NH33" s="27"/>
      <c r="NI33" s="2"/>
      <c r="NJ33" s="117"/>
      <c r="NK33" s="126"/>
      <c r="NL33" s="126"/>
      <c r="NM33" s="126"/>
      <c r="NN33" s="126"/>
      <c r="NO33" s="126"/>
      <c r="NP33" s="126"/>
      <c r="NQ33" s="126"/>
      <c r="NR33" s="126"/>
      <c r="NS33" s="126"/>
      <c r="NT33" s="126"/>
      <c r="NU33" s="126"/>
      <c r="NV33" s="126"/>
      <c r="NW33" s="126"/>
      <c r="NX33" s="119"/>
      <c r="OC33" s="28" t="s">
        <v>57</v>
      </c>
    </row>
    <row r="34" spans="1:393" ht="13.5" customHeight="1" x14ac:dyDescent="0.15">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181</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f>データ!CA7</f>
        <v>73295</v>
      </c>
      <c r="AF55" s="104"/>
      <c r="AG55" s="104"/>
      <c r="AH55" s="104"/>
      <c r="AI55" s="104"/>
      <c r="AJ55" s="104"/>
      <c r="AK55" s="104"/>
      <c r="AL55" s="104"/>
      <c r="AM55" s="104"/>
      <c r="AN55" s="104"/>
      <c r="AO55" s="104"/>
      <c r="AP55" s="104"/>
      <c r="AQ55" s="104"/>
      <c r="AR55" s="104"/>
      <c r="AS55" s="105"/>
      <c r="AT55" s="103">
        <f>データ!CB7</f>
        <v>76105</v>
      </c>
      <c r="AU55" s="104"/>
      <c r="AV55" s="104"/>
      <c r="AW55" s="104"/>
      <c r="AX55" s="104"/>
      <c r="AY55" s="104"/>
      <c r="AZ55" s="104"/>
      <c r="BA55" s="104"/>
      <c r="BB55" s="104"/>
      <c r="BC55" s="104"/>
      <c r="BD55" s="104"/>
      <c r="BE55" s="104"/>
      <c r="BF55" s="104"/>
      <c r="BG55" s="104"/>
      <c r="BH55" s="105"/>
      <c r="BI55" s="103">
        <f>データ!CC7</f>
        <v>77066</v>
      </c>
      <c r="BJ55" s="104"/>
      <c r="BK55" s="104"/>
      <c r="BL55" s="104"/>
      <c r="BM55" s="104"/>
      <c r="BN55" s="104"/>
      <c r="BO55" s="104"/>
      <c r="BP55" s="104"/>
      <c r="BQ55" s="104"/>
      <c r="BR55" s="104"/>
      <c r="BS55" s="104"/>
      <c r="BT55" s="104"/>
      <c r="BU55" s="104"/>
      <c r="BV55" s="104"/>
      <c r="BW55" s="105"/>
      <c r="BX55" s="103">
        <f>データ!CD7</f>
        <v>78596</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f>データ!CL7</f>
        <v>18168</v>
      </c>
      <c r="DT55" s="104"/>
      <c r="DU55" s="104"/>
      <c r="DV55" s="104"/>
      <c r="DW55" s="104"/>
      <c r="DX55" s="104"/>
      <c r="DY55" s="104"/>
      <c r="DZ55" s="104"/>
      <c r="EA55" s="104"/>
      <c r="EB55" s="104"/>
      <c r="EC55" s="104"/>
      <c r="ED55" s="104"/>
      <c r="EE55" s="104"/>
      <c r="EF55" s="104"/>
      <c r="EG55" s="105"/>
      <c r="EH55" s="103">
        <f>データ!CM7</f>
        <v>18129</v>
      </c>
      <c r="EI55" s="104"/>
      <c r="EJ55" s="104"/>
      <c r="EK55" s="104"/>
      <c r="EL55" s="104"/>
      <c r="EM55" s="104"/>
      <c r="EN55" s="104"/>
      <c r="EO55" s="104"/>
      <c r="EP55" s="104"/>
      <c r="EQ55" s="104"/>
      <c r="ER55" s="104"/>
      <c r="ES55" s="104"/>
      <c r="ET55" s="104"/>
      <c r="EU55" s="104"/>
      <c r="EV55" s="105"/>
      <c r="EW55" s="103">
        <f>データ!CN7</f>
        <v>18196</v>
      </c>
      <c r="EX55" s="104"/>
      <c r="EY55" s="104"/>
      <c r="EZ55" s="104"/>
      <c r="FA55" s="104"/>
      <c r="FB55" s="104"/>
      <c r="FC55" s="104"/>
      <c r="FD55" s="104"/>
      <c r="FE55" s="104"/>
      <c r="FF55" s="104"/>
      <c r="FG55" s="104"/>
      <c r="FH55" s="104"/>
      <c r="FI55" s="104"/>
      <c r="FJ55" s="104"/>
      <c r="FK55" s="105"/>
      <c r="FL55" s="103">
        <f>データ!CO7</f>
        <v>18567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f>データ!CW7</f>
        <v>45</v>
      </c>
      <c r="HH55" s="86"/>
      <c r="HI55" s="86"/>
      <c r="HJ55" s="86"/>
      <c r="HK55" s="86"/>
      <c r="HL55" s="86"/>
      <c r="HM55" s="86"/>
      <c r="HN55" s="86"/>
      <c r="HO55" s="86"/>
      <c r="HP55" s="86"/>
      <c r="HQ55" s="86"/>
      <c r="HR55" s="86"/>
      <c r="HS55" s="86"/>
      <c r="HT55" s="86"/>
      <c r="HU55" s="87"/>
      <c r="HV55" s="85">
        <f>データ!CX7</f>
        <v>45.9</v>
      </c>
      <c r="HW55" s="86"/>
      <c r="HX55" s="86"/>
      <c r="HY55" s="86"/>
      <c r="HZ55" s="86"/>
      <c r="IA55" s="86"/>
      <c r="IB55" s="86"/>
      <c r="IC55" s="86"/>
      <c r="ID55" s="86"/>
      <c r="IE55" s="86"/>
      <c r="IF55" s="86"/>
      <c r="IG55" s="86"/>
      <c r="IH55" s="86"/>
      <c r="II55" s="86"/>
      <c r="IJ55" s="87"/>
      <c r="IK55" s="85">
        <f>データ!CY7</f>
        <v>45.6</v>
      </c>
      <c r="IL55" s="86"/>
      <c r="IM55" s="86"/>
      <c r="IN55" s="86"/>
      <c r="IO55" s="86"/>
      <c r="IP55" s="86"/>
      <c r="IQ55" s="86"/>
      <c r="IR55" s="86"/>
      <c r="IS55" s="86"/>
      <c r="IT55" s="86"/>
      <c r="IU55" s="86"/>
      <c r="IV55" s="86"/>
      <c r="IW55" s="86"/>
      <c r="IX55" s="86"/>
      <c r="IY55" s="87"/>
      <c r="IZ55" s="85">
        <f>データ!CZ7</f>
        <v>45.6</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f>データ!DH7</f>
        <v>28.1</v>
      </c>
      <c r="KV55" s="86"/>
      <c r="KW55" s="86"/>
      <c r="KX55" s="86"/>
      <c r="KY55" s="86"/>
      <c r="KZ55" s="86"/>
      <c r="LA55" s="86"/>
      <c r="LB55" s="86"/>
      <c r="LC55" s="86"/>
      <c r="LD55" s="86"/>
      <c r="LE55" s="86"/>
      <c r="LF55" s="86"/>
      <c r="LG55" s="86"/>
      <c r="LH55" s="86"/>
      <c r="LI55" s="87"/>
      <c r="LJ55" s="85">
        <f>データ!DI7</f>
        <v>28.6</v>
      </c>
      <c r="LK55" s="86"/>
      <c r="LL55" s="86"/>
      <c r="LM55" s="86"/>
      <c r="LN55" s="86"/>
      <c r="LO55" s="86"/>
      <c r="LP55" s="86"/>
      <c r="LQ55" s="86"/>
      <c r="LR55" s="86"/>
      <c r="LS55" s="86"/>
      <c r="LT55" s="86"/>
      <c r="LU55" s="86"/>
      <c r="LV55" s="86"/>
      <c r="LW55" s="86"/>
      <c r="LX55" s="87"/>
      <c r="LY55" s="85">
        <f>データ!DJ7</f>
        <v>28.6</v>
      </c>
      <c r="LZ55" s="86"/>
      <c r="MA55" s="86"/>
      <c r="MB55" s="86"/>
      <c r="MC55" s="86"/>
      <c r="MD55" s="86"/>
      <c r="ME55" s="86"/>
      <c r="MF55" s="86"/>
      <c r="MG55" s="86"/>
      <c r="MH55" s="86"/>
      <c r="MI55" s="86"/>
      <c r="MJ55" s="86"/>
      <c r="MK55" s="86"/>
      <c r="ML55" s="86"/>
      <c r="MM55" s="87"/>
      <c r="MN55" s="85">
        <f>データ!DK7</f>
        <v>28.8</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f>データ!DS7</f>
        <v>11.5</v>
      </c>
      <c r="AO79" s="80"/>
      <c r="AP79" s="80"/>
      <c r="AQ79" s="80"/>
      <c r="AR79" s="80"/>
      <c r="AS79" s="80"/>
      <c r="AT79" s="80"/>
      <c r="AU79" s="80"/>
      <c r="AV79" s="80"/>
      <c r="AW79" s="80"/>
      <c r="AX79" s="80"/>
      <c r="AY79" s="80"/>
      <c r="AZ79" s="80"/>
      <c r="BA79" s="80"/>
      <c r="BB79" s="80"/>
      <c r="BC79" s="80"/>
      <c r="BD79" s="80"/>
      <c r="BE79" s="80"/>
      <c r="BF79" s="80"/>
      <c r="BG79" s="80">
        <f>データ!DT7</f>
        <v>22.8</v>
      </c>
      <c r="BH79" s="80"/>
      <c r="BI79" s="80"/>
      <c r="BJ79" s="80"/>
      <c r="BK79" s="80"/>
      <c r="BL79" s="80"/>
      <c r="BM79" s="80"/>
      <c r="BN79" s="80"/>
      <c r="BO79" s="80"/>
      <c r="BP79" s="80"/>
      <c r="BQ79" s="80"/>
      <c r="BR79" s="80"/>
      <c r="BS79" s="80"/>
      <c r="BT79" s="80"/>
      <c r="BU79" s="80"/>
      <c r="BV79" s="80"/>
      <c r="BW79" s="80"/>
      <c r="BX79" s="80"/>
      <c r="BY79" s="80"/>
      <c r="BZ79" s="80">
        <f>データ!DU7</f>
        <v>33</v>
      </c>
      <c r="CA79" s="80"/>
      <c r="CB79" s="80"/>
      <c r="CC79" s="80"/>
      <c r="CD79" s="80"/>
      <c r="CE79" s="80"/>
      <c r="CF79" s="80"/>
      <c r="CG79" s="80"/>
      <c r="CH79" s="80"/>
      <c r="CI79" s="80"/>
      <c r="CJ79" s="80"/>
      <c r="CK79" s="80"/>
      <c r="CL79" s="80"/>
      <c r="CM79" s="80"/>
      <c r="CN79" s="80"/>
      <c r="CO79" s="80"/>
      <c r="CP79" s="80"/>
      <c r="CQ79" s="80"/>
      <c r="CR79" s="80"/>
      <c r="CS79" s="80">
        <f>データ!DV7</f>
        <v>40.299999999999997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f>データ!ED7</f>
        <v>20.9</v>
      </c>
      <c r="FI79" s="80"/>
      <c r="FJ79" s="80"/>
      <c r="FK79" s="80"/>
      <c r="FL79" s="80"/>
      <c r="FM79" s="80"/>
      <c r="FN79" s="80"/>
      <c r="FO79" s="80"/>
      <c r="FP79" s="80"/>
      <c r="FQ79" s="80"/>
      <c r="FR79" s="80"/>
      <c r="FS79" s="80"/>
      <c r="FT79" s="80"/>
      <c r="FU79" s="80"/>
      <c r="FV79" s="80"/>
      <c r="FW79" s="80"/>
      <c r="FX79" s="80"/>
      <c r="FY79" s="80"/>
      <c r="FZ79" s="80"/>
      <c r="GA79" s="80">
        <f>データ!EE7</f>
        <v>40.9</v>
      </c>
      <c r="GB79" s="80"/>
      <c r="GC79" s="80"/>
      <c r="GD79" s="80"/>
      <c r="GE79" s="80"/>
      <c r="GF79" s="80"/>
      <c r="GG79" s="80"/>
      <c r="GH79" s="80"/>
      <c r="GI79" s="80"/>
      <c r="GJ79" s="80"/>
      <c r="GK79" s="80"/>
      <c r="GL79" s="80"/>
      <c r="GM79" s="80"/>
      <c r="GN79" s="80"/>
      <c r="GO79" s="80"/>
      <c r="GP79" s="80"/>
      <c r="GQ79" s="80"/>
      <c r="GR79" s="80"/>
      <c r="GS79" s="80"/>
      <c r="GT79" s="80">
        <f>データ!EF7</f>
        <v>55.5</v>
      </c>
      <c r="GU79" s="80"/>
      <c r="GV79" s="80"/>
      <c r="GW79" s="80"/>
      <c r="GX79" s="80"/>
      <c r="GY79" s="80"/>
      <c r="GZ79" s="80"/>
      <c r="HA79" s="80"/>
      <c r="HB79" s="80"/>
      <c r="HC79" s="80"/>
      <c r="HD79" s="80"/>
      <c r="HE79" s="80"/>
      <c r="HF79" s="80"/>
      <c r="HG79" s="80"/>
      <c r="HH79" s="80"/>
      <c r="HI79" s="80"/>
      <c r="HJ79" s="80"/>
      <c r="HK79" s="80"/>
      <c r="HL79" s="80"/>
      <c r="HM79" s="80">
        <f>データ!EG7</f>
        <v>59.3</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f>データ!EO7</f>
        <v>21900042</v>
      </c>
      <c r="KD79" s="79"/>
      <c r="KE79" s="79"/>
      <c r="KF79" s="79"/>
      <c r="KG79" s="79"/>
      <c r="KH79" s="79"/>
      <c r="KI79" s="79"/>
      <c r="KJ79" s="79"/>
      <c r="KK79" s="79"/>
      <c r="KL79" s="79"/>
      <c r="KM79" s="79"/>
      <c r="KN79" s="79"/>
      <c r="KO79" s="79"/>
      <c r="KP79" s="79"/>
      <c r="KQ79" s="79"/>
      <c r="KR79" s="79"/>
      <c r="KS79" s="79"/>
      <c r="KT79" s="79"/>
      <c r="KU79" s="79"/>
      <c r="KV79" s="79">
        <f>データ!EP7</f>
        <v>22929466</v>
      </c>
      <c r="KW79" s="79"/>
      <c r="KX79" s="79"/>
      <c r="KY79" s="79"/>
      <c r="KZ79" s="79"/>
      <c r="LA79" s="79"/>
      <c r="LB79" s="79"/>
      <c r="LC79" s="79"/>
      <c r="LD79" s="79"/>
      <c r="LE79" s="79"/>
      <c r="LF79" s="79"/>
      <c r="LG79" s="79"/>
      <c r="LH79" s="79"/>
      <c r="LI79" s="79"/>
      <c r="LJ79" s="79"/>
      <c r="LK79" s="79"/>
      <c r="LL79" s="79"/>
      <c r="LM79" s="79"/>
      <c r="LN79" s="79"/>
      <c r="LO79" s="79">
        <f>データ!EQ7</f>
        <v>23652607</v>
      </c>
      <c r="LP79" s="79"/>
      <c r="LQ79" s="79"/>
      <c r="LR79" s="79"/>
      <c r="LS79" s="79"/>
      <c r="LT79" s="79"/>
      <c r="LU79" s="79"/>
      <c r="LV79" s="79"/>
      <c r="LW79" s="79"/>
      <c r="LX79" s="79"/>
      <c r="LY79" s="79"/>
      <c r="LZ79" s="79"/>
      <c r="MA79" s="79"/>
      <c r="MB79" s="79"/>
      <c r="MC79" s="79"/>
      <c r="MD79" s="79"/>
      <c r="ME79" s="79"/>
      <c r="MF79" s="79"/>
      <c r="MG79" s="79"/>
      <c r="MH79" s="79">
        <f>データ!ER7</f>
        <v>25390374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7ieTTHMT/08o11BJ5lqlp5IKdhifnolkafAwvO+MwijVveLaERn1U7vEkMEJcLRqVX14LKgCrA+T5b4o/hoVw==" saltValue="mXFAR2VFGZq8cmQO2vES3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1" t="s">
        <v>108</v>
      </c>
      <c r="AI4" s="162"/>
      <c r="AJ4" s="162"/>
      <c r="AK4" s="162"/>
      <c r="AL4" s="162"/>
      <c r="AM4" s="162"/>
      <c r="AN4" s="162"/>
      <c r="AO4" s="162"/>
      <c r="AP4" s="162"/>
      <c r="AQ4" s="162"/>
      <c r="AR4" s="163"/>
      <c r="AS4" s="164" t="s">
        <v>109</v>
      </c>
      <c r="AT4" s="160"/>
      <c r="AU4" s="160"/>
      <c r="AV4" s="160"/>
      <c r="AW4" s="160"/>
      <c r="AX4" s="160"/>
      <c r="AY4" s="160"/>
      <c r="AZ4" s="160"/>
      <c r="BA4" s="160"/>
      <c r="BB4" s="160"/>
      <c r="BC4" s="160"/>
      <c r="BD4" s="164" t="s">
        <v>110</v>
      </c>
      <c r="BE4" s="160"/>
      <c r="BF4" s="160"/>
      <c r="BG4" s="160"/>
      <c r="BH4" s="160"/>
      <c r="BI4" s="160"/>
      <c r="BJ4" s="160"/>
      <c r="BK4" s="160"/>
      <c r="BL4" s="160"/>
      <c r="BM4" s="160"/>
      <c r="BN4" s="160"/>
      <c r="BO4" s="161" t="s">
        <v>111</v>
      </c>
      <c r="BP4" s="162"/>
      <c r="BQ4" s="162"/>
      <c r="BR4" s="162"/>
      <c r="BS4" s="162"/>
      <c r="BT4" s="162"/>
      <c r="BU4" s="162"/>
      <c r="BV4" s="162"/>
      <c r="BW4" s="162"/>
      <c r="BX4" s="162"/>
      <c r="BY4" s="163"/>
      <c r="BZ4" s="160" t="s">
        <v>112</v>
      </c>
      <c r="CA4" s="160"/>
      <c r="CB4" s="160"/>
      <c r="CC4" s="160"/>
      <c r="CD4" s="160"/>
      <c r="CE4" s="160"/>
      <c r="CF4" s="160"/>
      <c r="CG4" s="160"/>
      <c r="CH4" s="160"/>
      <c r="CI4" s="160"/>
      <c r="CJ4" s="160"/>
      <c r="CK4" s="164" t="s">
        <v>113</v>
      </c>
      <c r="CL4" s="160"/>
      <c r="CM4" s="160"/>
      <c r="CN4" s="160"/>
      <c r="CO4" s="160"/>
      <c r="CP4" s="160"/>
      <c r="CQ4" s="160"/>
      <c r="CR4" s="160"/>
      <c r="CS4" s="160"/>
      <c r="CT4" s="160"/>
      <c r="CU4" s="160"/>
      <c r="CV4" s="160" t="s">
        <v>114</v>
      </c>
      <c r="CW4" s="160"/>
      <c r="CX4" s="160"/>
      <c r="CY4" s="160"/>
      <c r="CZ4" s="160"/>
      <c r="DA4" s="160"/>
      <c r="DB4" s="160"/>
      <c r="DC4" s="160"/>
      <c r="DD4" s="160"/>
      <c r="DE4" s="160"/>
      <c r="DF4" s="160"/>
      <c r="DG4" s="160" t="s">
        <v>115</v>
      </c>
      <c r="DH4" s="160"/>
      <c r="DI4" s="160"/>
      <c r="DJ4" s="160"/>
      <c r="DK4" s="160"/>
      <c r="DL4" s="160"/>
      <c r="DM4" s="160"/>
      <c r="DN4" s="160"/>
      <c r="DO4" s="160"/>
      <c r="DP4" s="160"/>
      <c r="DQ4" s="160"/>
      <c r="DR4" s="161" t="s">
        <v>116</v>
      </c>
      <c r="DS4" s="162"/>
      <c r="DT4" s="162"/>
      <c r="DU4" s="162"/>
      <c r="DV4" s="162"/>
      <c r="DW4" s="162"/>
      <c r="DX4" s="162"/>
      <c r="DY4" s="162"/>
      <c r="DZ4" s="162"/>
      <c r="EA4" s="162"/>
      <c r="EB4" s="163"/>
      <c r="EC4" s="160" t="s">
        <v>117</v>
      </c>
      <c r="ED4" s="160"/>
      <c r="EE4" s="160"/>
      <c r="EF4" s="160"/>
      <c r="EG4" s="160"/>
      <c r="EH4" s="160"/>
      <c r="EI4" s="160"/>
      <c r="EJ4" s="160"/>
      <c r="EK4" s="160"/>
      <c r="EL4" s="160"/>
      <c r="EM4" s="160"/>
      <c r="EN4" s="160" t="s">
        <v>118</v>
      </c>
      <c r="EO4" s="160"/>
      <c r="EP4" s="160"/>
      <c r="EQ4" s="160"/>
      <c r="ER4" s="160"/>
      <c r="ES4" s="160"/>
      <c r="ET4" s="160"/>
      <c r="EU4" s="160"/>
      <c r="EV4" s="160"/>
      <c r="EW4" s="160"/>
      <c r="EX4" s="160"/>
    </row>
    <row r="5" spans="1:154"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144</v>
      </c>
      <c r="AV5" s="62" t="s">
        <v>145</v>
      </c>
      <c r="AW5" s="62" t="s">
        <v>154</v>
      </c>
      <c r="AX5" s="62" t="s">
        <v>147</v>
      </c>
      <c r="AY5" s="62" t="s">
        <v>148</v>
      </c>
      <c r="AZ5" s="62" t="s">
        <v>149</v>
      </c>
      <c r="BA5" s="62" t="s">
        <v>150</v>
      </c>
      <c r="BB5" s="62" t="s">
        <v>151</v>
      </c>
      <c r="BC5" s="62" t="s">
        <v>152</v>
      </c>
      <c r="BD5" s="62" t="s">
        <v>142</v>
      </c>
      <c r="BE5" s="62" t="s">
        <v>153</v>
      </c>
      <c r="BF5" s="62" t="s">
        <v>155</v>
      </c>
      <c r="BG5" s="62" t="s">
        <v>145</v>
      </c>
      <c r="BH5" s="62" t="s">
        <v>146</v>
      </c>
      <c r="BI5" s="62" t="s">
        <v>147</v>
      </c>
      <c r="BJ5" s="62" t="s">
        <v>148</v>
      </c>
      <c r="BK5" s="62" t="s">
        <v>149</v>
      </c>
      <c r="BL5" s="62" t="s">
        <v>150</v>
      </c>
      <c r="BM5" s="62" t="s">
        <v>151</v>
      </c>
      <c r="BN5" s="62" t="s">
        <v>152</v>
      </c>
      <c r="BO5" s="62" t="s">
        <v>142</v>
      </c>
      <c r="BP5" s="62" t="s">
        <v>153</v>
      </c>
      <c r="BQ5" s="62" t="s">
        <v>156</v>
      </c>
      <c r="BR5" s="62" t="s">
        <v>157</v>
      </c>
      <c r="BS5" s="62" t="s">
        <v>146</v>
      </c>
      <c r="BT5" s="62" t="s">
        <v>147</v>
      </c>
      <c r="BU5" s="62" t="s">
        <v>148</v>
      </c>
      <c r="BV5" s="62" t="s">
        <v>149</v>
      </c>
      <c r="BW5" s="62" t="s">
        <v>150</v>
      </c>
      <c r="BX5" s="62" t="s">
        <v>151</v>
      </c>
      <c r="BY5" s="62" t="s">
        <v>152</v>
      </c>
      <c r="BZ5" s="62" t="s">
        <v>142</v>
      </c>
      <c r="CA5" s="62" t="s">
        <v>153</v>
      </c>
      <c r="CB5" s="62" t="s">
        <v>155</v>
      </c>
      <c r="CC5" s="62" t="s">
        <v>145</v>
      </c>
      <c r="CD5" s="62" t="s">
        <v>154</v>
      </c>
      <c r="CE5" s="62" t="s">
        <v>147</v>
      </c>
      <c r="CF5" s="62" t="s">
        <v>148</v>
      </c>
      <c r="CG5" s="62" t="s">
        <v>149</v>
      </c>
      <c r="CH5" s="62" t="s">
        <v>150</v>
      </c>
      <c r="CI5" s="62" t="s">
        <v>151</v>
      </c>
      <c r="CJ5" s="62" t="s">
        <v>152</v>
      </c>
      <c r="CK5" s="62" t="s">
        <v>142</v>
      </c>
      <c r="CL5" s="62" t="s">
        <v>153</v>
      </c>
      <c r="CM5" s="62" t="s">
        <v>155</v>
      </c>
      <c r="CN5" s="62" t="s">
        <v>145</v>
      </c>
      <c r="CO5" s="62" t="s">
        <v>158</v>
      </c>
      <c r="CP5" s="62" t="s">
        <v>147</v>
      </c>
      <c r="CQ5" s="62" t="s">
        <v>148</v>
      </c>
      <c r="CR5" s="62" t="s">
        <v>149</v>
      </c>
      <c r="CS5" s="62" t="s">
        <v>150</v>
      </c>
      <c r="CT5" s="62" t="s">
        <v>151</v>
      </c>
      <c r="CU5" s="62" t="s">
        <v>152</v>
      </c>
      <c r="CV5" s="62" t="s">
        <v>142</v>
      </c>
      <c r="CW5" s="62" t="s">
        <v>143</v>
      </c>
      <c r="CX5" s="62" t="s">
        <v>155</v>
      </c>
      <c r="CY5" s="62" t="s">
        <v>145</v>
      </c>
      <c r="CZ5" s="62" t="s">
        <v>146</v>
      </c>
      <c r="DA5" s="62" t="s">
        <v>147</v>
      </c>
      <c r="DB5" s="62" t="s">
        <v>148</v>
      </c>
      <c r="DC5" s="62" t="s">
        <v>149</v>
      </c>
      <c r="DD5" s="62" t="s">
        <v>150</v>
      </c>
      <c r="DE5" s="62" t="s">
        <v>151</v>
      </c>
      <c r="DF5" s="62" t="s">
        <v>152</v>
      </c>
      <c r="DG5" s="62" t="s">
        <v>142</v>
      </c>
      <c r="DH5" s="62" t="s">
        <v>153</v>
      </c>
      <c r="DI5" s="62" t="s">
        <v>155</v>
      </c>
      <c r="DJ5" s="62" t="s">
        <v>145</v>
      </c>
      <c r="DK5" s="62" t="s">
        <v>146</v>
      </c>
      <c r="DL5" s="62" t="s">
        <v>147</v>
      </c>
      <c r="DM5" s="62" t="s">
        <v>148</v>
      </c>
      <c r="DN5" s="62" t="s">
        <v>149</v>
      </c>
      <c r="DO5" s="62" t="s">
        <v>150</v>
      </c>
      <c r="DP5" s="62" t="s">
        <v>151</v>
      </c>
      <c r="DQ5" s="62" t="s">
        <v>152</v>
      </c>
      <c r="DR5" s="62" t="s">
        <v>159</v>
      </c>
      <c r="DS5" s="62" t="s">
        <v>153</v>
      </c>
      <c r="DT5" s="62" t="s">
        <v>155</v>
      </c>
      <c r="DU5" s="62" t="s">
        <v>145</v>
      </c>
      <c r="DV5" s="62" t="s">
        <v>146</v>
      </c>
      <c r="DW5" s="62" t="s">
        <v>147</v>
      </c>
      <c r="DX5" s="62" t="s">
        <v>148</v>
      </c>
      <c r="DY5" s="62" t="s">
        <v>149</v>
      </c>
      <c r="DZ5" s="62" t="s">
        <v>150</v>
      </c>
      <c r="EA5" s="62" t="s">
        <v>151</v>
      </c>
      <c r="EB5" s="62" t="s">
        <v>152</v>
      </c>
      <c r="EC5" s="62" t="s">
        <v>159</v>
      </c>
      <c r="ED5" s="62" t="s">
        <v>143</v>
      </c>
      <c r="EE5" s="62" t="s">
        <v>155</v>
      </c>
      <c r="EF5" s="62" t="s">
        <v>157</v>
      </c>
      <c r="EG5" s="62" t="s">
        <v>154</v>
      </c>
      <c r="EH5" s="62" t="s">
        <v>147</v>
      </c>
      <c r="EI5" s="62" t="s">
        <v>148</v>
      </c>
      <c r="EJ5" s="62" t="s">
        <v>149</v>
      </c>
      <c r="EK5" s="62" t="s">
        <v>150</v>
      </c>
      <c r="EL5" s="62" t="s">
        <v>151</v>
      </c>
      <c r="EM5" s="62" t="s">
        <v>160</v>
      </c>
      <c r="EN5" s="62" t="s">
        <v>159</v>
      </c>
      <c r="EO5" s="62" t="s">
        <v>153</v>
      </c>
      <c r="EP5" s="62" t="s">
        <v>144</v>
      </c>
      <c r="EQ5" s="62" t="s">
        <v>145</v>
      </c>
      <c r="ER5" s="62" t="s">
        <v>154</v>
      </c>
      <c r="ES5" s="62" t="s">
        <v>147</v>
      </c>
      <c r="ET5" s="62" t="s">
        <v>148</v>
      </c>
      <c r="EU5" s="62" t="s">
        <v>149</v>
      </c>
      <c r="EV5" s="62" t="s">
        <v>150</v>
      </c>
      <c r="EW5" s="62" t="s">
        <v>151</v>
      </c>
      <c r="EX5" s="62" t="s">
        <v>152</v>
      </c>
    </row>
    <row r="6" spans="1:154" s="67" customFormat="1" x14ac:dyDescent="0.15">
      <c r="A6" s="48" t="s">
        <v>161</v>
      </c>
      <c r="B6" s="63">
        <f>B8</f>
        <v>2019</v>
      </c>
      <c r="C6" s="63">
        <f t="shared" ref="C6:M6" si="2">C8</f>
        <v>227510</v>
      </c>
      <c r="D6" s="63">
        <f t="shared" si="2"/>
        <v>46</v>
      </c>
      <c r="E6" s="63">
        <f t="shared" si="2"/>
        <v>6</v>
      </c>
      <c r="F6" s="63">
        <f t="shared" si="2"/>
        <v>0</v>
      </c>
      <c r="G6" s="63">
        <f t="shared" si="2"/>
        <v>1</v>
      </c>
      <c r="H6" s="165" t="str">
        <f>IF(H8&lt;&gt;I8,H8,"")&amp;IF(I8&lt;&gt;J8,I8,"")&amp;"　"&amp;J8</f>
        <v>静岡県　地方独立行政法人静岡市立静岡病院</v>
      </c>
      <c r="I6" s="166"/>
      <c r="J6" s="167"/>
      <c r="K6" s="63" t="str">
        <f t="shared" si="2"/>
        <v>地方独立行政法人</v>
      </c>
      <c r="L6" s="63" t="str">
        <f t="shared" si="2"/>
        <v>病院事業</v>
      </c>
      <c r="M6" s="63" t="str">
        <f t="shared" si="2"/>
        <v>一般病院</v>
      </c>
      <c r="N6" s="63" t="str">
        <f>N8</f>
        <v>500床以上</v>
      </c>
      <c r="O6" s="63" t="str">
        <f>O8</f>
        <v>非設置</v>
      </c>
      <c r="P6" s="63" t="str">
        <f>P8</f>
        <v>直営</v>
      </c>
      <c r="Q6" s="64">
        <f t="shared" ref="Q6:AG6" si="3">Q8</f>
        <v>32</v>
      </c>
      <c r="R6" s="63" t="str">
        <f t="shared" si="3"/>
        <v>対象</v>
      </c>
      <c r="S6" s="63" t="str">
        <f t="shared" si="3"/>
        <v>ド 透 I 未 訓 ガ</v>
      </c>
      <c r="T6" s="63" t="str">
        <f t="shared" si="3"/>
        <v>救 臨 が 感 災 地 輪</v>
      </c>
      <c r="U6" s="64" t="str">
        <f>U8</f>
        <v>-</v>
      </c>
      <c r="V6" s="64">
        <f>V8</f>
        <v>56199</v>
      </c>
      <c r="W6" s="63" t="str">
        <f>W8</f>
        <v>非該当</v>
      </c>
      <c r="X6" s="63" t="str">
        <f t="shared" si="3"/>
        <v>７：１</v>
      </c>
      <c r="Y6" s="64">
        <f t="shared" si="3"/>
        <v>500</v>
      </c>
      <c r="Z6" s="64" t="str">
        <f t="shared" si="3"/>
        <v>-</v>
      </c>
      <c r="AA6" s="64" t="str">
        <f t="shared" si="3"/>
        <v>-</v>
      </c>
      <c r="AB6" s="64" t="str">
        <f t="shared" si="3"/>
        <v>-</v>
      </c>
      <c r="AC6" s="64">
        <f t="shared" si="3"/>
        <v>6</v>
      </c>
      <c r="AD6" s="64">
        <f t="shared" si="3"/>
        <v>506</v>
      </c>
      <c r="AE6" s="64">
        <f t="shared" si="3"/>
        <v>500</v>
      </c>
      <c r="AF6" s="64" t="str">
        <f t="shared" si="3"/>
        <v>-</v>
      </c>
      <c r="AG6" s="64">
        <f t="shared" si="3"/>
        <v>500</v>
      </c>
      <c r="AH6" s="65" t="e">
        <f>IF(AH8="-",NA(),AH8)</f>
        <v>#N/A</v>
      </c>
      <c r="AI6" s="65">
        <f t="shared" ref="AI6:AQ6" si="4">IF(AI8="-",NA(),AI8)</f>
        <v>101.4</v>
      </c>
      <c r="AJ6" s="65">
        <f t="shared" si="4"/>
        <v>99</v>
      </c>
      <c r="AK6" s="65">
        <f t="shared" si="4"/>
        <v>100.3</v>
      </c>
      <c r="AL6" s="65">
        <f t="shared" si="4"/>
        <v>100.1</v>
      </c>
      <c r="AM6" s="65" t="e">
        <f t="shared" si="4"/>
        <v>#N/A</v>
      </c>
      <c r="AN6" s="65">
        <f t="shared" si="4"/>
        <v>99.8</v>
      </c>
      <c r="AO6" s="65">
        <f t="shared" si="4"/>
        <v>100.1</v>
      </c>
      <c r="AP6" s="65">
        <f t="shared" si="4"/>
        <v>100</v>
      </c>
      <c r="AQ6" s="65">
        <f t="shared" si="4"/>
        <v>99.2</v>
      </c>
      <c r="AR6" s="65" t="str">
        <f>IF(AR8="-","【-】","【"&amp;SUBSTITUTE(TEXT(AR8,"#,##0.0"),"-","△")&amp;"】")</f>
        <v>【98.2】</v>
      </c>
      <c r="AS6" s="65" t="e">
        <f>IF(AS8="-",NA(),AS8)</f>
        <v>#N/A</v>
      </c>
      <c r="AT6" s="65">
        <f t="shared" ref="AT6:BB6" si="5">IF(AT8="-",NA(),AT8)</f>
        <v>98.1</v>
      </c>
      <c r="AU6" s="65">
        <f t="shared" si="5"/>
        <v>96.5</v>
      </c>
      <c r="AV6" s="65">
        <f t="shared" si="5"/>
        <v>98.4</v>
      </c>
      <c r="AW6" s="65">
        <f t="shared" si="5"/>
        <v>97.1</v>
      </c>
      <c r="AX6" s="65" t="e">
        <f t="shared" si="5"/>
        <v>#N/A</v>
      </c>
      <c r="AY6" s="65">
        <f t="shared" si="5"/>
        <v>93.6</v>
      </c>
      <c r="AZ6" s="65">
        <f t="shared" si="5"/>
        <v>94</v>
      </c>
      <c r="BA6" s="65">
        <f t="shared" si="5"/>
        <v>94.1</v>
      </c>
      <c r="BB6" s="65">
        <f t="shared" si="5"/>
        <v>93.7</v>
      </c>
      <c r="BC6" s="65" t="str">
        <f>IF(BC8="-","【-】","【"&amp;SUBSTITUTE(TEXT(BC8,"#,##0.0"),"-","△")&amp;"】")</f>
        <v>【89.5】</v>
      </c>
      <c r="BD6" s="65" t="e">
        <f>IF(BD8="-",NA(),BD8)</f>
        <v>#N/A</v>
      </c>
      <c r="BE6" s="65">
        <f t="shared" ref="BE6:BM6" si="6">IF(BE8="-",NA(),BE8)</f>
        <v>0</v>
      </c>
      <c r="BF6" s="65">
        <f t="shared" si="6"/>
        <v>1</v>
      </c>
      <c r="BG6" s="65">
        <f t="shared" si="6"/>
        <v>0</v>
      </c>
      <c r="BH6" s="65">
        <f t="shared" si="6"/>
        <v>0</v>
      </c>
      <c r="BI6" s="65" t="e">
        <f t="shared" si="6"/>
        <v>#N/A</v>
      </c>
      <c r="BJ6" s="65">
        <f t="shared" si="6"/>
        <v>33.9</v>
      </c>
      <c r="BK6" s="65">
        <f t="shared" si="6"/>
        <v>34.9</v>
      </c>
      <c r="BL6" s="65">
        <f t="shared" si="6"/>
        <v>32.6</v>
      </c>
      <c r="BM6" s="65">
        <f t="shared" si="6"/>
        <v>27</v>
      </c>
      <c r="BN6" s="65" t="str">
        <f>IF(BN8="-","【-】","【"&amp;SUBSTITUTE(TEXT(BN8,"#,##0.0"),"-","△")&amp;"】")</f>
        <v>【59.6】</v>
      </c>
      <c r="BO6" s="65" t="e">
        <f>IF(BO8="-",NA(),BO8)</f>
        <v>#N/A</v>
      </c>
      <c r="BP6" s="65">
        <f t="shared" ref="BP6:BX6" si="7">IF(BP8="-",NA(),BP8)</f>
        <v>89.8</v>
      </c>
      <c r="BQ6" s="65">
        <f t="shared" si="7"/>
        <v>88.2</v>
      </c>
      <c r="BR6" s="65">
        <f t="shared" si="7"/>
        <v>90.8</v>
      </c>
      <c r="BS6" s="65">
        <f t="shared" si="7"/>
        <v>89</v>
      </c>
      <c r="BT6" s="65" t="e">
        <f t="shared" si="7"/>
        <v>#N/A</v>
      </c>
      <c r="BU6" s="65">
        <f t="shared" si="7"/>
        <v>79.5</v>
      </c>
      <c r="BV6" s="65">
        <f t="shared" si="7"/>
        <v>79.900000000000006</v>
      </c>
      <c r="BW6" s="65">
        <f t="shared" si="7"/>
        <v>80.2</v>
      </c>
      <c r="BX6" s="65">
        <f t="shared" si="7"/>
        <v>79.8</v>
      </c>
      <c r="BY6" s="65" t="str">
        <f>IF(BY8="-","【-】","【"&amp;SUBSTITUTE(TEXT(BY8,"#,##0.0"),"-","△")&amp;"】")</f>
        <v>【74.7】</v>
      </c>
      <c r="BZ6" s="66" t="e">
        <f>IF(BZ8="-",NA(),BZ8)</f>
        <v>#N/A</v>
      </c>
      <c r="CA6" s="66">
        <f t="shared" ref="CA6:CI6" si="8">IF(CA8="-",NA(),CA8)</f>
        <v>73295</v>
      </c>
      <c r="CB6" s="66">
        <f t="shared" si="8"/>
        <v>76105</v>
      </c>
      <c r="CC6" s="66">
        <f t="shared" si="8"/>
        <v>77066</v>
      </c>
      <c r="CD6" s="66">
        <f t="shared" si="8"/>
        <v>78596</v>
      </c>
      <c r="CE6" s="66" t="e">
        <f t="shared" si="8"/>
        <v>#N/A</v>
      </c>
      <c r="CF6" s="66">
        <f t="shared" si="8"/>
        <v>64765</v>
      </c>
      <c r="CG6" s="66">
        <f t="shared" si="8"/>
        <v>66228</v>
      </c>
      <c r="CH6" s="66">
        <f t="shared" si="8"/>
        <v>68751</v>
      </c>
      <c r="CI6" s="66">
        <f t="shared" si="8"/>
        <v>70630</v>
      </c>
      <c r="CJ6" s="65" t="str">
        <f>IF(CJ8="-","【-】","【"&amp;SUBSTITUTE(TEXT(CJ8,"#,##0"),"-","△")&amp;"】")</f>
        <v>【53,621】</v>
      </c>
      <c r="CK6" s="66" t="e">
        <f>IF(CK8="-",NA(),CK8)</f>
        <v>#N/A</v>
      </c>
      <c r="CL6" s="66">
        <f t="shared" ref="CL6:CT6" si="9">IF(CL8="-",NA(),CL8)</f>
        <v>18168</v>
      </c>
      <c r="CM6" s="66">
        <f t="shared" si="9"/>
        <v>18129</v>
      </c>
      <c r="CN6" s="66">
        <f t="shared" si="9"/>
        <v>18196</v>
      </c>
      <c r="CO6" s="66">
        <f t="shared" si="9"/>
        <v>18567</v>
      </c>
      <c r="CP6" s="66" t="e">
        <f t="shared" si="9"/>
        <v>#N/A</v>
      </c>
      <c r="CQ6" s="66">
        <f t="shared" si="9"/>
        <v>17680</v>
      </c>
      <c r="CR6" s="66">
        <f t="shared" si="9"/>
        <v>18393</v>
      </c>
      <c r="CS6" s="66">
        <f t="shared" si="9"/>
        <v>19207</v>
      </c>
      <c r="CT6" s="66">
        <f t="shared" si="9"/>
        <v>20687</v>
      </c>
      <c r="CU6" s="65" t="str">
        <f>IF(CU8="-","【-】","【"&amp;SUBSTITUTE(TEXT(CU8,"#,##0"),"-","△")&amp;"】")</f>
        <v>【15,586】</v>
      </c>
      <c r="CV6" s="65" t="e">
        <f>IF(CV8="-",NA(),CV8)</f>
        <v>#N/A</v>
      </c>
      <c r="CW6" s="65">
        <f t="shared" ref="CW6:DE6" si="10">IF(CW8="-",NA(),CW8)</f>
        <v>45</v>
      </c>
      <c r="CX6" s="65">
        <f t="shared" si="10"/>
        <v>45.9</v>
      </c>
      <c r="CY6" s="65">
        <f t="shared" si="10"/>
        <v>45.6</v>
      </c>
      <c r="CZ6" s="65">
        <f t="shared" si="10"/>
        <v>45.6</v>
      </c>
      <c r="DA6" s="65" t="e">
        <f t="shared" si="10"/>
        <v>#N/A</v>
      </c>
      <c r="DB6" s="65">
        <f t="shared" si="10"/>
        <v>49.2</v>
      </c>
      <c r="DC6" s="65">
        <f t="shared" si="10"/>
        <v>48.7</v>
      </c>
      <c r="DD6" s="65">
        <f t="shared" si="10"/>
        <v>48.3</v>
      </c>
      <c r="DE6" s="65">
        <f t="shared" si="10"/>
        <v>47.7</v>
      </c>
      <c r="DF6" s="65" t="str">
        <f>IF(DF8="-","【-】","【"&amp;SUBSTITUTE(TEXT(DF8,"#,##0.0"),"-","△")&amp;"】")</f>
        <v>【54.6】</v>
      </c>
      <c r="DG6" s="65" t="e">
        <f>IF(DG8="-",NA(),DG8)</f>
        <v>#N/A</v>
      </c>
      <c r="DH6" s="65">
        <f t="shared" ref="DH6:DP6" si="11">IF(DH8="-",NA(),DH8)</f>
        <v>28.1</v>
      </c>
      <c r="DI6" s="65">
        <f t="shared" si="11"/>
        <v>28.6</v>
      </c>
      <c r="DJ6" s="65">
        <f t="shared" si="11"/>
        <v>28.6</v>
      </c>
      <c r="DK6" s="65">
        <f t="shared" si="11"/>
        <v>28.8</v>
      </c>
      <c r="DL6" s="65" t="e">
        <f t="shared" si="11"/>
        <v>#N/A</v>
      </c>
      <c r="DM6" s="65">
        <f t="shared" si="11"/>
        <v>27.4</v>
      </c>
      <c r="DN6" s="65">
        <f t="shared" si="11"/>
        <v>27.8</v>
      </c>
      <c r="DO6" s="65">
        <f t="shared" si="11"/>
        <v>28.1</v>
      </c>
      <c r="DP6" s="65">
        <f t="shared" si="11"/>
        <v>29.2</v>
      </c>
      <c r="DQ6" s="65" t="str">
        <f>IF(DQ8="-","【-】","【"&amp;SUBSTITUTE(TEXT(DQ8,"#,##0.0"),"-","△")&amp;"】")</f>
        <v>【25.0】</v>
      </c>
      <c r="DR6" s="65" t="e">
        <f>IF(DR8="-",NA(),DR8)</f>
        <v>#N/A</v>
      </c>
      <c r="DS6" s="65">
        <f t="shared" ref="DS6:EA6" si="12">IF(DS8="-",NA(),DS8)</f>
        <v>11.5</v>
      </c>
      <c r="DT6" s="65">
        <f t="shared" si="12"/>
        <v>22.8</v>
      </c>
      <c r="DU6" s="65">
        <f t="shared" si="12"/>
        <v>33</v>
      </c>
      <c r="DV6" s="65">
        <f t="shared" si="12"/>
        <v>40.299999999999997</v>
      </c>
      <c r="DW6" s="65" t="e">
        <f t="shared" si="12"/>
        <v>#N/A</v>
      </c>
      <c r="DX6" s="65">
        <f t="shared" si="12"/>
        <v>51.2</v>
      </c>
      <c r="DY6" s="65">
        <f t="shared" si="12"/>
        <v>52</v>
      </c>
      <c r="DZ6" s="65">
        <f t="shared" si="12"/>
        <v>52.5</v>
      </c>
      <c r="EA6" s="65">
        <f t="shared" si="12"/>
        <v>52.5</v>
      </c>
      <c r="EB6" s="65" t="str">
        <f>IF(EB8="-","【-】","【"&amp;SUBSTITUTE(TEXT(EB8,"#,##0.0"),"-","△")&amp;"】")</f>
        <v>【53.5】</v>
      </c>
      <c r="EC6" s="65" t="e">
        <f>IF(EC8="-",NA(),EC8)</f>
        <v>#N/A</v>
      </c>
      <c r="ED6" s="65">
        <f t="shared" ref="ED6:EL6" si="13">IF(ED8="-",NA(),ED8)</f>
        <v>20.9</v>
      </c>
      <c r="EE6" s="65">
        <f t="shared" si="13"/>
        <v>40.9</v>
      </c>
      <c r="EF6" s="65">
        <f t="shared" si="13"/>
        <v>55.5</v>
      </c>
      <c r="EG6" s="65">
        <f t="shared" si="13"/>
        <v>59.3</v>
      </c>
      <c r="EH6" s="65" t="e">
        <f t="shared" si="13"/>
        <v>#N/A</v>
      </c>
      <c r="EI6" s="65">
        <f t="shared" si="13"/>
        <v>64.3</v>
      </c>
      <c r="EJ6" s="65">
        <f t="shared" si="13"/>
        <v>66</v>
      </c>
      <c r="EK6" s="65">
        <f t="shared" si="13"/>
        <v>67.099999999999994</v>
      </c>
      <c r="EL6" s="65">
        <f t="shared" si="13"/>
        <v>67.900000000000006</v>
      </c>
      <c r="EM6" s="65" t="str">
        <f>IF(EM8="-","【-】","【"&amp;SUBSTITUTE(TEXT(EM8,"#,##0.0"),"-","△")&amp;"】")</f>
        <v>【70.0】</v>
      </c>
      <c r="EN6" s="66" t="e">
        <f>IF(EN8="-",NA(),EN8)</f>
        <v>#N/A</v>
      </c>
      <c r="EO6" s="66">
        <f t="shared" ref="EO6:EW6" si="14">IF(EO8="-",NA(),EO8)</f>
        <v>21900042</v>
      </c>
      <c r="EP6" s="66">
        <f t="shared" si="14"/>
        <v>22929466</v>
      </c>
      <c r="EQ6" s="66">
        <f t="shared" si="14"/>
        <v>23652607</v>
      </c>
      <c r="ER6" s="66">
        <f t="shared" si="14"/>
        <v>25390374</v>
      </c>
      <c r="ES6" s="66" t="e">
        <f t="shared" si="14"/>
        <v>#N/A</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162</v>
      </c>
      <c r="B7" s="63">
        <f t="shared" ref="B7:AG7" si="15">B8</f>
        <v>2019</v>
      </c>
      <c r="C7" s="63">
        <f t="shared" si="15"/>
        <v>227510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t="str">
        <f>O8</f>
        <v>非設置</v>
      </c>
      <c r="P7" s="63" t="str">
        <f>P8</f>
        <v>直営</v>
      </c>
      <c r="Q7" s="64">
        <f t="shared" si="15"/>
        <v>32</v>
      </c>
      <c r="R7" s="63" t="str">
        <f t="shared" si="15"/>
        <v>対象</v>
      </c>
      <c r="S7" s="63" t="str">
        <f t="shared" si="15"/>
        <v>ド 透 I 未 訓 ガ</v>
      </c>
      <c r="T7" s="63" t="str">
        <f t="shared" si="15"/>
        <v>救 臨 が 感 災 地 輪</v>
      </c>
      <c r="U7" s="64" t="str">
        <f>U8</f>
        <v>-</v>
      </c>
      <c r="V7" s="64">
        <f>V8</f>
        <v>56199</v>
      </c>
      <c r="W7" s="63" t="str">
        <f>W8</f>
        <v>非該当</v>
      </c>
      <c r="X7" s="63" t="str">
        <f t="shared" si="15"/>
        <v>７：１</v>
      </c>
      <c r="Y7" s="64">
        <f t="shared" si="15"/>
        <v>500</v>
      </c>
      <c r="Z7" s="64" t="str">
        <f t="shared" si="15"/>
        <v>-</v>
      </c>
      <c r="AA7" s="64" t="str">
        <f t="shared" si="15"/>
        <v>-</v>
      </c>
      <c r="AB7" s="64" t="str">
        <f t="shared" si="15"/>
        <v>-</v>
      </c>
      <c r="AC7" s="64">
        <f t="shared" si="15"/>
        <v>6</v>
      </c>
      <c r="AD7" s="64">
        <f t="shared" si="15"/>
        <v>506</v>
      </c>
      <c r="AE7" s="64">
        <f t="shared" si="15"/>
        <v>500</v>
      </c>
      <c r="AF7" s="64" t="str">
        <f t="shared" si="15"/>
        <v>-</v>
      </c>
      <c r="AG7" s="64">
        <f t="shared" si="15"/>
        <v>500</v>
      </c>
      <c r="AH7" s="65" t="str">
        <f>AH8</f>
        <v>-</v>
      </c>
      <c r="AI7" s="65">
        <f t="shared" ref="AI7:AQ7" si="16">AI8</f>
        <v>101.4</v>
      </c>
      <c r="AJ7" s="65">
        <f t="shared" si="16"/>
        <v>99</v>
      </c>
      <c r="AK7" s="65">
        <f t="shared" si="16"/>
        <v>100.3</v>
      </c>
      <c r="AL7" s="65">
        <f t="shared" si="16"/>
        <v>100.1</v>
      </c>
      <c r="AM7" s="65" t="str">
        <f t="shared" si="16"/>
        <v>-</v>
      </c>
      <c r="AN7" s="65">
        <f t="shared" si="16"/>
        <v>99.8</v>
      </c>
      <c r="AO7" s="65">
        <f t="shared" si="16"/>
        <v>100.1</v>
      </c>
      <c r="AP7" s="65">
        <f t="shared" si="16"/>
        <v>100</v>
      </c>
      <c r="AQ7" s="65">
        <f t="shared" si="16"/>
        <v>99.2</v>
      </c>
      <c r="AR7" s="65"/>
      <c r="AS7" s="65" t="str">
        <f>AS8</f>
        <v>-</v>
      </c>
      <c r="AT7" s="65">
        <f t="shared" ref="AT7:BB7" si="17">AT8</f>
        <v>98.1</v>
      </c>
      <c r="AU7" s="65">
        <f t="shared" si="17"/>
        <v>96.5</v>
      </c>
      <c r="AV7" s="65">
        <f t="shared" si="17"/>
        <v>98.4</v>
      </c>
      <c r="AW7" s="65">
        <f t="shared" si="17"/>
        <v>97.1</v>
      </c>
      <c r="AX7" s="65" t="str">
        <f t="shared" si="17"/>
        <v>-</v>
      </c>
      <c r="AY7" s="65">
        <f t="shared" si="17"/>
        <v>93.6</v>
      </c>
      <c r="AZ7" s="65">
        <f t="shared" si="17"/>
        <v>94</v>
      </c>
      <c r="BA7" s="65">
        <f t="shared" si="17"/>
        <v>94.1</v>
      </c>
      <c r="BB7" s="65">
        <f t="shared" si="17"/>
        <v>93.7</v>
      </c>
      <c r="BC7" s="65"/>
      <c r="BD7" s="65" t="str">
        <f>BD8</f>
        <v>-</v>
      </c>
      <c r="BE7" s="65">
        <f t="shared" ref="BE7:BM7" si="18">BE8</f>
        <v>0</v>
      </c>
      <c r="BF7" s="65">
        <f t="shared" si="18"/>
        <v>1</v>
      </c>
      <c r="BG7" s="65">
        <f t="shared" si="18"/>
        <v>0</v>
      </c>
      <c r="BH7" s="65">
        <f t="shared" si="18"/>
        <v>0</v>
      </c>
      <c r="BI7" s="65" t="str">
        <f t="shared" si="18"/>
        <v>-</v>
      </c>
      <c r="BJ7" s="65">
        <f t="shared" si="18"/>
        <v>33.9</v>
      </c>
      <c r="BK7" s="65">
        <f t="shared" si="18"/>
        <v>34.9</v>
      </c>
      <c r="BL7" s="65">
        <f t="shared" si="18"/>
        <v>32.6</v>
      </c>
      <c r="BM7" s="65">
        <f t="shared" si="18"/>
        <v>27</v>
      </c>
      <c r="BN7" s="65"/>
      <c r="BO7" s="65" t="str">
        <f>BO8</f>
        <v>-</v>
      </c>
      <c r="BP7" s="65">
        <f t="shared" ref="BP7:BX7" si="19">BP8</f>
        <v>89.8</v>
      </c>
      <c r="BQ7" s="65">
        <f t="shared" si="19"/>
        <v>88.2</v>
      </c>
      <c r="BR7" s="65">
        <f t="shared" si="19"/>
        <v>90.8</v>
      </c>
      <c r="BS7" s="65">
        <f t="shared" si="19"/>
        <v>89</v>
      </c>
      <c r="BT7" s="65" t="str">
        <f t="shared" si="19"/>
        <v>-</v>
      </c>
      <c r="BU7" s="65">
        <f t="shared" si="19"/>
        <v>79.5</v>
      </c>
      <c r="BV7" s="65">
        <f t="shared" si="19"/>
        <v>79.900000000000006</v>
      </c>
      <c r="BW7" s="65">
        <f t="shared" si="19"/>
        <v>80.2</v>
      </c>
      <c r="BX7" s="65">
        <f t="shared" si="19"/>
        <v>79.8</v>
      </c>
      <c r="BY7" s="65"/>
      <c r="BZ7" s="66" t="str">
        <f>BZ8</f>
        <v>-</v>
      </c>
      <c r="CA7" s="66">
        <f t="shared" ref="CA7:CI7" si="20">CA8</f>
        <v>73295</v>
      </c>
      <c r="CB7" s="66">
        <f t="shared" si="20"/>
        <v>76105</v>
      </c>
      <c r="CC7" s="66">
        <f t="shared" si="20"/>
        <v>77066</v>
      </c>
      <c r="CD7" s="66">
        <f t="shared" si="20"/>
        <v>78596</v>
      </c>
      <c r="CE7" s="66" t="str">
        <f t="shared" si="20"/>
        <v>-</v>
      </c>
      <c r="CF7" s="66">
        <f t="shared" si="20"/>
        <v>64765</v>
      </c>
      <c r="CG7" s="66">
        <f t="shared" si="20"/>
        <v>66228</v>
      </c>
      <c r="CH7" s="66">
        <f t="shared" si="20"/>
        <v>68751</v>
      </c>
      <c r="CI7" s="66">
        <f t="shared" si="20"/>
        <v>70630</v>
      </c>
      <c r="CJ7" s="65"/>
      <c r="CK7" s="66" t="str">
        <f>CK8</f>
        <v>-</v>
      </c>
      <c r="CL7" s="66">
        <f t="shared" ref="CL7:CT7" si="21">CL8</f>
        <v>18168</v>
      </c>
      <c r="CM7" s="66">
        <f t="shared" si="21"/>
        <v>18129</v>
      </c>
      <c r="CN7" s="66">
        <f t="shared" si="21"/>
        <v>18196</v>
      </c>
      <c r="CO7" s="66">
        <f t="shared" si="21"/>
        <v>18567</v>
      </c>
      <c r="CP7" s="66" t="str">
        <f t="shared" si="21"/>
        <v>-</v>
      </c>
      <c r="CQ7" s="66">
        <f t="shared" si="21"/>
        <v>17680</v>
      </c>
      <c r="CR7" s="66">
        <f t="shared" si="21"/>
        <v>18393</v>
      </c>
      <c r="CS7" s="66">
        <f t="shared" si="21"/>
        <v>19207</v>
      </c>
      <c r="CT7" s="66">
        <f t="shared" si="21"/>
        <v>20687</v>
      </c>
      <c r="CU7" s="65"/>
      <c r="CV7" s="65" t="str">
        <f>CV8</f>
        <v>-</v>
      </c>
      <c r="CW7" s="65">
        <f t="shared" ref="CW7:DE7" si="22">CW8</f>
        <v>45</v>
      </c>
      <c r="CX7" s="65">
        <f t="shared" si="22"/>
        <v>45.9</v>
      </c>
      <c r="CY7" s="65">
        <f t="shared" si="22"/>
        <v>45.6</v>
      </c>
      <c r="CZ7" s="65">
        <f t="shared" si="22"/>
        <v>45.6</v>
      </c>
      <c r="DA7" s="65" t="str">
        <f t="shared" si="22"/>
        <v>-</v>
      </c>
      <c r="DB7" s="65">
        <f t="shared" si="22"/>
        <v>49.2</v>
      </c>
      <c r="DC7" s="65">
        <f t="shared" si="22"/>
        <v>48.7</v>
      </c>
      <c r="DD7" s="65">
        <f t="shared" si="22"/>
        <v>48.3</v>
      </c>
      <c r="DE7" s="65">
        <f t="shared" si="22"/>
        <v>47.7</v>
      </c>
      <c r="DF7" s="65"/>
      <c r="DG7" s="65" t="str">
        <f>DG8</f>
        <v>-</v>
      </c>
      <c r="DH7" s="65">
        <f t="shared" ref="DH7:DP7" si="23">DH8</f>
        <v>28.1</v>
      </c>
      <c r="DI7" s="65">
        <f t="shared" si="23"/>
        <v>28.6</v>
      </c>
      <c r="DJ7" s="65">
        <f t="shared" si="23"/>
        <v>28.6</v>
      </c>
      <c r="DK7" s="65">
        <f t="shared" si="23"/>
        <v>28.8</v>
      </c>
      <c r="DL7" s="65" t="str">
        <f t="shared" si="23"/>
        <v>-</v>
      </c>
      <c r="DM7" s="65">
        <f t="shared" si="23"/>
        <v>27.4</v>
      </c>
      <c r="DN7" s="65">
        <f t="shared" si="23"/>
        <v>27.8</v>
      </c>
      <c r="DO7" s="65">
        <f t="shared" si="23"/>
        <v>28.1</v>
      </c>
      <c r="DP7" s="65">
        <f t="shared" si="23"/>
        <v>29.2</v>
      </c>
      <c r="DQ7" s="65"/>
      <c r="DR7" s="65" t="str">
        <f>DR8</f>
        <v>-</v>
      </c>
      <c r="DS7" s="65">
        <f t="shared" ref="DS7:EA7" si="24">DS8</f>
        <v>11.5</v>
      </c>
      <c r="DT7" s="65">
        <f t="shared" si="24"/>
        <v>22.8</v>
      </c>
      <c r="DU7" s="65">
        <f t="shared" si="24"/>
        <v>33</v>
      </c>
      <c r="DV7" s="65">
        <f t="shared" si="24"/>
        <v>40.299999999999997</v>
      </c>
      <c r="DW7" s="65" t="str">
        <f t="shared" si="24"/>
        <v>-</v>
      </c>
      <c r="DX7" s="65">
        <f t="shared" si="24"/>
        <v>51.2</v>
      </c>
      <c r="DY7" s="65">
        <f t="shared" si="24"/>
        <v>52</v>
      </c>
      <c r="DZ7" s="65">
        <f t="shared" si="24"/>
        <v>52.5</v>
      </c>
      <c r="EA7" s="65">
        <f t="shared" si="24"/>
        <v>52.5</v>
      </c>
      <c r="EB7" s="65"/>
      <c r="EC7" s="65" t="str">
        <f>EC8</f>
        <v>-</v>
      </c>
      <c r="ED7" s="65">
        <f t="shared" ref="ED7:EL7" si="25">ED8</f>
        <v>20.9</v>
      </c>
      <c r="EE7" s="65">
        <f t="shared" si="25"/>
        <v>40.9</v>
      </c>
      <c r="EF7" s="65">
        <f t="shared" si="25"/>
        <v>55.5</v>
      </c>
      <c r="EG7" s="65">
        <f t="shared" si="25"/>
        <v>59.3</v>
      </c>
      <c r="EH7" s="65" t="str">
        <f t="shared" si="25"/>
        <v>-</v>
      </c>
      <c r="EI7" s="65">
        <f t="shared" si="25"/>
        <v>64.3</v>
      </c>
      <c r="EJ7" s="65">
        <f t="shared" si="25"/>
        <v>66</v>
      </c>
      <c r="EK7" s="65">
        <f t="shared" si="25"/>
        <v>67.099999999999994</v>
      </c>
      <c r="EL7" s="65">
        <f t="shared" si="25"/>
        <v>67.900000000000006</v>
      </c>
      <c r="EM7" s="65"/>
      <c r="EN7" s="66" t="str">
        <f>EN8</f>
        <v>-</v>
      </c>
      <c r="EO7" s="66">
        <f t="shared" ref="EO7:EW7" si="26">EO8</f>
        <v>21900042</v>
      </c>
      <c r="EP7" s="66">
        <f t="shared" si="26"/>
        <v>22929466</v>
      </c>
      <c r="EQ7" s="66">
        <f t="shared" si="26"/>
        <v>23652607</v>
      </c>
      <c r="ER7" s="66">
        <f t="shared" si="26"/>
        <v>25390374</v>
      </c>
      <c r="ES7" s="66" t="str">
        <f t="shared" si="26"/>
        <v>-</v>
      </c>
      <c r="ET7" s="66">
        <f t="shared" si="26"/>
        <v>51669762</v>
      </c>
      <c r="EU7" s="66">
        <f t="shared" si="26"/>
        <v>53351028</v>
      </c>
      <c r="EV7" s="66">
        <f t="shared" si="26"/>
        <v>55620962</v>
      </c>
      <c r="EW7" s="66">
        <f t="shared" si="26"/>
        <v>57155394</v>
      </c>
      <c r="EX7" s="66"/>
    </row>
    <row r="8" spans="1:154" s="67" customFormat="1" x14ac:dyDescent="0.15">
      <c r="A8" s="48"/>
      <c r="B8" s="68">
        <v>2019</v>
      </c>
      <c r="C8" s="68">
        <v>227510</v>
      </c>
      <c r="D8" s="68">
        <v>46</v>
      </c>
      <c r="E8" s="68">
        <v>6</v>
      </c>
      <c r="F8" s="68">
        <v>0</v>
      </c>
      <c r="G8" s="68">
        <v>1</v>
      </c>
      <c r="H8" s="68" t="s">
        <v>163</v>
      </c>
      <c r="I8" s="68" t="s">
        <v>164</v>
      </c>
      <c r="J8" s="68" t="s">
        <v>164</v>
      </c>
      <c r="K8" s="68" t="s">
        <v>165</v>
      </c>
      <c r="L8" s="68" t="s">
        <v>166</v>
      </c>
      <c r="M8" s="68" t="s">
        <v>167</v>
      </c>
      <c r="N8" s="68" t="s">
        <v>168</v>
      </c>
      <c r="O8" s="68" t="s">
        <v>169</v>
      </c>
      <c r="P8" s="68" t="s">
        <v>170</v>
      </c>
      <c r="Q8" s="69">
        <v>32</v>
      </c>
      <c r="R8" s="68" t="s">
        <v>171</v>
      </c>
      <c r="S8" s="68" t="s">
        <v>172</v>
      </c>
      <c r="T8" s="68" t="s">
        <v>173</v>
      </c>
      <c r="U8" s="69" t="s">
        <v>38</v>
      </c>
      <c r="V8" s="69">
        <v>56199</v>
      </c>
      <c r="W8" s="68" t="s">
        <v>174</v>
      </c>
      <c r="X8" s="70" t="s">
        <v>175</v>
      </c>
      <c r="Y8" s="69">
        <v>500</v>
      </c>
      <c r="Z8" s="69" t="s">
        <v>38</v>
      </c>
      <c r="AA8" s="69" t="s">
        <v>38</v>
      </c>
      <c r="AB8" s="69" t="s">
        <v>38</v>
      </c>
      <c r="AC8" s="69">
        <v>6</v>
      </c>
      <c r="AD8" s="69">
        <v>506</v>
      </c>
      <c r="AE8" s="69">
        <v>500</v>
      </c>
      <c r="AF8" s="69" t="s">
        <v>38</v>
      </c>
      <c r="AG8" s="69">
        <v>500</v>
      </c>
      <c r="AH8" s="71" t="s">
        <v>38</v>
      </c>
      <c r="AI8" s="71">
        <v>101.4</v>
      </c>
      <c r="AJ8" s="71">
        <v>99</v>
      </c>
      <c r="AK8" s="71">
        <v>100.3</v>
      </c>
      <c r="AL8" s="71">
        <v>100.1</v>
      </c>
      <c r="AM8" s="71" t="s">
        <v>38</v>
      </c>
      <c r="AN8" s="71">
        <v>99.8</v>
      </c>
      <c r="AO8" s="71">
        <v>100.1</v>
      </c>
      <c r="AP8" s="71">
        <v>100</v>
      </c>
      <c r="AQ8" s="71">
        <v>99.2</v>
      </c>
      <c r="AR8" s="71">
        <v>98.2</v>
      </c>
      <c r="AS8" s="71" t="s">
        <v>38</v>
      </c>
      <c r="AT8" s="71">
        <v>98.1</v>
      </c>
      <c r="AU8" s="71">
        <v>96.5</v>
      </c>
      <c r="AV8" s="71">
        <v>98.4</v>
      </c>
      <c r="AW8" s="71">
        <v>97.1</v>
      </c>
      <c r="AX8" s="71" t="s">
        <v>38</v>
      </c>
      <c r="AY8" s="71">
        <v>93.6</v>
      </c>
      <c r="AZ8" s="71">
        <v>94</v>
      </c>
      <c r="BA8" s="71">
        <v>94.1</v>
      </c>
      <c r="BB8" s="71">
        <v>93.7</v>
      </c>
      <c r="BC8" s="71">
        <v>89.5</v>
      </c>
      <c r="BD8" s="72" t="s">
        <v>38</v>
      </c>
      <c r="BE8" s="72">
        <v>0</v>
      </c>
      <c r="BF8" s="72">
        <v>1</v>
      </c>
      <c r="BG8" s="72">
        <v>0</v>
      </c>
      <c r="BH8" s="72">
        <v>0</v>
      </c>
      <c r="BI8" s="72" t="s">
        <v>38</v>
      </c>
      <c r="BJ8" s="72">
        <v>33.9</v>
      </c>
      <c r="BK8" s="72">
        <v>34.9</v>
      </c>
      <c r="BL8" s="72">
        <v>32.6</v>
      </c>
      <c r="BM8" s="72">
        <v>27</v>
      </c>
      <c r="BN8" s="72">
        <v>59.6</v>
      </c>
      <c r="BO8" s="71" t="s">
        <v>38</v>
      </c>
      <c r="BP8" s="71">
        <v>89.8</v>
      </c>
      <c r="BQ8" s="71">
        <v>88.2</v>
      </c>
      <c r="BR8" s="71">
        <v>90.8</v>
      </c>
      <c r="BS8" s="71">
        <v>89</v>
      </c>
      <c r="BT8" s="71" t="s">
        <v>38</v>
      </c>
      <c r="BU8" s="71">
        <v>79.5</v>
      </c>
      <c r="BV8" s="71">
        <v>79.900000000000006</v>
      </c>
      <c r="BW8" s="71">
        <v>80.2</v>
      </c>
      <c r="BX8" s="71">
        <v>79.8</v>
      </c>
      <c r="BY8" s="71">
        <v>74.7</v>
      </c>
      <c r="BZ8" s="72" t="s">
        <v>38</v>
      </c>
      <c r="CA8" s="72">
        <v>73295</v>
      </c>
      <c r="CB8" s="72">
        <v>76105</v>
      </c>
      <c r="CC8" s="72">
        <v>77066</v>
      </c>
      <c r="CD8" s="72">
        <v>78596</v>
      </c>
      <c r="CE8" s="72" t="s">
        <v>38</v>
      </c>
      <c r="CF8" s="72">
        <v>64765</v>
      </c>
      <c r="CG8" s="72">
        <v>66228</v>
      </c>
      <c r="CH8" s="72">
        <v>68751</v>
      </c>
      <c r="CI8" s="72">
        <v>70630</v>
      </c>
      <c r="CJ8" s="71">
        <v>53621</v>
      </c>
      <c r="CK8" s="72" t="s">
        <v>38</v>
      </c>
      <c r="CL8" s="72">
        <v>18168</v>
      </c>
      <c r="CM8" s="72">
        <v>18129</v>
      </c>
      <c r="CN8" s="72">
        <v>18196</v>
      </c>
      <c r="CO8" s="72">
        <v>18567</v>
      </c>
      <c r="CP8" s="72" t="s">
        <v>38</v>
      </c>
      <c r="CQ8" s="72">
        <v>17680</v>
      </c>
      <c r="CR8" s="72">
        <v>18393</v>
      </c>
      <c r="CS8" s="72">
        <v>19207</v>
      </c>
      <c r="CT8" s="72">
        <v>20687</v>
      </c>
      <c r="CU8" s="71">
        <v>15586</v>
      </c>
      <c r="CV8" s="72" t="s">
        <v>38</v>
      </c>
      <c r="CW8" s="72">
        <v>45</v>
      </c>
      <c r="CX8" s="72">
        <v>45.9</v>
      </c>
      <c r="CY8" s="72">
        <v>45.6</v>
      </c>
      <c r="CZ8" s="72">
        <v>45.6</v>
      </c>
      <c r="DA8" s="72" t="s">
        <v>38</v>
      </c>
      <c r="DB8" s="72">
        <v>49.2</v>
      </c>
      <c r="DC8" s="72">
        <v>48.7</v>
      </c>
      <c r="DD8" s="72">
        <v>48.3</v>
      </c>
      <c r="DE8" s="72">
        <v>47.7</v>
      </c>
      <c r="DF8" s="72">
        <v>54.6</v>
      </c>
      <c r="DG8" s="72" t="s">
        <v>38</v>
      </c>
      <c r="DH8" s="72">
        <v>28.1</v>
      </c>
      <c r="DI8" s="72">
        <v>28.6</v>
      </c>
      <c r="DJ8" s="72">
        <v>28.6</v>
      </c>
      <c r="DK8" s="72">
        <v>28.8</v>
      </c>
      <c r="DL8" s="72" t="s">
        <v>38</v>
      </c>
      <c r="DM8" s="72">
        <v>27.4</v>
      </c>
      <c r="DN8" s="72">
        <v>27.8</v>
      </c>
      <c r="DO8" s="72">
        <v>28.1</v>
      </c>
      <c r="DP8" s="72">
        <v>29.2</v>
      </c>
      <c r="DQ8" s="72">
        <v>25</v>
      </c>
      <c r="DR8" s="71" t="s">
        <v>38</v>
      </c>
      <c r="DS8" s="71">
        <v>11.5</v>
      </c>
      <c r="DT8" s="71">
        <v>22.8</v>
      </c>
      <c r="DU8" s="71">
        <v>33</v>
      </c>
      <c r="DV8" s="71">
        <v>40.299999999999997</v>
      </c>
      <c r="DW8" s="71" t="s">
        <v>38</v>
      </c>
      <c r="DX8" s="71">
        <v>51.2</v>
      </c>
      <c r="DY8" s="71">
        <v>52</v>
      </c>
      <c r="DZ8" s="71">
        <v>52.5</v>
      </c>
      <c r="EA8" s="71">
        <v>52.5</v>
      </c>
      <c r="EB8" s="71">
        <v>53.5</v>
      </c>
      <c r="EC8" s="71" t="s">
        <v>38</v>
      </c>
      <c r="ED8" s="71">
        <v>20.9</v>
      </c>
      <c r="EE8" s="71">
        <v>40.9</v>
      </c>
      <c r="EF8" s="71">
        <v>55.5</v>
      </c>
      <c r="EG8" s="71">
        <v>59.3</v>
      </c>
      <c r="EH8" s="71" t="s">
        <v>38</v>
      </c>
      <c r="EI8" s="71">
        <v>64.3</v>
      </c>
      <c r="EJ8" s="71">
        <v>66</v>
      </c>
      <c r="EK8" s="71">
        <v>67.099999999999994</v>
      </c>
      <c r="EL8" s="71">
        <v>67.900000000000006</v>
      </c>
      <c r="EM8" s="71">
        <v>70</v>
      </c>
      <c r="EN8" s="72" t="s">
        <v>38</v>
      </c>
      <c r="EO8" s="72">
        <v>21900042</v>
      </c>
      <c r="EP8" s="72">
        <v>22929466</v>
      </c>
      <c r="EQ8" s="72">
        <v>23652607</v>
      </c>
      <c r="ER8" s="72">
        <v>25390374</v>
      </c>
      <c r="ES8" s="72" t="s">
        <v>38</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2021-01-18T05:16:20Z</cp:lastPrinted>
  <dcterms:created xsi:type="dcterms:W3CDTF">2020-12-15T03:54:27Z</dcterms:created>
  <dcterms:modified xsi:type="dcterms:W3CDTF">2021-02-12T00:54:33Z</dcterms:modified>
  <cp:category/>
</cp:coreProperties>
</file>