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lHNZRhEs9X0zC1iZ4WVGW0FtSnq9qia+kw4L4/WWU9CBO5ZFqzw1VruVCuH1zDwChWCg2JVep4lO21CllH8A==" workbookSaltValue="+MZUSRLYF0378lW8+fg84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<sst xmlns="http://schemas.openxmlformats.org/spreadsheetml/2006/main" count="231" uniqueCount="117">
  <si>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</si>
  <si>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</si>
  <si>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</si>
  <si>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</si>
  <si>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</si>
  <si>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</si>
  <si>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</si>
  <si>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</si>
  <si>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</si>
  <si>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</si>
  <si>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</si>
  <si>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</si>
  <si>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</si>
  <si>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</si>
  <si>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</si>
  <si>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</si>
  <si>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</si>
  <si>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</si>
  <si>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</si>
  <si>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</si>
  <si>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</si>
  <si>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</si>
  <si>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</si>
  <si>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</si>
  <si>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</si>
  <si>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</si>
  <si>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</si>
  <si>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</si>
  <si>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</si>
  <si>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</si>
  <si>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</si>
  <si>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</si>
  <si>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</si>
  <si>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</si>
  <si>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</si>
  <si>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</si>
  <si>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</si>
  <si>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</si>
  <si>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</si>
  <si>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</si>
  <si>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</si>
  <si>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</si>
  <si>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</si>
  <si>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</si>
  <si>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</si>
  <si>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</si>
  <si>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</si>
  <si>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</si>
  <si>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</si>
  <si>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</si>
  <si>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</si>
  <si>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</si>
  <si>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</si>
  <si>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</si>
  <si>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</si>
  <si>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</si>
  <si>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</si>
  <si>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</si>
  <si>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</si>
  <si>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</si>
  <si>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</si>
  <si>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</si>
  <si>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</si>
  <si>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</si>
  <si>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</si>
  <si>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</si>
  <si>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</si>
  <si>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</si>
  <si>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</si>
  <si>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</si>
  <si>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</si>
  <si>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</si>
  <si>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</si>
  <si>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</si>
  <si>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</si>
  <si>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</si>
  <si>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</si>
  <si>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</si>
  <si>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</si>
  <si>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</si>
  <si>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</si>
  <si>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</si>
  <si>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</si>
  <si>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</si>
  <si>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</si>
  <si>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</si>
  <si>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</si>
  <si>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</si>
  <si>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</si>
  <si>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</si>
  <si>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</si>
  <si>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</si>
  <si>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</si>
  <si>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</si>
  <si>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</si>
  <si>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</si>
  <si>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</si>
  <si>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</si>
  <si>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</si>
  <si>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</si>
  <si>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</si>
  <si>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</si>
  <si>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</si>
  <si>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</si>
  <si>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</si>
  <si>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</si>
  <si>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</si>
  <si>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</si>
  <si>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</si>
  <si>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</si>
  <si>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</si>
  <si>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</si>
  <si>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</si>
  <si>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</si>
  <si>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処理水量が少なく、小規模な施設であることから継続的に経常損失を計上している。
　また、過去の投資による多額の企業債償還が経営を圧迫しており、厳しい経営状況が続いている。
　持続可能な下水道事業を推進するため、施設の統廃合による維持管理費の削減や汚泥処理の集約化等、計画的で効率的な下水処理体制の構築に努める必要がある。</t>
    <rPh sb="14" eb="16">
      <t>シセツ</t>
    </rPh>
    <rPh sb="52" eb="54">
      <t>タガク</t>
    </rPh>
    <rPh sb="87" eb="89">
      <t>ジゾク</t>
    </rPh>
    <rPh sb="89" eb="91">
      <t>カノウ</t>
    </rPh>
    <rPh sb="92" eb="95">
      <t>ゲスイドウ</t>
    </rPh>
    <rPh sb="95" eb="97">
      <t>ジギョウ</t>
    </rPh>
    <rPh sb="98" eb="100">
      <t>スイシン</t>
    </rPh>
    <rPh sb="114" eb="116">
      <t>イジ</t>
    </rPh>
    <rPh sb="116" eb="119">
      <t>カンリヒ</t>
    </rPh>
    <rPh sb="120" eb="122">
      <t>サクゲン</t>
    </rPh>
    <rPh sb="141" eb="143">
      <t>ゲスイ</t>
    </rPh>
    <rPh sb="143" eb="145">
      <t>ショリ</t>
    </rPh>
    <rPh sb="145" eb="147">
      <t>タイセイ</t>
    </rPh>
    <rPh sb="148" eb="150">
      <t>コウチク</t>
    </rPh>
    <phoneticPr fontId="4"/>
  </si>
  <si>
    <t>①有形固定資産減価償却率
　処理場設備の改築実施により、平成30年度と令和元年度は一時的に低下しているが、更新需要は年々高まる見込みである。
②管渠老朽化率
　法定耐用年数を超過した管渠は、存在しない。
③管渠改善率
　類似団体平均を下回っているものの、地震対策及び予防保全型の維持管理と改築更新に重点を置いて事業実施している。
　本市は広大な市域を有していることから管渠延長が長く、今後は施設、管渠ともに更新需要が年々高まることが見込まれるため、効率的な更新計画が必要となる。</t>
    <rPh sb="14" eb="17">
      <t>ショリジョウ</t>
    </rPh>
    <rPh sb="17" eb="19">
      <t>セツビ</t>
    </rPh>
    <rPh sb="20" eb="22">
      <t>カイチク</t>
    </rPh>
    <rPh sb="22" eb="24">
      <t>ジッシ</t>
    </rPh>
    <rPh sb="41" eb="44">
      <t>イチジテキ</t>
    </rPh>
    <rPh sb="45" eb="47">
      <t>テイカ</t>
    </rPh>
    <rPh sb="60" eb="61">
      <t>タカ</t>
    </rPh>
    <rPh sb="63" eb="65">
      <t>ミコ</t>
    </rPh>
    <rPh sb="87" eb="89">
      <t>チョウカ</t>
    </rPh>
    <rPh sb="91" eb="93">
      <t>カンキョ</t>
    </rPh>
    <rPh sb="95" eb="97">
      <t>ソンザイ</t>
    </rPh>
    <rPh sb="110" eb="112">
      <t>ルイジ</t>
    </rPh>
    <rPh sb="112" eb="114">
      <t>ダンタイ</t>
    </rPh>
    <rPh sb="131" eb="132">
      <t>オヨ</t>
    </rPh>
    <rPh sb="133" eb="135">
      <t>ヨボウ</t>
    </rPh>
    <rPh sb="135" eb="138">
      <t>ホゼンガタ</t>
    </rPh>
    <rPh sb="139" eb="141">
      <t>イジ</t>
    </rPh>
    <rPh sb="141" eb="143">
      <t>カンリ</t>
    </rPh>
    <rPh sb="144" eb="146">
      <t>カイチク</t>
    </rPh>
    <rPh sb="146" eb="148">
      <t>コウシン</t>
    </rPh>
    <rPh sb="149" eb="151">
      <t>ジュウテン</t>
    </rPh>
    <rPh sb="152" eb="153">
      <t>オ</t>
    </rPh>
    <rPh sb="155" eb="157">
      <t>ジギョウ</t>
    </rPh>
    <rPh sb="157" eb="159">
      <t>ジッシ</t>
    </rPh>
    <rPh sb="173" eb="175">
      <t>シイキ</t>
    </rPh>
    <rPh sb="176" eb="177">
      <t>ユウ</t>
    </rPh>
    <rPh sb="211" eb="212">
      <t>タカ</t>
    </rPh>
    <phoneticPr fontId="4"/>
  </si>
  <si>
    <t>①経常収支比率
　単年度収支は、赤字を示す100％以下で継続的に推移している。効率性の低い小規模施設であることが主な要因である。人口減少や使用料収入の減少など、今後も厳しい経営環境が見込まれるため、引き続き経費削減に取り組む必要がある。
②累積欠損金比率
　公共下水道事業と会計をひとつにしており、浜松市全体の財務諸表との整合性を図るため、平成30年度から算出基礎数値を補正したことで、累積欠損金は解消した。
③流動比率
　公共下水道事業と会計をひとつにしており、流動資産は未計上の場合がある。
④企業債残高対事業規模比率
　浜松市公共下水道終末処理場（西遠処理区）運営事業（以下「西遠運営委託事業」という。）の開始に伴い、平成30年度は一部の算出基礎数値に変更があり上昇したが、使用料改定や継続的な企業債縮減の効果により、今後も改善する見込みである。
⑤経費回収率、⑥汚水処理原価
　西遠運営委託事業の開始に伴い、平成30年度は一部の算出基礎数値に変更があり、経費回収率及び汚水処理原価は悪化したが、令和元年度は横ばいである。
⑦施設利用率
　類似団体平均を下回り、かつ低下傾向にあることから、施設の統廃合等を図る必要がある。
⑧水洗化率
　類似団体平均を下回っているものの、未接続世帯への接続勧奨等により、数値は上昇傾向にある。</t>
    <rPh sb="170" eb="172">
      <t>ヘイセイ</t>
    </rPh>
    <rPh sb="174" eb="176">
      <t>ネンド</t>
    </rPh>
    <rPh sb="193" eb="195">
      <t>ルイセキ</t>
    </rPh>
    <rPh sb="195" eb="197">
      <t>ケッソン</t>
    </rPh>
    <rPh sb="197" eb="198">
      <t>キン</t>
    </rPh>
    <rPh sb="199" eb="201">
      <t>カイショウ</t>
    </rPh>
    <rPh sb="309" eb="310">
      <t>トモナ</t>
    </rPh>
    <rPh sb="312" eb="314">
      <t>ヘイセイ</t>
    </rPh>
    <rPh sb="316" eb="318">
      <t>ネンド</t>
    </rPh>
    <rPh sb="405" eb="406">
      <t>トモナ</t>
    </rPh>
    <rPh sb="408" eb="410">
      <t>ヘイセイ</t>
    </rPh>
    <rPh sb="412" eb="414">
      <t>ネンド</t>
    </rPh>
    <rPh sb="436" eb="437">
      <t>オヨ</t>
    </rPh>
    <rPh sb="451" eb="453">
      <t>レイワ</t>
    </rPh>
    <rPh sb="453" eb="455">
      <t>ガンネン</t>
    </rPh>
    <rPh sb="455" eb="456">
      <t>ド</t>
    </rPh>
    <rPh sb="457" eb="458">
      <t>ヨコ</t>
    </rPh>
    <rPh sb="473" eb="475">
      <t>ルイジ</t>
    </rPh>
    <rPh sb="475" eb="477">
      <t>ダンタイ</t>
    </rPh>
    <rPh sb="486" eb="488">
      <t>テイカ</t>
    </rPh>
    <rPh sb="526" eb="528">
      <t>ヘイキン</t>
    </rPh>
    <rPh sb="550" eb="551">
      <t>トウ</t>
    </rPh>
    <rPh sb="558" eb="560">
      <t>ジョウショウ</t>
    </rPh>
    <rPh sb="560" eb="562">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</si>
</sst>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0.12</c:v>
                </c:pt>
                <c:pt idx="1">
                  <c:v>0</c:v>
                </c:pt>
                <c:pt idx="2">
                  <c:v>0</c:v>
                </c:pt>
                <c:pt idx="3">
                  <c:v>0</c:v>
                </c:pt>
                <c:pt idx="4" formatCode="#,##0.00;&quot;△&quot;#,##0.00;&quot;-&quot;">
                  <c:v>0.01</c:v>
                </c:pt>
              </c:numCache>
            </c:numRef>
          </c:val>
          <c:extLst xmlns:c16r2="http://schemas.microsoft.com/office/drawing/2015/06/chart">
            <c:ext xmlns:c16="http://schemas.microsoft.com/office/drawing/2014/chart" uri="{C3380CC4-5D6E-409C-BE32-E72D297353CC}">
              <c16:uniqueId val="{00000000-C167-474A-8B1B-C75295E7BAB8}"/>
            </c:ext>
          </c:extLst>
        </c:ser>
        <c:dLbls>
          <c:showLegendKey val="0"/>
          <c:showVal val="0"/>
          <c:showCatName val="0"/>
          <c:showSerName val="0"/>
          <c:showPercent val="0"/>
          <c:showBubbleSize val="0"/>
        </c:dLbls>
        <c:gapWidth val="150"/>
        <c:axId val="258021632"/>
        <c:axId val="25802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0.04</c:v>
                </c:pt>
                <c:pt idx="2">
                  <c:v>0.15</c:v>
                </c:pt>
                <c:pt idx="3">
                  <c:v>0.06</c:v>
                </c:pt>
                <c:pt idx="4">
                  <c:v>0.04</c:v>
                </c:pt>
              </c:numCache>
            </c:numRef>
          </c:val>
          <c:smooth val="0"/>
          <c:extLst xmlns:c16r2="http://schemas.microsoft.com/office/drawing/2015/06/chart">
            <c:ext xmlns:c16="http://schemas.microsoft.com/office/drawing/2014/chart" uri="{C3380CC4-5D6E-409C-BE32-E72D297353CC}">
              <c16:uniqueId val="{00000001-C167-474A-8B1B-C75295E7BAB8}"/>
            </c:ext>
          </c:extLst>
        </c:ser>
        <c:dLbls>
          <c:showLegendKey val="0"/>
          <c:showVal val="0"/>
          <c:showCatName val="0"/>
          <c:showSerName val="0"/>
          <c:showPercent val="0"/>
          <c:showBubbleSize val="0"/>
        </c:dLbls>
        <c:marker val="1"/>
        <c:smooth val="0"/>
        <c:axId val="258021632"/>
        <c:axId val="258023808"/>
      </c:lineChart>
      <c:dateAx>
        <c:axId val="258021632"/>
        <c:scaling>
          <c:orientation val="minMax"/>
        </c:scaling>
        <c:delete val="1"/>
        <c:axPos val="b"/>
        <c:numFmt formatCode="&quot;H&quot;yy" sourceLinked="1"/>
        <c:majorTickMark val="none"/>
        <c:minorTickMark val="none"/>
        <c:tickLblPos val="none"/>
        <c:crossAx val="258023808"/>
        <c:crosses val="autoZero"/>
        <c:auto val="1"/>
        <c:lblOffset val="100"/>
        <c:baseTimeUnit val="years"/>
      </c:dateAx>
      <c:valAx>
        <c:axId val="2580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0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39.159999999999997</c:v>
                </c:pt>
                <c:pt idx="1">
                  <c:v>37.799999999999997</c:v>
                </c:pt>
                <c:pt idx="2">
                  <c:v>37.07</c:v>
                </c:pt>
                <c:pt idx="3">
                  <c:v>36.869999999999997</c:v>
                </c:pt>
                <c:pt idx="4">
                  <c:v>37.4</c:v>
                </c:pt>
              </c:numCache>
            </c:numRef>
          </c:val>
          <c:extLst xmlns:c16r2="http://schemas.microsoft.com/office/drawing/2015/06/chart">
            <c:ext xmlns:c16="http://schemas.microsoft.com/office/drawing/2014/chart" uri="{C3380CC4-5D6E-409C-BE32-E72D297353CC}">
              <c16:uniqueId val="{00000000-5D7D-4E07-8073-5657D6582996}"/>
            </c:ext>
          </c:extLst>
        </c:ser>
        <c:dLbls>
          <c:showLegendKey val="0"/>
          <c:showVal val="0"/>
          <c:showCatName val="0"/>
          <c:showSerName val="0"/>
          <c:showPercent val="0"/>
          <c:showBubbleSize val="0"/>
        </c:dLbls>
        <c:gapWidth val="150"/>
        <c:axId val="258586880"/>
        <c:axId val="25858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39.25</c:v>
                </c:pt>
                <c:pt idx="1">
                  <c:v>43.18</c:v>
                </c:pt>
                <c:pt idx="2">
                  <c:v>42.38</c:v>
                </c:pt>
                <c:pt idx="3">
                  <c:v>46.17</c:v>
                </c:pt>
                <c:pt idx="4">
                  <c:v>45.68</c:v>
                </c:pt>
              </c:numCache>
            </c:numRef>
          </c:val>
          <c:smooth val="0"/>
          <c:extLst xmlns:c16r2="http://schemas.microsoft.com/office/drawing/2015/06/chart">
            <c:ext xmlns:c16="http://schemas.microsoft.com/office/drawing/2014/chart" uri="{C3380CC4-5D6E-409C-BE32-E72D297353CC}">
              <c16:uniqueId val="{00000001-5D7D-4E07-8073-5657D6582996}"/>
            </c:ext>
          </c:extLst>
        </c:ser>
        <c:dLbls>
          <c:showLegendKey val="0"/>
          <c:showVal val="0"/>
          <c:showCatName val="0"/>
          <c:showSerName val="0"/>
          <c:showPercent val="0"/>
          <c:showBubbleSize val="0"/>
        </c:dLbls>
        <c:marker val="1"/>
        <c:smooth val="0"/>
        <c:axId val="258586880"/>
        <c:axId val="258589056"/>
      </c:lineChart>
      <c:dateAx>
        <c:axId val="258586880"/>
        <c:scaling>
          <c:orientation val="minMax"/>
        </c:scaling>
        <c:delete val="1"/>
        <c:axPos val="b"/>
        <c:numFmt formatCode="&quot;H&quot;yy" sourceLinked="1"/>
        <c:majorTickMark val="none"/>
        <c:minorTickMark val="none"/>
        <c:tickLblPos val="none"/>
        <c:crossAx val="258589056"/>
        <c:crosses val="autoZero"/>
        <c:auto val="1"/>
        <c:lblOffset val="100"/>
        <c:baseTimeUnit val="years"/>
      </c:dateAx>
      <c:valAx>
        <c:axId val="2585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5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81.99</c:v>
                </c:pt>
                <c:pt idx="1">
                  <c:v>82.13</c:v>
                </c:pt>
                <c:pt idx="2">
                  <c:v>83.85</c:v>
                </c:pt>
                <c:pt idx="3">
                  <c:v>84.34</c:v>
                </c:pt>
                <c:pt idx="4">
                  <c:v>84.96</c:v>
                </c:pt>
              </c:numCache>
            </c:numRef>
          </c:val>
          <c:extLst xmlns:c16r2="http://schemas.microsoft.com/office/drawing/2015/06/chart">
            <c:ext xmlns:c16="http://schemas.microsoft.com/office/drawing/2014/chart" uri="{C3380CC4-5D6E-409C-BE32-E72D297353CC}">
              <c16:uniqueId val="{00000000-8181-4746-A13F-FA4AACB60739}"/>
            </c:ext>
          </c:extLst>
        </c:ser>
        <c:dLbls>
          <c:showLegendKey val="0"/>
          <c:showVal val="0"/>
          <c:showCatName val="0"/>
          <c:showSerName val="0"/>
          <c:showPercent val="0"/>
          <c:showBubbleSize val="0"/>
        </c:dLbls>
        <c:gapWidth val="150"/>
        <c:axId val="258706048"/>
        <c:axId val="2587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86.43</c:v>
                </c:pt>
                <c:pt idx="2">
                  <c:v>87.01</c:v>
                </c:pt>
                <c:pt idx="3">
                  <c:v>87.84</c:v>
                </c:pt>
                <c:pt idx="4">
                  <c:v>87.96</c:v>
                </c:pt>
              </c:numCache>
            </c:numRef>
          </c:val>
          <c:smooth val="0"/>
          <c:extLst xmlns:c16r2="http://schemas.microsoft.com/office/drawing/2015/06/chart">
            <c:ext xmlns:c16="http://schemas.microsoft.com/office/drawing/2014/chart" uri="{C3380CC4-5D6E-409C-BE32-E72D297353CC}">
              <c16:uniqueId val="{00000001-8181-4746-A13F-FA4AACB60739}"/>
            </c:ext>
          </c:extLst>
        </c:ser>
        <c:dLbls>
          <c:showLegendKey val="0"/>
          <c:showVal val="0"/>
          <c:showCatName val="0"/>
          <c:showSerName val="0"/>
          <c:showPercent val="0"/>
          <c:showBubbleSize val="0"/>
        </c:dLbls>
        <c:marker val="1"/>
        <c:smooth val="0"/>
        <c:axId val="258706048"/>
        <c:axId val="258712320"/>
      </c:lineChart>
      <c:dateAx>
        <c:axId val="258706048"/>
        <c:scaling>
          <c:orientation val="minMax"/>
        </c:scaling>
        <c:delete val="1"/>
        <c:axPos val="b"/>
        <c:numFmt formatCode="&quot;H&quot;yy" sourceLinked="1"/>
        <c:majorTickMark val="none"/>
        <c:minorTickMark val="none"/>
        <c:tickLblPos val="none"/>
        <c:crossAx val="258712320"/>
        <c:crosses val="autoZero"/>
        <c:auto val="1"/>
        <c:lblOffset val="100"/>
        <c:baseTimeUnit val="years"/>
      </c:dateAx>
      <c:valAx>
        <c:axId val="2587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83.01</c:v>
                </c:pt>
                <c:pt idx="1">
                  <c:v>87.83</c:v>
                </c:pt>
                <c:pt idx="2">
                  <c:v>89.51</c:v>
                </c:pt>
                <c:pt idx="3">
                  <c:v>84.4</c:v>
                </c:pt>
                <c:pt idx="4">
                  <c:v>83.99</c:v>
                </c:pt>
              </c:numCache>
            </c:numRef>
          </c:val>
          <c:extLst xmlns:c16r2="http://schemas.microsoft.com/office/drawing/2015/06/chart">
            <c:ext xmlns:c16="http://schemas.microsoft.com/office/drawing/2014/chart" uri="{C3380CC4-5D6E-409C-BE32-E72D297353CC}">
              <c16:uniqueId val="{00000000-D058-459C-A159-2D4D52A6FA99}"/>
            </c:ext>
          </c:extLst>
        </c:ser>
        <c:dLbls>
          <c:showLegendKey val="0"/>
          <c:showVal val="0"/>
          <c:showCatName val="0"/>
          <c:showSerName val="0"/>
          <c:showPercent val="0"/>
          <c:showBubbleSize val="0"/>
        </c:dLbls>
        <c:gapWidth val="150"/>
        <c:axId val="258058880"/>
        <c:axId val="25806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99.07</c:v>
                </c:pt>
                <c:pt idx="1">
                  <c:v>101.17</c:v>
                </c:pt>
                <c:pt idx="2">
                  <c:v>103.61</c:v>
                </c:pt>
                <c:pt idx="3">
                  <c:v>102.95</c:v>
                </c:pt>
                <c:pt idx="4">
                  <c:v>103.34</c:v>
                </c:pt>
              </c:numCache>
            </c:numRef>
          </c:val>
          <c:smooth val="0"/>
          <c:extLst xmlns:c16r2="http://schemas.microsoft.com/office/drawing/2015/06/chart">
            <c:ext xmlns:c16="http://schemas.microsoft.com/office/drawing/2014/chart" uri="{C3380CC4-5D6E-409C-BE32-E72D297353CC}">
              <c16:uniqueId val="{00000001-D058-459C-A159-2D4D52A6FA99}"/>
            </c:ext>
          </c:extLst>
        </c:ser>
        <c:dLbls>
          <c:showLegendKey val="0"/>
          <c:showVal val="0"/>
          <c:showCatName val="0"/>
          <c:showSerName val="0"/>
          <c:showPercent val="0"/>
          <c:showBubbleSize val="0"/>
        </c:dLbls>
        <c:marker val="1"/>
        <c:smooth val="0"/>
        <c:axId val="258058880"/>
        <c:axId val="258069248"/>
      </c:lineChart>
      <c:dateAx>
        <c:axId val="258058880"/>
        <c:scaling>
          <c:orientation val="minMax"/>
        </c:scaling>
        <c:delete val="1"/>
        <c:axPos val="b"/>
        <c:numFmt formatCode="&quot;H&quot;yy" sourceLinked="1"/>
        <c:majorTickMark val="none"/>
        <c:minorTickMark val="none"/>
        <c:tickLblPos val="none"/>
        <c:crossAx val="258069248"/>
        <c:crosses val="autoZero"/>
        <c:auto val="1"/>
        <c:lblOffset val="100"/>
        <c:baseTimeUnit val="years"/>
      </c:dateAx>
      <c:valAx>
        <c:axId val="2580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0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29.29</c:v>
                </c:pt>
                <c:pt idx="1">
                  <c:v>31.11</c:v>
                </c:pt>
                <c:pt idx="2">
                  <c:v>33.56</c:v>
                </c:pt>
                <c:pt idx="3">
                  <c:v>29.45</c:v>
                </c:pt>
                <c:pt idx="4">
                  <c:v>31.28</c:v>
                </c:pt>
              </c:numCache>
            </c:numRef>
          </c:val>
          <c:extLst xmlns:c16r2="http://schemas.microsoft.com/office/drawing/2015/06/chart">
            <c:ext xmlns:c16="http://schemas.microsoft.com/office/drawing/2014/chart" uri="{C3380CC4-5D6E-409C-BE32-E72D297353CC}">
              <c16:uniqueId val="{00000000-6841-413E-AE64-CD786E297732}"/>
            </c:ext>
          </c:extLst>
        </c:ser>
        <c:dLbls>
          <c:showLegendKey val="0"/>
          <c:showVal val="0"/>
          <c:showCatName val="0"/>
          <c:showSerName val="0"/>
          <c:showPercent val="0"/>
          <c:showBubbleSize val="0"/>
        </c:dLbls>
        <c:gapWidth val="150"/>
        <c:axId val="258247680"/>
        <c:axId val="25825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25.07</c:v>
                </c:pt>
                <c:pt idx="1">
                  <c:v>28.48</c:v>
                </c:pt>
                <c:pt idx="2">
                  <c:v>28.59</c:v>
                </c:pt>
                <c:pt idx="3">
                  <c:v>26.56</c:v>
                </c:pt>
                <c:pt idx="4">
                  <c:v>27.82</c:v>
                </c:pt>
              </c:numCache>
            </c:numRef>
          </c:val>
          <c:smooth val="0"/>
          <c:extLst xmlns:c16r2="http://schemas.microsoft.com/office/drawing/2015/06/chart">
            <c:ext xmlns:c16="http://schemas.microsoft.com/office/drawing/2014/chart" uri="{C3380CC4-5D6E-409C-BE32-E72D297353CC}">
              <c16:uniqueId val="{00000001-6841-413E-AE64-CD786E297732}"/>
            </c:ext>
          </c:extLst>
        </c:ser>
        <c:dLbls>
          <c:showLegendKey val="0"/>
          <c:showVal val="0"/>
          <c:showCatName val="0"/>
          <c:showSerName val="0"/>
          <c:showPercent val="0"/>
          <c:showBubbleSize val="0"/>
        </c:dLbls>
        <c:marker val="1"/>
        <c:smooth val="0"/>
        <c:axId val="258247680"/>
        <c:axId val="258253952"/>
      </c:lineChart>
      <c:dateAx>
        <c:axId val="258247680"/>
        <c:scaling>
          <c:orientation val="minMax"/>
        </c:scaling>
        <c:delete val="1"/>
        <c:axPos val="b"/>
        <c:numFmt formatCode="&quot;H&quot;yy" sourceLinked="1"/>
        <c:majorTickMark val="none"/>
        <c:minorTickMark val="none"/>
        <c:tickLblPos val="none"/>
        <c:crossAx val="258253952"/>
        <c:crosses val="autoZero"/>
        <c:auto val="1"/>
        <c:lblOffset val="100"/>
        <c:baseTimeUnit val="years"/>
      </c:dateAx>
      <c:valAx>
        <c:axId val="2582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2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79-47E9-877F-DAA1ACD310C8}"/>
            </c:ext>
          </c:extLst>
        </c:ser>
        <c:dLbls>
          <c:showLegendKey val="0"/>
          <c:showVal val="0"/>
          <c:showCatName val="0"/>
          <c:showSerName val="0"/>
          <c:showPercent val="0"/>
          <c:showBubbleSize val="0"/>
        </c:dLbls>
        <c:gapWidth val="150"/>
        <c:axId val="258268544"/>
        <c:axId val="25862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E79-47E9-877F-DAA1ACD310C8}"/>
            </c:ext>
          </c:extLst>
        </c:ser>
        <c:dLbls>
          <c:showLegendKey val="0"/>
          <c:showVal val="0"/>
          <c:showCatName val="0"/>
          <c:showSerName val="0"/>
          <c:showPercent val="0"/>
          <c:showBubbleSize val="0"/>
        </c:dLbls>
        <c:marker val="1"/>
        <c:smooth val="0"/>
        <c:axId val="258268544"/>
        <c:axId val="258622976"/>
      </c:lineChart>
      <c:dateAx>
        <c:axId val="258268544"/>
        <c:scaling>
          <c:orientation val="minMax"/>
        </c:scaling>
        <c:delete val="1"/>
        <c:axPos val="b"/>
        <c:numFmt formatCode="&quot;H&quot;yy" sourceLinked="1"/>
        <c:majorTickMark val="none"/>
        <c:minorTickMark val="none"/>
        <c:tickLblPos val="none"/>
        <c:crossAx val="258622976"/>
        <c:crosses val="autoZero"/>
        <c:auto val="1"/>
        <c:lblOffset val="100"/>
        <c:baseTimeUnit val="years"/>
      </c:dateAx>
      <c:valAx>
        <c:axId val="2586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2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293.05</c:v>
                </c:pt>
                <c:pt idx="1">
                  <c:v>383.11</c:v>
                </c:pt>
                <c:pt idx="2">
                  <c:v>390.64</c:v>
                </c:pt>
                <c:pt idx="3">
                  <c:v>29.56</c:v>
                </c:pt>
                <c:pt idx="4" formatCode="#,##0.00;&quot;△&quot;#,##0.00">
                  <c:v>0</c:v>
                </c:pt>
              </c:numCache>
            </c:numRef>
          </c:val>
          <c:extLst xmlns:c16r2="http://schemas.microsoft.com/office/drawing/2015/06/chart">
            <c:ext xmlns:c16="http://schemas.microsoft.com/office/drawing/2014/chart" uri="{C3380CC4-5D6E-409C-BE32-E72D297353CC}">
              <c16:uniqueId val="{00000000-B1C2-4341-8083-BF8527D19095}"/>
            </c:ext>
          </c:extLst>
        </c:ser>
        <c:dLbls>
          <c:showLegendKey val="0"/>
          <c:showVal val="0"/>
          <c:showCatName val="0"/>
          <c:showSerName val="0"/>
          <c:showPercent val="0"/>
          <c:showBubbleSize val="0"/>
        </c:dLbls>
        <c:gapWidth val="150"/>
        <c:axId val="258662784"/>
        <c:axId val="25866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64.760000000000005</c:v>
                </c:pt>
                <c:pt idx="1">
                  <c:v>68.930000000000007</c:v>
                </c:pt>
                <c:pt idx="2">
                  <c:v>80.63</c:v>
                </c:pt>
                <c:pt idx="3">
                  <c:v>27.02</c:v>
                </c:pt>
                <c:pt idx="4">
                  <c:v>29.74</c:v>
                </c:pt>
              </c:numCache>
            </c:numRef>
          </c:val>
          <c:smooth val="0"/>
          <c:extLst xmlns:c16r2="http://schemas.microsoft.com/office/drawing/2015/06/chart">
            <c:ext xmlns:c16="http://schemas.microsoft.com/office/drawing/2014/chart" uri="{C3380CC4-5D6E-409C-BE32-E72D297353CC}">
              <c16:uniqueId val="{00000001-B1C2-4341-8083-BF8527D19095}"/>
            </c:ext>
          </c:extLst>
        </c:ser>
        <c:dLbls>
          <c:showLegendKey val="0"/>
          <c:showVal val="0"/>
          <c:showCatName val="0"/>
          <c:showSerName val="0"/>
          <c:showPercent val="0"/>
          <c:showBubbleSize val="0"/>
        </c:dLbls>
        <c:marker val="1"/>
        <c:smooth val="0"/>
        <c:axId val="258662784"/>
        <c:axId val="258664704"/>
      </c:lineChart>
      <c:dateAx>
        <c:axId val="258662784"/>
        <c:scaling>
          <c:orientation val="minMax"/>
        </c:scaling>
        <c:delete val="1"/>
        <c:axPos val="b"/>
        <c:numFmt formatCode="&quot;H&quot;yy" sourceLinked="1"/>
        <c:majorTickMark val="none"/>
        <c:minorTickMark val="none"/>
        <c:tickLblPos val="none"/>
        <c:crossAx val="258664704"/>
        <c:crosses val="autoZero"/>
        <c:auto val="1"/>
        <c:lblOffset val="100"/>
        <c:baseTimeUnit val="years"/>
      </c:dateAx>
      <c:valAx>
        <c:axId val="2586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6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formatCode="#,##0.00;&quot;△&quot;#,##0.00;&quot;-&quot;">
                  <c:v>17.66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90-44F9-B791-DA99BE116C3C}"/>
            </c:ext>
          </c:extLst>
        </c:ser>
        <c:dLbls>
          <c:showLegendKey val="0"/>
          <c:showVal val="0"/>
          <c:showCatName val="0"/>
          <c:showSerName val="0"/>
          <c:showPercent val="0"/>
          <c:showBubbleSize val="0"/>
        </c:dLbls>
        <c:gapWidth val="150"/>
        <c:axId val="258374272"/>
        <c:axId val="25837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88.18</c:v>
                </c:pt>
                <c:pt idx="1">
                  <c:v>70.42</c:v>
                </c:pt>
                <c:pt idx="2">
                  <c:v>70.92</c:v>
                </c:pt>
                <c:pt idx="3">
                  <c:v>60.67</c:v>
                </c:pt>
                <c:pt idx="4">
                  <c:v>53.44</c:v>
                </c:pt>
              </c:numCache>
            </c:numRef>
          </c:val>
          <c:smooth val="0"/>
          <c:extLst xmlns:c16r2="http://schemas.microsoft.com/office/drawing/2015/06/chart">
            <c:ext xmlns:c16="http://schemas.microsoft.com/office/drawing/2014/chart" uri="{C3380CC4-5D6E-409C-BE32-E72D297353CC}">
              <c16:uniqueId val="{00000001-4E90-44F9-B791-DA99BE116C3C}"/>
            </c:ext>
          </c:extLst>
        </c:ser>
        <c:dLbls>
          <c:showLegendKey val="0"/>
          <c:showVal val="0"/>
          <c:showCatName val="0"/>
          <c:showSerName val="0"/>
          <c:showPercent val="0"/>
          <c:showBubbleSize val="0"/>
        </c:dLbls>
        <c:marker val="1"/>
        <c:smooth val="0"/>
        <c:axId val="258374272"/>
        <c:axId val="258376448"/>
      </c:lineChart>
      <c:dateAx>
        <c:axId val="258374272"/>
        <c:scaling>
          <c:orientation val="minMax"/>
        </c:scaling>
        <c:delete val="1"/>
        <c:axPos val="b"/>
        <c:numFmt formatCode="&quot;H&quot;yy" sourceLinked="1"/>
        <c:majorTickMark val="none"/>
        <c:minorTickMark val="none"/>
        <c:tickLblPos val="none"/>
        <c:crossAx val="258376448"/>
        <c:crosses val="autoZero"/>
        <c:auto val="1"/>
        <c:lblOffset val="100"/>
        <c:baseTimeUnit val="years"/>
      </c:dateAx>
      <c:valAx>
        <c:axId val="2583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2212.3000000000002</c:v>
                </c:pt>
                <c:pt idx="1">
                  <c:v>1988.82</c:v>
                </c:pt>
                <c:pt idx="2">
                  <c:v>1113.4100000000001</c:v>
                </c:pt>
                <c:pt idx="3">
                  <c:v>3917.86</c:v>
                </c:pt>
                <c:pt idx="4">
                  <c:v>3867.13</c:v>
                </c:pt>
              </c:numCache>
            </c:numRef>
          </c:val>
          <c:extLst xmlns:c16r2="http://schemas.microsoft.com/office/drawing/2015/06/chart">
            <c:ext xmlns:c16="http://schemas.microsoft.com/office/drawing/2014/chart" uri="{C3380CC4-5D6E-409C-BE32-E72D297353CC}">
              <c16:uniqueId val="{00000000-5D03-41AF-B78F-69DAA7E76D64}"/>
            </c:ext>
          </c:extLst>
        </c:ser>
        <c:dLbls>
          <c:showLegendKey val="0"/>
          <c:showVal val="0"/>
          <c:showCatName val="0"/>
          <c:showSerName val="0"/>
          <c:showPercent val="0"/>
          <c:showBubbleSize val="0"/>
        </c:dLbls>
        <c:gapWidth val="150"/>
        <c:axId val="258418176"/>
        <c:axId val="25842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1390.86</c:v>
                </c:pt>
                <c:pt idx="1">
                  <c:v>1467.94</c:v>
                </c:pt>
                <c:pt idx="2">
                  <c:v>1144.94</c:v>
                </c:pt>
                <c:pt idx="3">
                  <c:v>1252.71</c:v>
                </c:pt>
                <c:pt idx="4">
                  <c:v>1267.3900000000001</c:v>
                </c:pt>
              </c:numCache>
            </c:numRef>
          </c:val>
          <c:smooth val="0"/>
          <c:extLst xmlns:c16r2="http://schemas.microsoft.com/office/drawing/2015/06/chart">
            <c:ext xmlns:c16="http://schemas.microsoft.com/office/drawing/2014/chart" uri="{C3380CC4-5D6E-409C-BE32-E72D297353CC}">
              <c16:uniqueId val="{00000001-5D03-41AF-B78F-69DAA7E76D64}"/>
            </c:ext>
          </c:extLst>
        </c:ser>
        <c:dLbls>
          <c:showLegendKey val="0"/>
          <c:showVal val="0"/>
          <c:showCatName val="0"/>
          <c:showSerName val="0"/>
          <c:showPercent val="0"/>
          <c:showBubbleSize val="0"/>
        </c:dLbls>
        <c:marker val="1"/>
        <c:smooth val="0"/>
        <c:axId val="258418176"/>
        <c:axId val="258420096"/>
      </c:lineChart>
      <c:dateAx>
        <c:axId val="258418176"/>
        <c:scaling>
          <c:orientation val="minMax"/>
        </c:scaling>
        <c:delete val="1"/>
        <c:axPos val="b"/>
        <c:numFmt formatCode="&quot;H&quot;yy" sourceLinked="1"/>
        <c:majorTickMark val="none"/>
        <c:minorTickMark val="none"/>
        <c:tickLblPos val="none"/>
        <c:crossAx val="258420096"/>
        <c:crosses val="autoZero"/>
        <c:auto val="1"/>
        <c:lblOffset val="100"/>
        <c:baseTimeUnit val="years"/>
      </c:dateAx>
      <c:valAx>
        <c:axId val="25842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65.849999999999994</c:v>
                </c:pt>
                <c:pt idx="1">
                  <c:v>72.55</c:v>
                </c:pt>
                <c:pt idx="2">
                  <c:v>117.41</c:v>
                </c:pt>
                <c:pt idx="3">
                  <c:v>79.150000000000006</c:v>
                </c:pt>
                <c:pt idx="4">
                  <c:v>77.03</c:v>
                </c:pt>
              </c:numCache>
            </c:numRef>
          </c:val>
          <c:extLst xmlns:c16r2="http://schemas.microsoft.com/office/drawing/2015/06/chart">
            <c:ext xmlns:c16="http://schemas.microsoft.com/office/drawing/2014/chart" uri="{C3380CC4-5D6E-409C-BE32-E72D297353CC}">
              <c16:uniqueId val="{00000000-7449-4A8B-808D-BA248B6DD928}"/>
            </c:ext>
          </c:extLst>
        </c:ser>
        <c:dLbls>
          <c:showLegendKey val="0"/>
          <c:showVal val="0"/>
          <c:showCatName val="0"/>
          <c:showSerName val="0"/>
          <c:showPercent val="0"/>
          <c:showBubbleSize val="0"/>
        </c:dLbls>
        <c:gapWidth val="150"/>
        <c:axId val="258459520"/>
        <c:axId val="25846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76.849999999999994</c:v>
                </c:pt>
                <c:pt idx="1">
                  <c:v>83.3</c:v>
                </c:pt>
                <c:pt idx="2">
                  <c:v>88.16</c:v>
                </c:pt>
                <c:pt idx="3">
                  <c:v>87.03</c:v>
                </c:pt>
                <c:pt idx="4">
                  <c:v>84.3</c:v>
                </c:pt>
              </c:numCache>
            </c:numRef>
          </c:val>
          <c:smooth val="0"/>
          <c:extLst xmlns:c16r2="http://schemas.microsoft.com/office/drawing/2015/06/chart">
            <c:ext xmlns:c16="http://schemas.microsoft.com/office/drawing/2014/chart" uri="{C3380CC4-5D6E-409C-BE32-E72D297353CC}">
              <c16:uniqueId val="{00000001-7449-4A8B-808D-BA248B6DD928}"/>
            </c:ext>
          </c:extLst>
        </c:ser>
        <c:dLbls>
          <c:showLegendKey val="0"/>
          <c:showVal val="0"/>
          <c:showCatName val="0"/>
          <c:showSerName val="0"/>
          <c:showPercent val="0"/>
          <c:showBubbleSize val="0"/>
        </c:dLbls>
        <c:marker val="1"/>
        <c:smooth val="0"/>
        <c:axId val="258459520"/>
        <c:axId val="258465792"/>
      </c:lineChart>
      <c:dateAx>
        <c:axId val="258459520"/>
        <c:scaling>
          <c:orientation val="minMax"/>
        </c:scaling>
        <c:delete val="1"/>
        <c:axPos val="b"/>
        <c:numFmt formatCode="&quot;H&quot;yy" sourceLinked="1"/>
        <c:majorTickMark val="none"/>
        <c:minorTickMark val="none"/>
        <c:tickLblPos val="none"/>
        <c:crossAx val="258465792"/>
        <c:crosses val="autoZero"/>
        <c:auto val="1"/>
        <c:lblOffset val="100"/>
        <c:baseTimeUnit val="years"/>
      </c:dateAx>
      <c:valAx>
        <c:axId val="2584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203.3</c:v>
                </c:pt>
                <c:pt idx="1">
                  <c:v>183.93</c:v>
                </c:pt>
                <c:pt idx="2">
                  <c:v>119.54</c:v>
                </c:pt>
                <c:pt idx="3">
                  <c:v>155.38999999999999</c:v>
                </c:pt>
                <c:pt idx="4">
                  <c:v>155.1</c:v>
                </c:pt>
              </c:numCache>
            </c:numRef>
          </c:val>
          <c:extLst xmlns:c16r2="http://schemas.microsoft.com/office/drawing/2015/06/chart">
            <c:ext xmlns:c16="http://schemas.microsoft.com/office/drawing/2014/chart" uri="{C3380CC4-5D6E-409C-BE32-E72D297353CC}">
              <c16:uniqueId val="{00000000-DA49-4293-A5C3-0A287546A3AC}"/>
            </c:ext>
          </c:extLst>
        </c:ser>
        <c:dLbls>
          <c:showLegendKey val="0"/>
          <c:showVal val="0"/>
          <c:showCatName val="0"/>
          <c:showSerName val="0"/>
          <c:showPercent val="0"/>
          <c:showBubbleSize val="0"/>
        </c:dLbls>
        <c:gapWidth val="150"/>
        <c:axId val="258561920"/>
        <c:axId val="25856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198.4</c:v>
                </c:pt>
                <c:pt idx="1">
                  <c:v>184.56</c:v>
                </c:pt>
                <c:pt idx="2">
                  <c:v>173.89</c:v>
                </c:pt>
                <c:pt idx="3">
                  <c:v>177.02</c:v>
                </c:pt>
                <c:pt idx="4">
                  <c:v>185.47</c:v>
                </c:pt>
              </c:numCache>
            </c:numRef>
          </c:val>
          <c:smooth val="0"/>
          <c:extLst xmlns:c16r2="http://schemas.microsoft.com/office/drawing/2015/06/chart">
            <c:ext xmlns:c16="http://schemas.microsoft.com/office/drawing/2014/chart" uri="{C3380CC4-5D6E-409C-BE32-E72D297353CC}">
              <c16:uniqueId val="{00000001-DA49-4293-A5C3-0A287546A3AC}"/>
            </c:ext>
          </c:extLst>
        </c:ser>
        <c:dLbls>
          <c:showLegendKey val="0"/>
          <c:showVal val="0"/>
          <c:showCatName val="0"/>
          <c:showSerName val="0"/>
          <c:showPercent val="0"/>
          <c:showBubbleSize val="0"/>
        </c:dLbls>
        <c:marker val="1"/>
        <c:smooth val="0"/>
        <c:axId val="258561920"/>
        <c:axId val="258568192"/>
      </c:lineChart>
      <c:dateAx>
        <c:axId val="258561920"/>
        <c:scaling>
          <c:orientation val="minMax"/>
        </c:scaling>
        <c:delete val="1"/>
        <c:axPos val="b"/>
        <c:numFmt formatCode="&quot;H&quot;yy" sourceLinked="1"/>
        <c:majorTickMark val="none"/>
        <c:minorTickMark val="none"/>
        <c:tickLblPos val="none"/>
        <c:crossAx val="258568192"/>
        <c:crosses val="autoZero"/>
        <c:auto val="1"/>
        <c:lblOffset val="100"/>
        <c:baseTimeUnit val="years"/>
      </c:dateAx>
      <c:valAx>
        <c:axId val="2585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5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浜松市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自治体職員</v>
      </c>
      <c r="AE8" s="73"/>
      <c r="AF8" s="73"/>
      <c r="AG8" s="73"/>
      <c r="AH8" s="73"/>
      <c r="AI8" s="73"/>
      <c r="AJ8" s="73"/>
      <c r="AK8" s="3"/>
      <c r="AL8" s="69">
        <f>データ!S6</f>
        <v>802527</v>
      </c>
      <c r="AM8" s="69"/>
      <c r="AN8" s="69"/>
      <c r="AO8" s="69"/>
      <c r="AP8" s="69"/>
      <c r="AQ8" s="69"/>
      <c r="AR8" s="69"/>
      <c r="AS8" s="69"/>
      <c r="AT8" s="68">
        <f>データ!T6</f>
        <v>1558.06</v>
      </c>
      <c r="AU8" s="68"/>
      <c r="AV8" s="68"/>
      <c r="AW8" s="68"/>
      <c r="AX8" s="68"/>
      <c r="AY8" s="68"/>
      <c r="AZ8" s="68"/>
      <c r="BA8" s="68"/>
      <c r="BB8" s="68">
        <f>データ!U6</f>
        <v>515.08000000000004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35.549999999999997</v>
      </c>
      <c r="J10" s="68"/>
      <c r="K10" s="68"/>
      <c r="L10" s="68"/>
      <c r="M10" s="68"/>
      <c r="N10" s="68"/>
      <c r="O10" s="68"/>
      <c r="P10" s="68">
        <f>データ!P6</f>
        <v>8.98</v>
      </c>
      <c r="Q10" s="68"/>
      <c r="R10" s="68"/>
      <c r="S10" s="68"/>
      <c r="T10" s="68"/>
      <c r="U10" s="68"/>
      <c r="V10" s="68"/>
      <c r="W10" s="68">
        <f>データ!Q6</f>
        <v>92.07</v>
      </c>
      <c r="X10" s="68"/>
      <c r="Y10" s="68"/>
      <c r="Z10" s="68"/>
      <c r="AA10" s="68"/>
      <c r="AB10" s="68"/>
      <c r="AC10" s="68"/>
      <c r="AD10" s="69">
        <f>データ!R6</f>
        <v>2948</v>
      </c>
      <c r="AE10" s="69"/>
      <c r="AF10" s="69"/>
      <c r="AG10" s="69"/>
      <c r="AH10" s="69"/>
      <c r="AI10" s="69"/>
      <c r="AJ10" s="69"/>
      <c r="AK10" s="2"/>
      <c r="AL10" s="69">
        <f>データ!V6</f>
        <v>71883</v>
      </c>
      <c r="AM10" s="69"/>
      <c r="AN10" s="69"/>
      <c r="AO10" s="69"/>
      <c r="AP10" s="69"/>
      <c r="AQ10" s="69"/>
      <c r="AR10" s="69"/>
      <c r="AS10" s="69"/>
      <c r="AT10" s="68">
        <f>データ!W6</f>
        <v>24.06</v>
      </c>
      <c r="AU10" s="68"/>
      <c r="AV10" s="68"/>
      <c r="AW10" s="68"/>
      <c r="AX10" s="68"/>
      <c r="AY10" s="68"/>
      <c r="AZ10" s="68"/>
      <c r="BA10" s="68"/>
      <c r="BB10" s="68">
        <f>データ!X6</f>
        <v>2987.66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SVWzK43wVL+RFfIsaU04rk7WnZOOXtO5w291JShIhhby4xwIBCUpf6inYjgZkallnAbbf3Jw3hSvFC9WBQvlag==" saltValue="riqYrQpigKKlDCwwTfXa6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topLeftCell="DJ1" workbookViewId="0">
      <selection activeCell="DL8" sqref="DL8"/>
    </sheetView>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221309</v>
      </c>
      <c r="D6" s="33">
        <f t="shared" si="3"/>
        <v>46</v>
      </c>
      <c r="E6" s="33">
        <f t="shared" si="3"/>
        <v>17</v>
      </c>
      <c r="F6" s="33">
        <f t="shared" si="3"/>
        <v>4</v>
      </c>
      <c r="G6" s="33">
        <f t="shared" si="3"/>
        <v>0</v>
      </c>
      <c r="H6" s="33" t="str">
        <f t="shared" si="3"/>
        <v>静岡県　浜松市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35.549999999999997</v>
      </c>
      <c r="P6" s="34">
        <f t="shared" si="3"/>
        <v>8.98</v>
      </c>
      <c r="Q6" s="34">
        <f t="shared" si="3"/>
        <v>92.07</v>
      </c>
      <c r="R6" s="34">
        <f t="shared" si="3"/>
        <v>2948</v>
      </c>
      <c r="S6" s="34">
        <f t="shared" si="3"/>
        <v>802527</v>
      </c>
      <c r="T6" s="34">
        <f t="shared" si="3"/>
        <v>1558.06</v>
      </c>
      <c r="U6" s="34">
        <f t="shared" si="3"/>
        <v>515.08000000000004</v>
      </c>
      <c r="V6" s="34">
        <f t="shared" si="3"/>
        <v>71883</v>
      </c>
      <c r="W6" s="34">
        <f t="shared" si="3"/>
        <v>24.06</v>
      </c>
      <c r="X6" s="34">
        <f t="shared" si="3"/>
        <v>2987.66</v>
      </c>
      <c r="Y6" s="35">
        <f>IF(Y7="",NA(),Y7)</f>
        <v>83.01</v>
      </c>
      <c r="Z6" s="35">
        <f t="shared" ref="Z6:AH6" si="4">IF(Z7="",NA(),Z7)</f>
        <v>87.83</v>
      </c>
      <c r="AA6" s="35">
        <f t="shared" si="4"/>
        <v>89.51</v>
      </c>
      <c r="AB6" s="35">
        <f t="shared" si="4"/>
        <v>84.4</v>
      </c>
      <c r="AC6" s="35">
        <f t="shared" si="4"/>
        <v>83.99</v>
      </c>
      <c r="AD6" s="35">
        <f t="shared" si="4"/>
        <v>99.07</v>
      </c>
      <c r="AE6" s="35">
        <f t="shared" si="4"/>
        <v>101.17</v>
      </c>
      <c r="AF6" s="35">
        <f t="shared" si="4"/>
        <v>103.61</v>
      </c>
      <c r="AG6" s="35">
        <f t="shared" si="4"/>
        <v>102.95</v>
      </c>
      <c r="AH6" s="35">
        <f t="shared" si="4"/>
        <v>103.34</v>
      </c>
      <c r="AI6" s="34" t="str">
        <f>IF(AI7="","",IF(AI7="-","【-】","【"&amp;SUBSTITUTE(TEXT(AI7,"#,##0.00"),"-","△")&amp;"】"))</f>
        <v>【102.87】</v>
      </c>
      <c r="AJ6" s="35">
        <f>IF(AJ7="",NA(),AJ7)</f>
        <v>293.05</v>
      </c>
      <c r="AK6" s="35">
        <f t="shared" ref="AK6:AS6" si="5">IF(AK7="",NA(),AK7)</f>
        <v>383.11</v>
      </c>
      <c r="AL6" s="35">
        <f t="shared" si="5"/>
        <v>390.64</v>
      </c>
      <c r="AM6" s="35">
        <f t="shared" si="5"/>
        <v>29.56</v>
      </c>
      <c r="AN6" s="34">
        <f t="shared" si="5"/>
        <v>0</v>
      </c>
      <c r="AO6" s="35">
        <f t="shared" si="5"/>
        <v>64.760000000000005</v>
      </c>
      <c r="AP6" s="35">
        <f t="shared" si="5"/>
        <v>68.930000000000007</v>
      </c>
      <c r="AQ6" s="35">
        <f t="shared" si="5"/>
        <v>80.63</v>
      </c>
      <c r="AR6" s="35">
        <f t="shared" si="5"/>
        <v>27.02</v>
      </c>
      <c r="AS6" s="35">
        <f t="shared" si="5"/>
        <v>29.74</v>
      </c>
      <c r="AT6" s="34" t="str">
        <f>IF(AT7="","",IF(AT7="-","【-】","【"&amp;SUBSTITUTE(TEXT(AT7,"#,##0.00"),"-","△")&amp;"】"))</f>
        <v>【76.63】</v>
      </c>
      <c r="AU6" s="35">
        <f>IF(AU7="",NA(),AU7)</f>
        <v>17.66</v>
      </c>
      <c r="AV6" s="34">
        <f t="shared" ref="AV6:BD6" si="6">IF(AV7="",NA(),AV7)</f>
        <v>0</v>
      </c>
      <c r="AW6" s="34">
        <f t="shared" si="6"/>
        <v>0</v>
      </c>
      <c r="AX6" s="34">
        <f t="shared" si="6"/>
        <v>0</v>
      </c>
      <c r="AY6" s="34">
        <f t="shared" si="6"/>
        <v>0</v>
      </c>
      <c r="AZ6" s="35">
        <f t="shared" si="6"/>
        <v>88.18</v>
      </c>
      <c r="BA6" s="35">
        <f t="shared" si="6"/>
        <v>70.42</v>
      </c>
      <c r="BB6" s="35">
        <f t="shared" si="6"/>
        <v>70.92</v>
      </c>
      <c r="BC6" s="35">
        <f t="shared" si="6"/>
        <v>60.67</v>
      </c>
      <c r="BD6" s="35">
        <f t="shared" si="6"/>
        <v>53.44</v>
      </c>
      <c r="BE6" s="34" t="str">
        <f>IF(BE7="","",IF(BE7="-","【-】","【"&amp;SUBSTITUTE(TEXT(BE7,"#,##0.00"),"-","△")&amp;"】"))</f>
        <v>【49.61】</v>
      </c>
      <c r="BF6" s="35">
        <f>IF(BF7="",NA(),BF7)</f>
        <v>2212.3000000000002</v>
      </c>
      <c r="BG6" s="35">
        <f t="shared" ref="BG6:BO6" si="7">IF(BG7="",NA(),BG7)</f>
        <v>1988.82</v>
      </c>
      <c r="BH6" s="35">
        <f t="shared" si="7"/>
        <v>1113.4100000000001</v>
      </c>
      <c r="BI6" s="35">
        <f t="shared" si="7"/>
        <v>3917.86</v>
      </c>
      <c r="BJ6" s="35">
        <f t="shared" si="7"/>
        <v>3867.13</v>
      </c>
      <c r="BK6" s="35">
        <f t="shared" si="7"/>
        <v>1390.86</v>
      </c>
      <c r="BL6" s="35">
        <f t="shared" si="7"/>
        <v>1467.94</v>
      </c>
      <c r="BM6" s="35">
        <f t="shared" si="7"/>
        <v>1144.94</v>
      </c>
      <c r="BN6" s="35">
        <f t="shared" si="7"/>
        <v>1252.71</v>
      </c>
      <c r="BO6" s="35">
        <f t="shared" si="7"/>
        <v>1267.3900000000001</v>
      </c>
      <c r="BP6" s="34" t="str">
        <f>IF(BP7="","",IF(BP7="-","【-】","【"&amp;SUBSTITUTE(TEXT(BP7,"#,##0.00"),"-","△")&amp;"】"))</f>
        <v>【1,218.70】</v>
      </c>
      <c r="BQ6" s="35">
        <f>IF(BQ7="",NA(),BQ7)</f>
        <v>65.849999999999994</v>
      </c>
      <c r="BR6" s="35">
        <f t="shared" ref="BR6:BZ6" si="8">IF(BR7="",NA(),BR7)</f>
        <v>72.55</v>
      </c>
      <c r="BS6" s="35">
        <f t="shared" si="8"/>
        <v>117.41</v>
      </c>
      <c r="BT6" s="35">
        <f t="shared" si="8"/>
        <v>79.150000000000006</v>
      </c>
      <c r="BU6" s="35">
        <f t="shared" si="8"/>
        <v>77.03</v>
      </c>
      <c r="BV6" s="35">
        <f t="shared" si="8"/>
        <v>76.849999999999994</v>
      </c>
      <c r="BW6" s="35">
        <f t="shared" si="8"/>
        <v>83.3</v>
      </c>
      <c r="BX6" s="35">
        <f t="shared" si="8"/>
        <v>88.16</v>
      </c>
      <c r="BY6" s="35">
        <f t="shared" si="8"/>
        <v>87.03</v>
      </c>
      <c r="BZ6" s="35">
        <f t="shared" si="8"/>
        <v>84.3</v>
      </c>
      <c r="CA6" s="34" t="str">
        <f>IF(CA7="","",IF(CA7="-","【-】","【"&amp;SUBSTITUTE(TEXT(CA7,"#,##0.00"),"-","△")&amp;"】"))</f>
        <v>【74.17】</v>
      </c>
      <c r="CB6" s="35">
        <f>IF(CB7="",NA(),CB7)</f>
        <v>203.3</v>
      </c>
      <c r="CC6" s="35">
        <f t="shared" ref="CC6:CK6" si="9">IF(CC7="",NA(),CC7)</f>
        <v>183.93</v>
      </c>
      <c r="CD6" s="35">
        <f t="shared" si="9"/>
        <v>119.54</v>
      </c>
      <c r="CE6" s="35">
        <f t="shared" si="9"/>
        <v>155.38999999999999</v>
      </c>
      <c r="CF6" s="35">
        <f t="shared" si="9"/>
        <v>155.1</v>
      </c>
      <c r="CG6" s="35">
        <f t="shared" si="9"/>
        <v>198.4</v>
      </c>
      <c r="CH6" s="35">
        <f t="shared" si="9"/>
        <v>184.56</v>
      </c>
      <c r="CI6" s="35">
        <f t="shared" si="9"/>
        <v>173.89</v>
      </c>
      <c r="CJ6" s="35">
        <f t="shared" si="9"/>
        <v>177.02</v>
      </c>
      <c r="CK6" s="35">
        <f t="shared" si="9"/>
        <v>185.47</v>
      </c>
      <c r="CL6" s="34" t="str">
        <f>IF(CL7="","",IF(CL7="-","【-】","【"&amp;SUBSTITUTE(TEXT(CL7,"#,##0.00"),"-","△")&amp;"】"))</f>
        <v>【218.56】</v>
      </c>
      <c r="CM6" s="35">
        <f>IF(CM7="",NA(),CM7)</f>
        <v>39.159999999999997</v>
      </c>
      <c r="CN6" s="35">
        <f t="shared" ref="CN6:CV6" si="10">IF(CN7="",NA(),CN7)</f>
        <v>37.799999999999997</v>
      </c>
      <c r="CO6" s="35">
        <f t="shared" si="10"/>
        <v>37.07</v>
      </c>
      <c r="CP6" s="35">
        <f t="shared" si="10"/>
        <v>36.869999999999997</v>
      </c>
      <c r="CQ6" s="35">
        <f t="shared" si="10"/>
        <v>37.4</v>
      </c>
      <c r="CR6" s="35">
        <f t="shared" si="10"/>
        <v>39.25</v>
      </c>
      <c r="CS6" s="35">
        <f t="shared" si="10"/>
        <v>43.18</v>
      </c>
      <c r="CT6" s="35">
        <f t="shared" si="10"/>
        <v>42.38</v>
      </c>
      <c r="CU6" s="35">
        <f t="shared" si="10"/>
        <v>46.17</v>
      </c>
      <c r="CV6" s="35">
        <f t="shared" si="10"/>
        <v>45.68</v>
      </c>
      <c r="CW6" s="34" t="str">
        <f>IF(CW7="","",IF(CW7="-","【-】","【"&amp;SUBSTITUTE(TEXT(CW7,"#,##0.00"),"-","△")&amp;"】"))</f>
        <v>【42.86】</v>
      </c>
      <c r="CX6" s="35">
        <f>IF(CX7="",NA(),CX7)</f>
        <v>81.99</v>
      </c>
      <c r="CY6" s="35">
        <f t="shared" ref="CY6:DG6" si="11">IF(CY7="",NA(),CY7)</f>
        <v>82.13</v>
      </c>
      <c r="CZ6" s="35">
        <f t="shared" si="11"/>
        <v>83.85</v>
      </c>
      <c r="DA6" s="35">
        <f t="shared" si="11"/>
        <v>84.34</v>
      </c>
      <c r="DB6" s="35">
        <f t="shared" si="11"/>
        <v>84.96</v>
      </c>
      <c r="DC6" s="35">
        <f t="shared" si="11"/>
        <v>86.43</v>
      </c>
      <c r="DD6" s="35">
        <f t="shared" si="11"/>
        <v>86.43</v>
      </c>
      <c r="DE6" s="35">
        <f t="shared" si="11"/>
        <v>87.01</v>
      </c>
      <c r="DF6" s="35">
        <f t="shared" si="11"/>
        <v>87.84</v>
      </c>
      <c r="DG6" s="35">
        <f t="shared" si="11"/>
        <v>87.96</v>
      </c>
      <c r="DH6" s="34" t="str">
        <f>IF(DH7="","",IF(DH7="-","【-】","【"&amp;SUBSTITUTE(TEXT(DH7,"#,##0.00"),"-","△")&amp;"】"))</f>
        <v>【84.20】</v>
      </c>
      <c r="DI6" s="35">
        <f>IF(DI7="",NA(),DI7)</f>
        <v>29.29</v>
      </c>
      <c r="DJ6" s="35">
        <f t="shared" ref="DJ6:DR6" si="12">IF(DJ7="",NA(),DJ7)</f>
        <v>31.11</v>
      </c>
      <c r="DK6" s="35">
        <f t="shared" si="12"/>
        <v>33.56</v>
      </c>
      <c r="DL6" s="35">
        <f t="shared" si="12"/>
        <v>29.45</v>
      </c>
      <c r="DM6" s="35">
        <f t="shared" si="12"/>
        <v>31.28</v>
      </c>
      <c r="DN6" s="35">
        <f t="shared" si="12"/>
        <v>25.07</v>
      </c>
      <c r="DO6" s="35">
        <f t="shared" si="12"/>
        <v>28.48</v>
      </c>
      <c r="DP6" s="35">
        <f t="shared" si="12"/>
        <v>28.59</v>
      </c>
      <c r="DQ6" s="35">
        <f t="shared" si="12"/>
        <v>26.56</v>
      </c>
      <c r="DR6" s="35">
        <f t="shared" si="12"/>
        <v>27.82</v>
      </c>
      <c r="DS6" s="34" t="str">
        <f>IF(DS7="","",IF(DS7="-","【-】","【"&amp;SUBSTITUTE(TEXT(DS7,"#,##0.00"),"-","△")&amp;"】"))</f>
        <v>【25.37】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【6.20】</v>
      </c>
      <c r="EE6" s="35">
        <f>IF(EE7="",NA(),EE7)</f>
        <v>0.12</v>
      </c>
      <c r="EF6" s="34">
        <f t="shared" ref="EF6:EN6" si="14">IF(EF7="",NA(),EF7)</f>
        <v>0</v>
      </c>
      <c r="EG6" s="34">
        <f t="shared" si="14"/>
        <v>0</v>
      </c>
      <c r="EH6" s="34">
        <f t="shared" si="14"/>
        <v>0</v>
      </c>
      <c r="EI6" s="35">
        <f t="shared" si="14"/>
        <v>0.01</v>
      </c>
      <c r="EJ6" s="35">
        <f t="shared" si="14"/>
        <v>0.08</v>
      </c>
      <c r="EK6" s="35">
        <f t="shared" si="14"/>
        <v>0.04</v>
      </c>
      <c r="EL6" s="35">
        <f t="shared" si="14"/>
        <v>0.15</v>
      </c>
      <c r="EM6" s="35">
        <f t="shared" si="14"/>
        <v>0.06</v>
      </c>
      <c r="EN6" s="35">
        <f t="shared" si="14"/>
        <v>0.04</v>
      </c>
      <c r="EO6" s="34" t="str">
        <f>IF(EO7="","",IF(EO7="-","【-】","【"&amp;SUBSTITUTE(TEXT(EO7,"#,##0.00"),"-","△")&amp;"】"))</f>
        <v>【0.28】</v>
      </c>
    </row>
    <row r="7" spans="1:148" s="36" customFormat="1" x14ac:dyDescent="0.15">
      <c r="A7" s="28"/>
      <c r="B7" s="37">
        <v>2019</v>
      </c>
      <c r="C7" s="37">
        <v>221309</v>
      </c>
      <c r="D7" s="37">
        <v>46</v>
      </c>
      <c r="E7" s="37">
        <v>17</v>
      </c>
      <c r="F7" s="37">
        <v>4</v>
      </c>
      <c r="G7" s="37">
        <v>0</v>
      </c>
      <c r="H7" s="37" t="s">
        <v>96</v>
      </c>
      <c r="I7" s="37" t="s">
        <v>97</v>
      </c>
      <c r="J7" s="37" t="s">
        <v>98</v>
      </c>
      <c r="K7" s="37" t="s">
        <v>99</v>
      </c>
      <c r="L7" s="37" t="s">
        <v>100</v>
      </c>
      <c r="M7" s="37" t="s">
        <v>101</v>
      </c>
      <c r="N7" s="38" t="s">
        <v>102</v>
      </c>
      <c r="O7" s="38">
        <v>35.549999999999997</v>
      </c>
      <c r="P7" s="38">
        <v>8.98</v>
      </c>
      <c r="Q7" s="38">
        <v>92.07</v>
      </c>
      <c r="R7" s="38">
        <v>2948</v>
      </c>
      <c r="S7" s="38">
        <v>802527</v>
      </c>
      <c r="T7" s="38">
        <v>1558.06</v>
      </c>
      <c r="U7" s="38">
        <v>515.08000000000004</v>
      </c>
      <c r="V7" s="38">
        <v>71883</v>
      </c>
      <c r="W7" s="38">
        <v>24.06</v>
      </c>
      <c r="X7" s="38">
        <v>2987.66</v>
      </c>
      <c r="Y7" s="38">
        <v>83.01</v>
      </c>
      <c r="Z7" s="38">
        <v>87.83</v>
      </c>
      <c r="AA7" s="38">
        <v>89.51</v>
      </c>
      <c r="AB7" s="38">
        <v>84.4</v>
      </c>
      <c r="AC7" s="38">
        <v>83.99</v>
      </c>
      <c r="AD7" s="38">
        <v>99.07</v>
      </c>
      <c r="AE7" s="38">
        <v>101.17</v>
      </c>
      <c r="AF7" s="38">
        <v>103.61</v>
      </c>
      <c r="AG7" s="38">
        <v>102.95</v>
      </c>
      <c r="AH7" s="38">
        <v>103.34</v>
      </c>
      <c r="AI7" s="38">
        <v>102.87</v>
      </c>
      <c r="AJ7" s="38">
        <v>293.05</v>
      </c>
      <c r="AK7" s="38">
        <v>383.11</v>
      </c>
      <c r="AL7" s="38">
        <v>390.64</v>
      </c>
      <c r="AM7" s="38">
        <v>29.56</v>
      </c>
      <c r="AN7" s="38">
        <v>0</v>
      </c>
      <c r="AO7" s="38">
        <v>64.760000000000005</v>
      </c>
      <c r="AP7" s="38">
        <v>68.930000000000007</v>
      </c>
      <c r="AQ7" s="38">
        <v>80.63</v>
      </c>
      <c r="AR7" s="38">
        <v>27.02</v>
      </c>
      <c r="AS7" s="38">
        <v>29.74</v>
      </c>
      <c r="AT7" s="38">
        <v>76.63</v>
      </c>
      <c r="AU7" s="38">
        <v>17.66</v>
      </c>
      <c r="AV7" s="38">
        <v>0</v>
      </c>
      <c r="AW7" s="38">
        <v>0</v>
      </c>
      <c r="AX7" s="38">
        <v>0</v>
      </c>
      <c r="AY7" s="38">
        <v>0</v>
      </c>
      <c r="AZ7" s="38">
        <v>88.18</v>
      </c>
      <c r="BA7" s="38">
        <v>70.42</v>
      </c>
      <c r="BB7" s="38">
        <v>70.92</v>
      </c>
      <c r="BC7" s="38">
        <v>60.67</v>
      </c>
      <c r="BD7" s="38">
        <v>53.44</v>
      </c>
      <c r="BE7" s="38">
        <v>49.61</v>
      </c>
      <c r="BF7" s="38">
        <v>2212.3000000000002</v>
      </c>
      <c r="BG7" s="38">
        <v>1988.82</v>
      </c>
      <c r="BH7" s="38">
        <v>1113.4100000000001</v>
      </c>
      <c r="BI7" s="38">
        <v>3917.86</v>
      </c>
      <c r="BJ7" s="38">
        <v>3867.13</v>
      </c>
      <c r="BK7" s="38">
        <v>1390.86</v>
      </c>
      <c r="BL7" s="38">
        <v>1467.94</v>
      </c>
      <c r="BM7" s="38">
        <v>1144.94</v>
      </c>
      <c r="BN7" s="38">
        <v>1252.71</v>
      </c>
      <c r="BO7" s="38">
        <v>1267.3900000000001</v>
      </c>
      <c r="BP7" s="38">
        <v>1218.7</v>
      </c>
      <c r="BQ7" s="38">
        <v>65.849999999999994</v>
      </c>
      <c r="BR7" s="38">
        <v>72.55</v>
      </c>
      <c r="BS7" s="38">
        <v>117.41</v>
      </c>
      <c r="BT7" s="38">
        <v>79.150000000000006</v>
      </c>
      <c r="BU7" s="38">
        <v>77.03</v>
      </c>
      <c r="BV7" s="38">
        <v>76.849999999999994</v>
      </c>
      <c r="BW7" s="38">
        <v>83.3</v>
      </c>
      <c r="BX7" s="38">
        <v>88.16</v>
      </c>
      <c r="BY7" s="38">
        <v>87.03</v>
      </c>
      <c r="BZ7" s="38">
        <v>84.3</v>
      </c>
      <c r="CA7" s="38">
        <v>74.17</v>
      </c>
      <c r="CB7" s="38">
        <v>203.3</v>
      </c>
      <c r="CC7" s="38">
        <v>183.93</v>
      </c>
      <c r="CD7" s="38">
        <v>119.54</v>
      </c>
      <c r="CE7" s="38">
        <v>155.38999999999999</v>
      </c>
      <c r="CF7" s="38">
        <v>155.1</v>
      </c>
      <c r="CG7" s="38">
        <v>198.4</v>
      </c>
      <c r="CH7" s="38">
        <v>184.56</v>
      </c>
      <c r="CI7" s="38">
        <v>173.89</v>
      </c>
      <c r="CJ7" s="38">
        <v>177.02</v>
      </c>
      <c r="CK7" s="38">
        <v>185.47</v>
      </c>
      <c r="CL7" s="38">
        <v>218.56</v>
      </c>
      <c r="CM7" s="38">
        <v>39.159999999999997</v>
      </c>
      <c r="CN7" s="38">
        <v>37.799999999999997</v>
      </c>
      <c r="CO7" s="38">
        <v>37.07</v>
      </c>
      <c r="CP7" s="38">
        <v>36.869999999999997</v>
      </c>
      <c r="CQ7" s="38">
        <v>37.4</v>
      </c>
      <c r="CR7" s="38">
        <v>39.25</v>
      </c>
      <c r="CS7" s="38">
        <v>43.18</v>
      </c>
      <c r="CT7" s="38">
        <v>42.38</v>
      </c>
      <c r="CU7" s="38">
        <v>46.17</v>
      </c>
      <c r="CV7" s="38">
        <v>45.68</v>
      </c>
      <c r="CW7" s="38">
        <v>42.86</v>
      </c>
      <c r="CX7" s="38">
        <v>81.99</v>
      </c>
      <c r="CY7" s="38">
        <v>82.13</v>
      </c>
      <c r="CZ7" s="38">
        <v>83.85</v>
      </c>
      <c r="DA7" s="38">
        <v>84.34</v>
      </c>
      <c r="DB7" s="38">
        <v>84.96</v>
      </c>
      <c r="DC7" s="38">
        <v>86.43</v>
      </c>
      <c r="DD7" s="38">
        <v>86.43</v>
      </c>
      <c r="DE7" s="38">
        <v>87.01</v>
      </c>
      <c r="DF7" s="38">
        <v>87.84</v>
      </c>
      <c r="DG7" s="38">
        <v>87.96</v>
      </c>
      <c r="DH7" s="38">
        <v>84.2</v>
      </c>
      <c r="DI7" s="38">
        <v>29.29</v>
      </c>
      <c r="DJ7" s="38">
        <v>31.11</v>
      </c>
      <c r="DK7" s="38">
        <v>33.56</v>
      </c>
      <c r="DL7" s="38">
        <v>29.45</v>
      </c>
      <c r="DM7" s="38">
        <v>31.28</v>
      </c>
      <c r="DN7" s="38">
        <v>25.07</v>
      </c>
      <c r="DO7" s="38">
        <v>28.48</v>
      </c>
      <c r="DP7" s="38">
        <v>28.59</v>
      </c>
      <c r="DQ7" s="38">
        <v>26.56</v>
      </c>
      <c r="DR7" s="38">
        <v>27.82</v>
      </c>
      <c r="DS7" s="38">
        <v>25.37</v>
      </c>
      <c r="DT7" s="38">
        <v>0</v>
      </c>
      <c r="DU7" s="38">
        <v>0</v>
      </c>
      <c r="DV7" s="38">
        <v>0</v>
      </c>
      <c r="DW7" s="38">
        <v>0</v>
      </c>
      <c r="DX7" s="38">
        <v>0</v>
      </c>
      <c r="DY7" s="38">
        <v>0</v>
      </c>
      <c r="DZ7" s="38">
        <v>0</v>
      </c>
      <c r="EA7" s="38">
        <v>0</v>
      </c>
      <c r="EB7" s="38">
        <v>0</v>
      </c>
      <c r="EC7" s="38">
        <v>0</v>
      </c>
      <c r="ED7" s="38">
        <v>6.2</v>
      </c>
      <c r="EE7" s="38">
        <v>0.12</v>
      </c>
      <c r="EF7" s="38">
        <v>0</v>
      </c>
      <c r="EG7" s="38">
        <v>0</v>
      </c>
      <c r="EH7" s="38">
        <v>0</v>
      </c>
      <c r="EI7" s="38">
        <v>0.01</v>
      </c>
      <c r="EJ7" s="38">
        <v>0.08</v>
      </c>
      <c r="EK7" s="38">
        <v>0.04</v>
      </c>
      <c r="EL7" s="38">
        <v>0.15</v>
      </c>
      <c r="EM7" s="38">
        <v>0.06</v>
      </c>
      <c r="EN7" s="38">
        <v>0.04</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2020-12-04T02:33:09Z</dcterms:created>
  <dcterms:modified xsi:type="dcterms:W3CDTF">2021-01-22T11:48:36Z</dcterms:modified>
  <cp:category/>
</cp:coreProperties>
</file>