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tPUVvtbpLFP/N+CCBdJkyPShvAzmk+ecL9/Uu17rtgVHR1LNYh3S3X/aKvPsqiy92jvCjVQfxjDzFdYBn/r6Q==" workbookSaltValue="uDMxfVG2USQVdMpjBvPkk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KA76" i="4" l="1"/>
  <c r="EL51" i="4"/>
  <c r="JC30" i="4"/>
  <c r="GL76" i="4"/>
  <c r="U51" i="4"/>
  <c r="EL30" i="4"/>
  <c r="U30" i="4"/>
  <c r="R76" i="4"/>
  <c r="JC51" i="4"/>
  <c r="BK76" i="4"/>
  <c r="LH51" i="4"/>
  <c r="LT76" i="4"/>
  <c r="GQ51" i="4"/>
  <c r="LH30" i="4"/>
  <c r="BZ30" i="4"/>
  <c r="IE76" i="4"/>
  <c r="BZ51" i="4"/>
  <c r="GQ30" i="4"/>
  <c r="BG30" i="4"/>
  <c r="AV76" i="4"/>
  <c r="KO51" i="4"/>
  <c r="HP76" i="4"/>
  <c r="LE76" i="4"/>
  <c r="FX51" i="4"/>
  <c r="KO30" i="4"/>
  <c r="BG51" i="4"/>
  <c r="FX30" i="4"/>
  <c r="HA76" i="4"/>
  <c r="AN51" i="4"/>
  <c r="FE30" i="4"/>
  <c r="AN30" i="4"/>
  <c r="FE51" i="4"/>
  <c r="JV30" i="4"/>
  <c r="AG76" i="4"/>
  <c r="JV51" i="4"/>
  <c r="KP76"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<sst xmlns="http://schemas.openxmlformats.org/spreadsheetml/2006/main" count="278" uniqueCount="127">
  <si>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</si>
  <si>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</si>
  <si>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</si>
  <si>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</si>
  <si>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</si>
  <si>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</si>
  <si>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</si>
  <si>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</si>
  <si>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</si>
  <si>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</si>
  <si>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</si>
  <si>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</si>
  <si>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</si>
  <si>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</si>
  <si>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</si>
  <si>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</si>
  <si>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</si>
  <si>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</si>
  <si>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</si>
  <si>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</si>
  <si>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</si>
  <si>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</si>
  <si>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</si>
  <si>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</si>
  <si>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</si>
  <si>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</si>
  <si>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</si>
  <si>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</si>
  <si>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</si>
  <si>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</si>
  <si>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</si>
  <si>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</si>
  <si>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</si>
  <si>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</si>
  <si>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</si>
  <si>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</si>
  <si>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</si>
  <si>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</si>
  <si>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</si>
  <si>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</si>
  <si>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</si>
  <si>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</si>
  <si>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</si>
  <si>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</si>
  <si>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</si>
  <si>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</si>
  <si>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</si>
  <si>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</si>
  <si>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</si>
  <si>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</si>
  <si>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</si>
  <si>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</si>
  <si>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</si>
  <si>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</si>
  <si>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</si>
  <si>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</si>
  <si>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</si>
  <si>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</si>
  <si>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</si>
  <si>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</si>
  <si>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</si>
  <si>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</si>
  <si>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</si>
  <si>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</si>
  <si>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</si>
  <si>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</si>
  <si>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</si>
  <si>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</si>
  <si>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</si>
  <si>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</si>
  <si>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</si>
  <si>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</si>
  <si>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</si>
  <si>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</si>
  <si>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</si>
  <si>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</si>
  <si>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</si>
  <si>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</si>
  <si>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</si>
  <si>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</si>
  <si>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</si>
  <si>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</si>
  <si>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</si>
  <si>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</si>
  <si>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</si>
  <si>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</si>
  <si>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</si>
  <si>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</si>
  <si>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</si>
  <si>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</si>
  <si>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</si>
  <si>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</si>
  <si>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</si>
  <si>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</si>
  <si>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</si>
  <si>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</si>
  <si>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</si>
  <si>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</si>
  <si>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</si>
  <si>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</si>
  <si>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</si>
  <si>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</si>
  <si>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</si>
  <si>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</si>
  <si>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</si>
  <si>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浜松市</t>
  </si>
  <si>
    <t>駅北駐車場</t>
  </si>
  <si>
    <t>法非適用</t>
  </si>
  <si>
    <t>駐車場整備事業</t>
  </si>
  <si>
    <t>-</t>
  </si>
  <si>
    <t>Ａ３Ｂ２</t>
  </si>
  <si>
    <t>非設置</t>
  </si>
  <si>
    <t>該当数値なし</t>
  </si>
  <si>
    <t>都市計画駐車場 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</si>
  <si>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</si>
  <si>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</si>
  <si>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</si>
  <si>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</si>
  <si>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</si>
  <si>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</si>
  <si>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</si>
  <si>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</si>
  <si>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</si>
  <si>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本駐車場はJR浜松駅に近接する本市における一等地に位置するため⑦敷地の地価といった資産価値は大きい。また、建設時の企業債の償還も完了している。</t>
    <phoneticPr fontId="5"/>
  </si>
  <si>
    <t>　本駐車場は収容台数815台の立体自走式駐車場である。他会計補助金を要しておらず独立採算制を保っており、各指標からも概ね順調に運営されていると考える。</t>
    <rPh sb="6" eb="8">
      <t>シュウヨウ</t>
    </rPh>
    <rPh sb="8" eb="10">
      <t>ダイスウ</t>
    </rPh>
    <rPh sb="13" eb="14">
      <t>ダイ</t>
    </rPh>
    <rPh sb="15" eb="17">
      <t>リッタイ</t>
    </rPh>
    <rPh sb="17" eb="20">
      <t>ジソウシキ</t>
    </rPh>
    <rPh sb="20" eb="23">
      <t>チュウシャジョウ</t>
    </rPh>
    <phoneticPr fontId="5"/>
  </si>
  <si>
    <t>　⑪稼働率について平均値を下回るものの、本駐車場は12時間までの上限料金の設定や定期利用といった長時間の利用を誘導するよう取り組んでおり、利用状況も堅調に推移しているため、問題はないと考える。</t>
    <rPh sb="69" eb="71">
      <t>リヨウ</t>
    </rPh>
    <rPh sb="71" eb="73">
      <t>ジョウキョウ</t>
    </rPh>
    <rPh sb="74" eb="76">
      <t>ケンチョウ</t>
    </rPh>
    <rPh sb="77" eb="79">
      <t>スイイ</t>
    </rPh>
    <phoneticPr fontId="5"/>
  </si>
  <si>
    <t>　本駐車場は平成27年度に導入した利用料金制による指定管理者の取り組み等により、利用率を含め収支状況は良好な状況を保っている。しかし建設より25年以上が経過し、設備等老朽化が進んでいる。このため、施設の劣化調査を行うとともに他の市営駐車場と併せて、近隣の駐車場の需給バランスを調査し、公の駐車場としての必要性・あり方について検討を進め、今後の方針を決定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</si>
</sst>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447.5</c:v>
                </c:pt>
                <c:pt idx="1">
                  <c:v>469.3</c:v>
                </c:pt>
                <c:pt idx="2">
                  <c:v>403.4</c:v>
                </c:pt>
                <c:pt idx="3">
                  <c:v>564.70000000000005</c:v>
                </c:pt>
                <c:pt idx="4">
                  <c:v>518.5</c:v>
                </c:pt>
              </c:numCache>
            </c:numRef>
          </c:val>
          <c:extLst xmlns:c16r2="http://schemas.microsoft.com/office/drawing/2015/06/chart">
            <c:ext xmlns:c16="http://schemas.microsoft.com/office/drawing/2014/chart" uri="{C3380CC4-5D6E-409C-BE32-E72D297353CC}">
              <c16:uniqueId val="{00000000-6040-4C43-BC2E-AE6491215694}"/>
            </c:ext>
          </c:extLst>
        </c:ser>
        <c:dLbls>
          <c:showLegendKey val="0"/>
          <c:showVal val="0"/>
          <c:showCatName val="0"/>
          <c:showSerName val="0"/>
          <c:showPercent val="0"/>
          <c:showBubbleSize val="0"/>
        </c:dLbls>
        <c:gapWidth val="150"/>
        <c:axId val="252892672"/>
        <c:axId val="2528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1721.5</c:v>
                </c:pt>
              </c:numCache>
            </c:numRef>
          </c:val>
          <c:smooth val="0"/>
          <c:extLst xmlns:c16r2="http://schemas.microsoft.com/office/drawing/2015/06/chart">
            <c:ext xmlns:c16="http://schemas.microsoft.com/office/drawing/2014/chart" uri="{C3380CC4-5D6E-409C-BE32-E72D297353CC}">
              <c16:uniqueId val="{00000001-6040-4C43-BC2E-AE6491215694}"/>
            </c:ext>
          </c:extLst>
        </c:ser>
        <c:dLbls>
          <c:showLegendKey val="0"/>
          <c:showVal val="0"/>
          <c:showCatName val="0"/>
          <c:showSerName val="0"/>
          <c:showPercent val="0"/>
          <c:showBubbleSize val="0"/>
        </c:dLbls>
        <c:marker val="1"/>
        <c:smooth val="0"/>
        <c:axId val="252892672"/>
        <c:axId val="252894592"/>
      </c:lineChart>
      <c:catAx>
        <c:axId val="252892672"/>
        <c:scaling>
          <c:orientation val="minMax"/>
        </c:scaling>
        <c:delete val="1"/>
        <c:axPos val="b"/>
        <c:numFmt formatCode="General" sourceLinked="1"/>
        <c:majorTickMark val="none"/>
        <c:minorTickMark val="none"/>
        <c:tickLblPos val="none"/>
        <c:crossAx val="252894592"/>
        <c:crosses val="autoZero"/>
        <c:auto val="1"/>
        <c:lblAlgn val="ctr"/>
        <c:lblOffset val="100"/>
        <c:noMultiLvlLbl val="1"/>
      </c:catAx>
      <c:valAx>
        <c:axId val="25289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89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E4-487C-A7F0-E4019C8713B7}"/>
            </c:ext>
          </c:extLst>
        </c:ser>
        <c:dLbls>
          <c:showLegendKey val="0"/>
          <c:showVal val="0"/>
          <c:showCatName val="0"/>
          <c:showSerName val="0"/>
          <c:showPercent val="0"/>
          <c:showBubbleSize val="0"/>
        </c:dLbls>
        <c:gapWidth val="150"/>
        <c:axId val="253666816"/>
        <c:axId val="2536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51</c:v>
                </c:pt>
              </c:numCache>
            </c:numRef>
          </c:val>
          <c:smooth val="0"/>
          <c:extLst xmlns:c16r2="http://schemas.microsoft.com/office/drawing/2015/06/chart">
            <c:ext xmlns:c16="http://schemas.microsoft.com/office/drawing/2014/chart" uri="{C3380CC4-5D6E-409C-BE32-E72D297353CC}">
              <c16:uniqueId val="{00000001-53E4-487C-A7F0-E4019C8713B7}"/>
            </c:ext>
          </c:extLst>
        </c:ser>
        <c:dLbls>
          <c:showLegendKey val="0"/>
          <c:showVal val="0"/>
          <c:showCatName val="0"/>
          <c:showSerName val="0"/>
          <c:showPercent val="0"/>
          <c:showBubbleSize val="0"/>
        </c:dLbls>
        <c:marker val="1"/>
        <c:smooth val="0"/>
        <c:axId val="253666816"/>
        <c:axId val="253668736"/>
      </c:lineChart>
      <c:catAx>
        <c:axId val="253666816"/>
        <c:scaling>
          <c:orientation val="minMax"/>
        </c:scaling>
        <c:delete val="1"/>
        <c:axPos val="b"/>
        <c:numFmt formatCode="General" sourceLinked="1"/>
        <c:majorTickMark val="none"/>
        <c:minorTickMark val="none"/>
        <c:tickLblPos val="none"/>
        <c:crossAx val="253668736"/>
        <c:crosses val="autoZero"/>
        <c:auto val="1"/>
        <c:lblAlgn val="ctr"/>
        <c:lblOffset val="100"/>
        <c:noMultiLvlLbl val="1"/>
      </c:catAx>
      <c:valAx>
        <c:axId val="2536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66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9FE-42DC-9772-A445662C3C94}"/>
            </c:ext>
          </c:extLst>
        </c:ser>
        <c:dLbls>
          <c:showLegendKey val="0"/>
          <c:showVal val="0"/>
          <c:showCatName val="0"/>
          <c:showSerName val="0"/>
          <c:showPercent val="0"/>
          <c:showBubbleSize val="0"/>
        </c:dLbls>
        <c:gapWidth val="150"/>
        <c:axId val="253723776"/>
        <c:axId val="2537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9FE-42DC-9772-A445662C3C94}"/>
            </c:ext>
          </c:extLst>
        </c:ser>
        <c:dLbls>
          <c:showLegendKey val="0"/>
          <c:showVal val="0"/>
          <c:showCatName val="0"/>
          <c:showSerName val="0"/>
          <c:showPercent val="0"/>
          <c:showBubbleSize val="0"/>
        </c:dLbls>
        <c:marker val="1"/>
        <c:smooth val="0"/>
        <c:axId val="253723776"/>
        <c:axId val="253725696"/>
      </c:lineChart>
      <c:catAx>
        <c:axId val="253723776"/>
        <c:scaling>
          <c:orientation val="minMax"/>
        </c:scaling>
        <c:delete val="1"/>
        <c:axPos val="b"/>
        <c:numFmt formatCode="General" sourceLinked="1"/>
        <c:majorTickMark val="none"/>
        <c:minorTickMark val="none"/>
        <c:tickLblPos val="none"/>
        <c:crossAx val="253725696"/>
        <c:crosses val="autoZero"/>
        <c:auto val="1"/>
        <c:lblAlgn val="ctr"/>
        <c:lblOffset val="100"/>
        <c:noMultiLvlLbl val="1"/>
      </c:catAx>
      <c:valAx>
        <c:axId val="25372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72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0FE-4D21-B544-AFDAFA9FB38F}"/>
            </c:ext>
          </c:extLst>
        </c:ser>
        <c:dLbls>
          <c:showLegendKey val="0"/>
          <c:showVal val="0"/>
          <c:showCatName val="0"/>
          <c:showSerName val="0"/>
          <c:showPercent val="0"/>
          <c:showBubbleSize val="0"/>
        </c:dLbls>
        <c:gapWidth val="150"/>
        <c:axId val="253761792"/>
        <c:axId val="2537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0FE-4D21-B544-AFDAFA9FB38F}"/>
            </c:ext>
          </c:extLst>
        </c:ser>
        <c:dLbls>
          <c:showLegendKey val="0"/>
          <c:showVal val="0"/>
          <c:showCatName val="0"/>
          <c:showSerName val="0"/>
          <c:showPercent val="0"/>
          <c:showBubbleSize val="0"/>
        </c:dLbls>
        <c:marker val="1"/>
        <c:smooth val="0"/>
        <c:axId val="253761792"/>
        <c:axId val="253776256"/>
      </c:lineChart>
      <c:catAx>
        <c:axId val="253761792"/>
        <c:scaling>
          <c:orientation val="minMax"/>
        </c:scaling>
        <c:delete val="1"/>
        <c:axPos val="b"/>
        <c:numFmt formatCode="General" sourceLinked="1"/>
        <c:majorTickMark val="none"/>
        <c:minorTickMark val="none"/>
        <c:tickLblPos val="none"/>
        <c:crossAx val="253776256"/>
        <c:crosses val="autoZero"/>
        <c:auto val="1"/>
        <c:lblAlgn val="ctr"/>
        <c:lblOffset val="100"/>
        <c:noMultiLvlLbl val="1"/>
      </c:catAx>
      <c:valAx>
        <c:axId val="25377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7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FA-472C-8180-3B616727431B}"/>
            </c:ext>
          </c:extLst>
        </c:ser>
        <c:dLbls>
          <c:showLegendKey val="0"/>
          <c:showVal val="0"/>
          <c:showCatName val="0"/>
          <c:showSerName val="0"/>
          <c:showPercent val="0"/>
          <c:showBubbleSize val="0"/>
        </c:dLbls>
        <c:gapWidth val="150"/>
        <c:axId val="253815040"/>
        <c:axId val="2538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1.3</c:v>
                </c:pt>
              </c:numCache>
            </c:numRef>
          </c:val>
          <c:smooth val="0"/>
          <c:extLst xmlns:c16r2="http://schemas.microsoft.com/office/drawing/2015/06/chart">
            <c:ext xmlns:c16="http://schemas.microsoft.com/office/drawing/2014/chart" uri="{C3380CC4-5D6E-409C-BE32-E72D297353CC}">
              <c16:uniqueId val="{00000001-B5FA-472C-8180-3B616727431B}"/>
            </c:ext>
          </c:extLst>
        </c:ser>
        <c:dLbls>
          <c:showLegendKey val="0"/>
          <c:showVal val="0"/>
          <c:showCatName val="0"/>
          <c:showSerName val="0"/>
          <c:showPercent val="0"/>
          <c:showBubbleSize val="0"/>
        </c:dLbls>
        <c:marker val="1"/>
        <c:smooth val="0"/>
        <c:axId val="253815040"/>
        <c:axId val="253817216"/>
      </c:lineChart>
      <c:catAx>
        <c:axId val="253815040"/>
        <c:scaling>
          <c:orientation val="minMax"/>
        </c:scaling>
        <c:delete val="1"/>
        <c:axPos val="b"/>
        <c:numFmt formatCode="General" sourceLinked="1"/>
        <c:majorTickMark val="none"/>
        <c:minorTickMark val="none"/>
        <c:tickLblPos val="none"/>
        <c:crossAx val="253817216"/>
        <c:crosses val="autoZero"/>
        <c:auto val="1"/>
        <c:lblAlgn val="ctr"/>
        <c:lblOffset val="100"/>
        <c:noMultiLvlLbl val="1"/>
      </c:catAx>
      <c:valAx>
        <c:axId val="2538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8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78-4C91-9E69-7DFB9EE5E443}"/>
            </c:ext>
          </c:extLst>
        </c:ser>
        <c:dLbls>
          <c:showLegendKey val="0"/>
          <c:showVal val="0"/>
          <c:showCatName val="0"/>
          <c:showSerName val="0"/>
          <c:showPercent val="0"/>
          <c:showBubbleSize val="0"/>
        </c:dLbls>
        <c:gapWidth val="150"/>
        <c:axId val="253990784"/>
        <c:axId val="2539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4</c:v>
                </c:pt>
              </c:numCache>
            </c:numRef>
          </c:val>
          <c:smooth val="0"/>
          <c:extLst xmlns:c16r2="http://schemas.microsoft.com/office/drawing/2015/06/chart">
            <c:ext xmlns:c16="http://schemas.microsoft.com/office/drawing/2014/chart" uri="{C3380CC4-5D6E-409C-BE32-E72D297353CC}">
              <c16:uniqueId val="{00000001-4A78-4C91-9E69-7DFB9EE5E443}"/>
            </c:ext>
          </c:extLst>
        </c:ser>
        <c:dLbls>
          <c:showLegendKey val="0"/>
          <c:showVal val="0"/>
          <c:showCatName val="0"/>
          <c:showSerName val="0"/>
          <c:showPercent val="0"/>
          <c:showBubbleSize val="0"/>
        </c:dLbls>
        <c:marker val="1"/>
        <c:smooth val="0"/>
        <c:axId val="253990784"/>
        <c:axId val="253997056"/>
      </c:lineChart>
      <c:catAx>
        <c:axId val="253990784"/>
        <c:scaling>
          <c:orientation val="minMax"/>
        </c:scaling>
        <c:delete val="1"/>
        <c:axPos val="b"/>
        <c:numFmt formatCode="General" sourceLinked="1"/>
        <c:majorTickMark val="none"/>
        <c:minorTickMark val="none"/>
        <c:tickLblPos val="none"/>
        <c:crossAx val="253997056"/>
        <c:crosses val="autoZero"/>
        <c:auto val="1"/>
        <c:lblAlgn val="ctr"/>
        <c:lblOffset val="100"/>
        <c:noMultiLvlLbl val="1"/>
      </c:catAx>
      <c:valAx>
        <c:axId val="253997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99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87.1</c:v>
                </c:pt>
                <c:pt idx="1">
                  <c:v>94.2</c:v>
                </c:pt>
                <c:pt idx="2">
                  <c:v>99.6</c:v>
                </c:pt>
                <c:pt idx="3">
                  <c:v>100.2</c:v>
                </c:pt>
                <c:pt idx="4">
                  <c:v>102.2</c:v>
                </c:pt>
              </c:numCache>
            </c:numRef>
          </c:val>
          <c:extLst xmlns:c16r2="http://schemas.microsoft.com/office/drawing/2015/06/chart">
            <c:ext xmlns:c16="http://schemas.microsoft.com/office/drawing/2014/chart" uri="{C3380CC4-5D6E-409C-BE32-E72D297353CC}">
              <c16:uniqueId val="{00000000-CFE0-4D30-8011-83316E068024}"/>
            </c:ext>
          </c:extLst>
        </c:ser>
        <c:dLbls>
          <c:showLegendKey val="0"/>
          <c:showVal val="0"/>
          <c:showCatName val="0"/>
          <c:showSerName val="0"/>
          <c:showPercent val="0"/>
          <c:showBubbleSize val="0"/>
        </c:dLbls>
        <c:gapWidth val="150"/>
        <c:axId val="254051840"/>
        <c:axId val="2540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176</c:v>
                </c:pt>
              </c:numCache>
            </c:numRef>
          </c:val>
          <c:smooth val="0"/>
          <c:extLst xmlns:c16r2="http://schemas.microsoft.com/office/drawing/2015/06/chart">
            <c:ext xmlns:c16="http://schemas.microsoft.com/office/drawing/2014/chart" uri="{C3380CC4-5D6E-409C-BE32-E72D297353CC}">
              <c16:uniqueId val="{00000001-CFE0-4D30-8011-83316E068024}"/>
            </c:ext>
          </c:extLst>
        </c:ser>
        <c:dLbls>
          <c:showLegendKey val="0"/>
          <c:showVal val="0"/>
          <c:showCatName val="0"/>
          <c:showSerName val="0"/>
          <c:showPercent val="0"/>
          <c:showBubbleSize val="0"/>
        </c:dLbls>
        <c:marker val="1"/>
        <c:smooth val="0"/>
        <c:axId val="254051840"/>
        <c:axId val="254053760"/>
      </c:lineChart>
      <c:catAx>
        <c:axId val="254051840"/>
        <c:scaling>
          <c:orientation val="minMax"/>
        </c:scaling>
        <c:delete val="1"/>
        <c:axPos val="b"/>
        <c:numFmt formatCode="General" sourceLinked="1"/>
        <c:majorTickMark val="none"/>
        <c:minorTickMark val="none"/>
        <c:tickLblPos val="none"/>
        <c:crossAx val="254053760"/>
        <c:crosses val="autoZero"/>
        <c:auto val="1"/>
        <c:lblAlgn val="ctr"/>
        <c:lblOffset val="100"/>
        <c:noMultiLvlLbl val="1"/>
      </c:catAx>
      <c:valAx>
        <c:axId val="25405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05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77.7</c:v>
                </c:pt>
                <c:pt idx="1">
                  <c:v>78.7</c:v>
                </c:pt>
                <c:pt idx="2">
                  <c:v>24.8</c:v>
                </c:pt>
                <c:pt idx="3">
                  <c:v>464.7</c:v>
                </c:pt>
                <c:pt idx="4">
                  <c:v>418.5</c:v>
                </c:pt>
              </c:numCache>
            </c:numRef>
          </c:val>
          <c:extLst xmlns:c16r2="http://schemas.microsoft.com/office/drawing/2015/06/chart">
            <c:ext xmlns:c16="http://schemas.microsoft.com/office/drawing/2014/chart" uri="{C3380CC4-5D6E-409C-BE32-E72D297353CC}">
              <c16:uniqueId val="{00000000-C52B-42D1-855F-67635E7C91DA}"/>
            </c:ext>
          </c:extLst>
        </c:ser>
        <c:dLbls>
          <c:showLegendKey val="0"/>
          <c:showVal val="0"/>
          <c:showCatName val="0"/>
          <c:showSerName val="0"/>
          <c:showPercent val="0"/>
          <c:showBubbleSize val="0"/>
        </c:dLbls>
        <c:gapWidth val="150"/>
        <c:axId val="254096512"/>
        <c:axId val="2540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35.299999999999997</c:v>
                </c:pt>
              </c:numCache>
            </c:numRef>
          </c:val>
          <c:smooth val="0"/>
          <c:extLst xmlns:c16r2="http://schemas.microsoft.com/office/drawing/2015/06/chart">
            <c:ext xmlns:c16="http://schemas.microsoft.com/office/drawing/2014/chart" uri="{C3380CC4-5D6E-409C-BE32-E72D297353CC}">
              <c16:uniqueId val="{00000001-C52B-42D1-855F-67635E7C91DA}"/>
            </c:ext>
          </c:extLst>
        </c:ser>
        <c:dLbls>
          <c:showLegendKey val="0"/>
          <c:showVal val="0"/>
          <c:showCatName val="0"/>
          <c:showSerName val="0"/>
          <c:showPercent val="0"/>
          <c:showBubbleSize val="0"/>
        </c:dLbls>
        <c:marker val="1"/>
        <c:smooth val="0"/>
        <c:axId val="254096512"/>
        <c:axId val="254098432"/>
      </c:lineChart>
      <c:catAx>
        <c:axId val="254096512"/>
        <c:scaling>
          <c:orientation val="minMax"/>
        </c:scaling>
        <c:delete val="1"/>
        <c:axPos val="b"/>
        <c:numFmt formatCode="General" sourceLinked="1"/>
        <c:majorTickMark val="none"/>
        <c:minorTickMark val="none"/>
        <c:tickLblPos val="none"/>
        <c:crossAx val="254098432"/>
        <c:crosses val="autoZero"/>
        <c:auto val="1"/>
        <c:lblAlgn val="ctr"/>
        <c:lblOffset val="100"/>
        <c:noMultiLvlLbl val="1"/>
      </c:catAx>
      <c:valAx>
        <c:axId val="25409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09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117821</c:v>
                </c:pt>
                <c:pt idx="1">
                  <c:v>137621</c:v>
                </c:pt>
                <c:pt idx="2">
                  <c:v>144959</c:v>
                </c:pt>
                <c:pt idx="3">
                  <c:v>162287</c:v>
                </c:pt>
                <c:pt idx="4">
                  <c:v>165528</c:v>
                </c:pt>
              </c:numCache>
            </c:numRef>
          </c:val>
          <c:extLst xmlns:c16r2="http://schemas.microsoft.com/office/drawing/2015/06/chart">
            <c:ext xmlns:c16="http://schemas.microsoft.com/office/drawing/2014/chart" uri="{C3380CC4-5D6E-409C-BE32-E72D297353CC}">
              <c16:uniqueId val="{00000000-7266-42EB-AC22-969649173A32}"/>
            </c:ext>
          </c:extLst>
        </c:ser>
        <c:dLbls>
          <c:showLegendKey val="0"/>
          <c:showVal val="0"/>
          <c:showCatName val="0"/>
          <c:showSerName val="0"/>
          <c:showPercent val="0"/>
          <c:showBubbleSize val="0"/>
        </c:dLbls>
        <c:gapWidth val="150"/>
        <c:axId val="254137088"/>
        <c:axId val="2541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8442</c:v>
                </c:pt>
              </c:numCache>
            </c:numRef>
          </c:val>
          <c:smooth val="0"/>
          <c:extLst xmlns:c16r2="http://schemas.microsoft.com/office/drawing/2015/06/chart">
            <c:ext xmlns:c16="http://schemas.microsoft.com/office/drawing/2014/chart" uri="{C3380CC4-5D6E-409C-BE32-E72D297353CC}">
              <c16:uniqueId val="{00000001-7266-42EB-AC22-969649173A32}"/>
            </c:ext>
          </c:extLst>
        </c:ser>
        <c:dLbls>
          <c:showLegendKey val="0"/>
          <c:showVal val="0"/>
          <c:showCatName val="0"/>
          <c:showSerName val="0"/>
          <c:showPercent val="0"/>
          <c:showBubbleSize val="0"/>
        </c:dLbls>
        <c:marker val="1"/>
        <c:smooth val="0"/>
        <c:axId val="254137088"/>
        <c:axId val="254139008"/>
      </c:lineChart>
      <c:catAx>
        <c:axId val="254137088"/>
        <c:scaling>
          <c:orientation val="minMax"/>
        </c:scaling>
        <c:delete val="1"/>
        <c:axPos val="b"/>
        <c:numFmt formatCode="General" sourceLinked="1"/>
        <c:majorTickMark val="none"/>
        <c:minorTickMark val="none"/>
        <c:tickLblPos val="none"/>
        <c:crossAx val="254139008"/>
        <c:crosses val="autoZero"/>
        <c:auto val="1"/>
        <c:lblAlgn val="ctr"/>
        <c:lblOffset val="100"/>
        <c:noMultiLvlLbl val="1"/>
      </c:catAx>
      <c:valAx>
        <c:axId val="25413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13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9"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静岡県浜松市　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21779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815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447.5</v>
      </c>
      <c r="V31" s="118"/>
      <c r="W31" s="118"/>
      <c r="X31" s="118"/>
      <c r="Y31" s="118"/>
      <c r="Z31" s="118"/>
      <c r="AA31" s="118"/>
      <c r="AB31" s="118"/>
      <c r="AC31" s="118"/>
      <c r="AD31" s="118"/>
      <c r="AE31" s="118"/>
      <c r="AF31" s="118"/>
      <c r="AG31" s="118"/>
      <c r="AH31" s="118"/>
      <c r="AI31" s="118"/>
      <c r="AJ31" s="118"/>
      <c r="AK31" s="118"/>
      <c r="AL31" s="118"/>
      <c r="AM31" s="118"/>
      <c r="AN31" s="118">
        <f>データ!Z7</f>
        <v>469.3</v>
      </c>
      <c r="AO31" s="118"/>
      <c r="AP31" s="118"/>
      <c r="AQ31" s="118"/>
      <c r="AR31" s="118"/>
      <c r="AS31" s="118"/>
      <c r="AT31" s="118"/>
      <c r="AU31" s="118"/>
      <c r="AV31" s="118"/>
      <c r="AW31" s="118"/>
      <c r="AX31" s="118"/>
      <c r="AY31" s="118"/>
      <c r="AZ31" s="118"/>
      <c r="BA31" s="118"/>
      <c r="BB31" s="118"/>
      <c r="BC31" s="118"/>
      <c r="BD31" s="118"/>
      <c r="BE31" s="118"/>
      <c r="BF31" s="118"/>
      <c r="BG31" s="118">
        <f>データ!AA7</f>
        <v>403.4</v>
      </c>
      <c r="BH31" s="118"/>
      <c r="BI31" s="118"/>
      <c r="BJ31" s="118"/>
      <c r="BK31" s="118"/>
      <c r="BL31" s="118"/>
      <c r="BM31" s="118"/>
      <c r="BN31" s="118"/>
      <c r="BO31" s="118"/>
      <c r="BP31" s="118"/>
      <c r="BQ31" s="118"/>
      <c r="BR31" s="118"/>
      <c r="BS31" s="118"/>
      <c r="BT31" s="118"/>
      <c r="BU31" s="118"/>
      <c r="BV31" s="118"/>
      <c r="BW31" s="118"/>
      <c r="BX31" s="118"/>
      <c r="BY31" s="118"/>
      <c r="BZ31" s="118">
        <f>データ!AB7</f>
        <v>564.70000000000005</v>
      </c>
      <c r="CA31" s="118"/>
      <c r="CB31" s="118"/>
      <c r="CC31" s="118"/>
      <c r="CD31" s="118"/>
      <c r="CE31" s="118"/>
      <c r="CF31" s="118"/>
      <c r="CG31" s="118"/>
      <c r="CH31" s="118"/>
      <c r="CI31" s="118"/>
      <c r="CJ31" s="118"/>
      <c r="CK31" s="118"/>
      <c r="CL31" s="118"/>
      <c r="CM31" s="118"/>
      <c r="CN31" s="118"/>
      <c r="CO31" s="118"/>
      <c r="CP31" s="118"/>
      <c r="CQ31" s="118"/>
      <c r="CR31" s="118"/>
      <c r="CS31" s="118">
        <f>データ!AC7</f>
        <v>518.5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87.1</v>
      </c>
      <c r="JD31" s="120"/>
      <c r="JE31" s="120"/>
      <c r="JF31" s="120"/>
      <c r="JG31" s="120"/>
      <c r="JH31" s="120"/>
      <c r="JI31" s="120"/>
      <c r="JJ31" s="120"/>
      <c r="JK31" s="120"/>
      <c r="JL31" s="120"/>
      <c r="JM31" s="120"/>
      <c r="JN31" s="120"/>
      <c r="JO31" s="120"/>
      <c r="JP31" s="120"/>
      <c r="JQ31" s="120"/>
      <c r="JR31" s="120"/>
      <c r="JS31" s="120"/>
      <c r="JT31" s="120"/>
      <c r="JU31" s="121"/>
      <c r="JV31" s="119">
        <f>データ!DL7</f>
        <v>94.2</v>
      </c>
      <c r="JW31" s="120"/>
      <c r="JX31" s="120"/>
      <c r="JY31" s="120"/>
      <c r="JZ31" s="120"/>
      <c r="KA31" s="120"/>
      <c r="KB31" s="120"/>
      <c r="KC31" s="120"/>
      <c r="KD31" s="120"/>
      <c r="KE31" s="120"/>
      <c r="KF31" s="120"/>
      <c r="KG31" s="120"/>
      <c r="KH31" s="120"/>
      <c r="KI31" s="120"/>
      <c r="KJ31" s="120"/>
      <c r="KK31" s="120"/>
      <c r="KL31" s="120"/>
      <c r="KM31" s="120"/>
      <c r="KN31" s="121"/>
      <c r="KO31" s="119">
        <f>データ!DM7</f>
        <v>99.6</v>
      </c>
      <c r="KP31" s="120"/>
      <c r="KQ31" s="120"/>
      <c r="KR31" s="120"/>
      <c r="KS31" s="120"/>
      <c r="KT31" s="120"/>
      <c r="KU31" s="120"/>
      <c r="KV31" s="120"/>
      <c r="KW31" s="120"/>
      <c r="KX31" s="120"/>
      <c r="KY31" s="120"/>
      <c r="KZ31" s="120"/>
      <c r="LA31" s="120"/>
      <c r="LB31" s="120"/>
      <c r="LC31" s="120"/>
      <c r="LD31" s="120"/>
      <c r="LE31" s="120"/>
      <c r="LF31" s="120"/>
      <c r="LG31" s="121"/>
      <c r="LH31" s="119">
        <f>データ!DN7</f>
        <v>100.2</v>
      </c>
      <c r="LI31" s="120"/>
      <c r="LJ31" s="120"/>
      <c r="LK31" s="120"/>
      <c r="LL31" s="120"/>
      <c r="LM31" s="120"/>
      <c r="LN31" s="120"/>
      <c r="LO31" s="120"/>
      <c r="LP31" s="120"/>
      <c r="LQ31" s="120"/>
      <c r="LR31" s="120"/>
      <c r="LS31" s="120"/>
      <c r="LT31" s="120"/>
      <c r="LU31" s="120"/>
      <c r="LV31" s="120"/>
      <c r="LW31" s="120"/>
      <c r="LX31" s="120"/>
      <c r="LY31" s="120"/>
      <c r="LZ31" s="121"/>
      <c r="MA31" s="119">
        <f>データ!DO7</f>
        <v>102.2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176.4</v>
      </c>
      <c r="V32" s="118"/>
      <c r="W32" s="118"/>
      <c r="X32" s="118"/>
      <c r="Y32" s="118"/>
      <c r="Z32" s="118"/>
      <c r="AA32" s="118"/>
      <c r="AB32" s="118"/>
      <c r="AC32" s="118"/>
      <c r="AD32" s="118"/>
      <c r="AE32" s="118"/>
      <c r="AF32" s="118"/>
      <c r="AG32" s="118"/>
      <c r="AH32" s="118"/>
      <c r="AI32" s="118"/>
      <c r="AJ32" s="118"/>
      <c r="AK32" s="118"/>
      <c r="AL32" s="118"/>
      <c r="AM32" s="118"/>
      <c r="AN32" s="118">
        <f>データ!AE7</f>
        <v>172.5</v>
      </c>
      <c r="AO32" s="118"/>
      <c r="AP32" s="118"/>
      <c r="AQ32" s="118"/>
      <c r="AR32" s="118"/>
      <c r="AS32" s="118"/>
      <c r="AT32" s="118"/>
      <c r="AU32" s="118"/>
      <c r="AV32" s="118"/>
      <c r="AW32" s="118"/>
      <c r="AX32" s="118"/>
      <c r="AY32" s="118"/>
      <c r="AZ32" s="118"/>
      <c r="BA32" s="118"/>
      <c r="BB32" s="118"/>
      <c r="BC32" s="118"/>
      <c r="BD32" s="118"/>
      <c r="BE32" s="118"/>
      <c r="BF32" s="118"/>
      <c r="BG32" s="118">
        <f>データ!AF7</f>
        <v>198.5</v>
      </c>
      <c r="BH32" s="118"/>
      <c r="BI32" s="118"/>
      <c r="BJ32" s="118"/>
      <c r="BK32" s="118"/>
      <c r="BL32" s="118"/>
      <c r="BM32" s="118"/>
      <c r="BN32" s="118"/>
      <c r="BO32" s="118"/>
      <c r="BP32" s="118"/>
      <c r="BQ32" s="118"/>
      <c r="BR32" s="118"/>
      <c r="BS32" s="118"/>
      <c r="BT32" s="118"/>
      <c r="BU32" s="118"/>
      <c r="BV32" s="118"/>
      <c r="BW32" s="118"/>
      <c r="BX32" s="118"/>
      <c r="BY32" s="118"/>
      <c r="BZ32" s="118">
        <f>データ!AG7</f>
        <v>220.9</v>
      </c>
      <c r="CA32" s="118"/>
      <c r="CB32" s="118"/>
      <c r="CC32" s="118"/>
      <c r="CD32" s="118"/>
      <c r="CE32" s="118"/>
      <c r="CF32" s="118"/>
      <c r="CG32" s="118"/>
      <c r="CH32" s="118"/>
      <c r="CI32" s="118"/>
      <c r="CJ32" s="118"/>
      <c r="CK32" s="118"/>
      <c r="CL32" s="118"/>
      <c r="CM32" s="118"/>
      <c r="CN32" s="118"/>
      <c r="CO32" s="118"/>
      <c r="CP32" s="118"/>
      <c r="CQ32" s="118"/>
      <c r="CR32" s="118"/>
      <c r="CS32" s="118">
        <f>データ!AH7</f>
        <v>1721.5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6.1</v>
      </c>
      <c r="EM32" s="118"/>
      <c r="EN32" s="118"/>
      <c r="EO32" s="118"/>
      <c r="EP32" s="118"/>
      <c r="EQ32" s="118"/>
      <c r="ER32" s="118"/>
      <c r="ES32" s="118"/>
      <c r="ET32" s="118"/>
      <c r="EU32" s="118"/>
      <c r="EV32" s="118"/>
      <c r="EW32" s="118"/>
      <c r="EX32" s="118"/>
      <c r="EY32" s="118"/>
      <c r="EZ32" s="118"/>
      <c r="FA32" s="118"/>
      <c r="FB32" s="118"/>
      <c r="FC32" s="118"/>
      <c r="FD32" s="118"/>
      <c r="FE32" s="118">
        <f>データ!AP7</f>
        <v>5.6</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3.4</v>
      </c>
      <c r="GR32" s="118"/>
      <c r="GS32" s="118"/>
      <c r="GT32" s="118"/>
      <c r="GU32" s="118"/>
      <c r="GV32" s="118"/>
      <c r="GW32" s="118"/>
      <c r="GX32" s="118"/>
      <c r="GY32" s="118"/>
      <c r="GZ32" s="118"/>
      <c r="HA32" s="118"/>
      <c r="HB32" s="118"/>
      <c r="HC32" s="118"/>
      <c r="HD32" s="118"/>
      <c r="HE32" s="118"/>
      <c r="HF32" s="118"/>
      <c r="HG32" s="118"/>
      <c r="HH32" s="118"/>
      <c r="HI32" s="118"/>
      <c r="HJ32" s="118">
        <f>データ!AS7</f>
        <v>1.3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152.30000000000001</v>
      </c>
      <c r="JD32" s="120"/>
      <c r="JE32" s="120"/>
      <c r="JF32" s="120"/>
      <c r="JG32" s="120"/>
      <c r="JH32" s="120"/>
      <c r="JI32" s="120"/>
      <c r="JJ32" s="120"/>
      <c r="JK32" s="120"/>
      <c r="JL32" s="120"/>
      <c r="JM32" s="120"/>
      <c r="JN32" s="120"/>
      <c r="JO32" s="120"/>
      <c r="JP32" s="120"/>
      <c r="JQ32" s="120"/>
      <c r="JR32" s="120"/>
      <c r="JS32" s="120"/>
      <c r="JT32" s="120"/>
      <c r="JU32" s="121"/>
      <c r="JV32" s="119">
        <f>データ!DQ7</f>
        <v>148.5</v>
      </c>
      <c r="JW32" s="120"/>
      <c r="JX32" s="120"/>
      <c r="JY32" s="120"/>
      <c r="JZ32" s="120"/>
      <c r="KA32" s="120"/>
      <c r="KB32" s="120"/>
      <c r="KC32" s="120"/>
      <c r="KD32" s="120"/>
      <c r="KE32" s="120"/>
      <c r="KF32" s="120"/>
      <c r="KG32" s="120"/>
      <c r="KH32" s="120"/>
      <c r="KI32" s="120"/>
      <c r="KJ32" s="120"/>
      <c r="KK32" s="120"/>
      <c r="KL32" s="120"/>
      <c r="KM32" s="120"/>
      <c r="KN32" s="121"/>
      <c r="KO32" s="119">
        <f>データ!DR7</f>
        <v>159.30000000000001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160</v>
      </c>
      <c r="LI32" s="120"/>
      <c r="LJ32" s="120"/>
      <c r="LK32" s="120"/>
      <c r="LL32" s="120"/>
      <c r="LM32" s="120"/>
      <c r="LN32" s="120"/>
      <c r="LO32" s="120"/>
      <c r="LP32" s="120"/>
      <c r="LQ32" s="120"/>
      <c r="LR32" s="120"/>
      <c r="LS32" s="120"/>
      <c r="LT32" s="120"/>
      <c r="LU32" s="120"/>
      <c r="LV32" s="120"/>
      <c r="LW32" s="120"/>
      <c r="LX32" s="120"/>
      <c r="LY32" s="120"/>
      <c r="LZ32" s="121"/>
      <c r="MA32" s="119">
        <f>データ!DT7</f>
        <v>176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77.7</v>
      </c>
      <c r="EM52" s="118"/>
      <c r="EN52" s="118"/>
      <c r="EO52" s="118"/>
      <c r="EP52" s="118"/>
      <c r="EQ52" s="118"/>
      <c r="ER52" s="118"/>
      <c r="ES52" s="118"/>
      <c r="ET52" s="118"/>
      <c r="EU52" s="118"/>
      <c r="EV52" s="118"/>
      <c r="EW52" s="118"/>
      <c r="EX52" s="118"/>
      <c r="EY52" s="118"/>
      <c r="EZ52" s="118"/>
      <c r="FA52" s="118"/>
      <c r="FB52" s="118"/>
      <c r="FC52" s="118"/>
      <c r="FD52" s="118"/>
      <c r="FE52" s="118">
        <f>データ!BG7</f>
        <v>78.7</v>
      </c>
      <c r="FF52" s="118"/>
      <c r="FG52" s="118"/>
      <c r="FH52" s="118"/>
      <c r="FI52" s="118"/>
      <c r="FJ52" s="118"/>
      <c r="FK52" s="118"/>
      <c r="FL52" s="118"/>
      <c r="FM52" s="118"/>
      <c r="FN52" s="118"/>
      <c r="FO52" s="118"/>
      <c r="FP52" s="118"/>
      <c r="FQ52" s="118"/>
      <c r="FR52" s="118"/>
      <c r="FS52" s="118"/>
      <c r="FT52" s="118"/>
      <c r="FU52" s="118"/>
      <c r="FV52" s="118"/>
      <c r="FW52" s="118"/>
      <c r="FX52" s="118">
        <f>データ!BH7</f>
        <v>24.8</v>
      </c>
      <c r="FY52" s="118"/>
      <c r="FZ52" s="118"/>
      <c r="GA52" s="118"/>
      <c r="GB52" s="118"/>
      <c r="GC52" s="118"/>
      <c r="GD52" s="118"/>
      <c r="GE52" s="118"/>
      <c r="GF52" s="118"/>
      <c r="GG52" s="118"/>
      <c r="GH52" s="118"/>
      <c r="GI52" s="118"/>
      <c r="GJ52" s="118"/>
      <c r="GK52" s="118"/>
      <c r="GL52" s="118"/>
      <c r="GM52" s="118"/>
      <c r="GN52" s="118"/>
      <c r="GO52" s="118"/>
      <c r="GP52" s="118"/>
      <c r="GQ52" s="118">
        <f>データ!BI7</f>
        <v>464.7</v>
      </c>
      <c r="GR52" s="118"/>
      <c r="GS52" s="118"/>
      <c r="GT52" s="118"/>
      <c r="GU52" s="118"/>
      <c r="GV52" s="118"/>
      <c r="GW52" s="118"/>
      <c r="GX52" s="118"/>
      <c r="GY52" s="118"/>
      <c r="GZ52" s="118"/>
      <c r="HA52" s="118"/>
      <c r="HB52" s="118"/>
      <c r="HC52" s="118"/>
      <c r="HD52" s="118"/>
      <c r="HE52" s="118"/>
      <c r="HF52" s="118"/>
      <c r="HG52" s="118"/>
      <c r="HH52" s="118"/>
      <c r="HI52" s="118"/>
      <c r="HJ52" s="118">
        <f>データ!BJ7</f>
        <v>418.5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117821</v>
      </c>
      <c r="JD52" s="125"/>
      <c r="JE52" s="125"/>
      <c r="JF52" s="125"/>
      <c r="JG52" s="125"/>
      <c r="JH52" s="125"/>
      <c r="JI52" s="125"/>
      <c r="JJ52" s="125"/>
      <c r="JK52" s="125"/>
      <c r="JL52" s="125"/>
      <c r="JM52" s="125"/>
      <c r="JN52" s="125"/>
      <c r="JO52" s="125"/>
      <c r="JP52" s="125"/>
      <c r="JQ52" s="125"/>
      <c r="JR52" s="125"/>
      <c r="JS52" s="125"/>
      <c r="JT52" s="125"/>
      <c r="JU52" s="125"/>
      <c r="JV52" s="125">
        <f>データ!BR7</f>
        <v>137621</v>
      </c>
      <c r="JW52" s="125"/>
      <c r="JX52" s="125"/>
      <c r="JY52" s="125"/>
      <c r="JZ52" s="125"/>
      <c r="KA52" s="125"/>
      <c r="KB52" s="125"/>
      <c r="KC52" s="125"/>
      <c r="KD52" s="125"/>
      <c r="KE52" s="125"/>
      <c r="KF52" s="125"/>
      <c r="KG52" s="125"/>
      <c r="KH52" s="125"/>
      <c r="KI52" s="125"/>
      <c r="KJ52" s="125"/>
      <c r="KK52" s="125"/>
      <c r="KL52" s="125"/>
      <c r="KM52" s="125"/>
      <c r="KN52" s="125"/>
      <c r="KO52" s="125">
        <f>データ!BS7</f>
        <v>144959</v>
      </c>
      <c r="KP52" s="125"/>
      <c r="KQ52" s="125"/>
      <c r="KR52" s="125"/>
      <c r="KS52" s="125"/>
      <c r="KT52" s="125"/>
      <c r="KU52" s="125"/>
      <c r="KV52" s="125"/>
      <c r="KW52" s="125"/>
      <c r="KX52" s="125"/>
      <c r="KY52" s="125"/>
      <c r="KZ52" s="125"/>
      <c r="LA52" s="125"/>
      <c r="LB52" s="125"/>
      <c r="LC52" s="125"/>
      <c r="LD52" s="125"/>
      <c r="LE52" s="125"/>
      <c r="LF52" s="125"/>
      <c r="LG52" s="125"/>
      <c r="LH52" s="125">
        <f>データ!BT7</f>
        <v>162287</v>
      </c>
      <c r="LI52" s="125"/>
      <c r="LJ52" s="125"/>
      <c r="LK52" s="125"/>
      <c r="LL52" s="125"/>
      <c r="LM52" s="125"/>
      <c r="LN52" s="125"/>
      <c r="LO52" s="125"/>
      <c r="LP52" s="125"/>
      <c r="LQ52" s="125"/>
      <c r="LR52" s="125"/>
      <c r="LS52" s="125"/>
      <c r="LT52" s="125"/>
      <c r="LU52" s="125"/>
      <c r="LV52" s="125"/>
      <c r="LW52" s="125"/>
      <c r="LX52" s="125"/>
      <c r="LY52" s="125"/>
      <c r="LZ52" s="125"/>
      <c r="MA52" s="125">
        <f>データ!BU7</f>
        <v>165528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14</v>
      </c>
      <c r="BH53" s="125"/>
      <c r="BI53" s="125"/>
      <c r="BJ53" s="125"/>
      <c r="BK53" s="125"/>
      <c r="BL53" s="125"/>
      <c r="BM53" s="125"/>
      <c r="BN53" s="125"/>
      <c r="BO53" s="125"/>
      <c r="BP53" s="125"/>
      <c r="BQ53" s="125"/>
      <c r="BR53" s="125"/>
      <c r="BS53" s="125"/>
      <c r="BT53" s="125"/>
      <c r="BU53" s="125"/>
      <c r="BV53" s="125"/>
      <c r="BW53" s="125"/>
      <c r="BX53" s="125"/>
      <c r="BY53" s="125"/>
      <c r="BZ53" s="125">
        <f>データ!BC7</f>
        <v>10</v>
      </c>
      <c r="CA53" s="125"/>
      <c r="CB53" s="125"/>
      <c r="CC53" s="125"/>
      <c r="CD53" s="125"/>
      <c r="CE53" s="125"/>
      <c r="CF53" s="125"/>
      <c r="CG53" s="125"/>
      <c r="CH53" s="125"/>
      <c r="CI53" s="125"/>
      <c r="CJ53" s="125"/>
      <c r="CK53" s="125"/>
      <c r="CL53" s="125"/>
      <c r="CM53" s="125"/>
      <c r="CN53" s="125"/>
      <c r="CO53" s="125"/>
      <c r="CP53" s="125"/>
      <c r="CQ53" s="125"/>
      <c r="CR53" s="125"/>
      <c r="CS53" s="125">
        <f>データ!BD7</f>
        <v>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36.1</v>
      </c>
      <c r="EM53" s="118"/>
      <c r="EN53" s="118"/>
      <c r="EO53" s="118"/>
      <c r="EP53" s="118"/>
      <c r="EQ53" s="118"/>
      <c r="ER53" s="118"/>
      <c r="ES53" s="118"/>
      <c r="ET53" s="118"/>
      <c r="EU53" s="118"/>
      <c r="EV53" s="118"/>
      <c r="EW53" s="118"/>
      <c r="EX53" s="118"/>
      <c r="EY53" s="118"/>
      <c r="EZ53" s="118"/>
      <c r="FA53" s="118"/>
      <c r="FB53" s="118"/>
      <c r="FC53" s="118"/>
      <c r="FD53" s="118"/>
      <c r="FE53" s="118">
        <f>データ!BL7</f>
        <v>33.9</v>
      </c>
      <c r="FF53" s="118"/>
      <c r="FG53" s="118"/>
      <c r="FH53" s="118"/>
      <c r="FI53" s="118"/>
      <c r="FJ53" s="118"/>
      <c r="FK53" s="118"/>
      <c r="FL53" s="118"/>
      <c r="FM53" s="118"/>
      <c r="FN53" s="118"/>
      <c r="FO53" s="118"/>
      <c r="FP53" s="118"/>
      <c r="FQ53" s="118"/>
      <c r="FR53" s="118"/>
      <c r="FS53" s="118"/>
      <c r="FT53" s="118"/>
      <c r="FU53" s="118"/>
      <c r="FV53" s="118"/>
      <c r="FW53" s="118"/>
      <c r="FX53" s="118">
        <f>データ!BM7</f>
        <v>26.5</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35.299999999999997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22959</v>
      </c>
      <c r="JD53" s="125"/>
      <c r="JE53" s="125"/>
      <c r="JF53" s="125"/>
      <c r="JG53" s="125"/>
      <c r="JH53" s="125"/>
      <c r="JI53" s="125"/>
      <c r="JJ53" s="125"/>
      <c r="JK53" s="125"/>
      <c r="JL53" s="125"/>
      <c r="JM53" s="125"/>
      <c r="JN53" s="125"/>
      <c r="JO53" s="125"/>
      <c r="JP53" s="125"/>
      <c r="JQ53" s="125"/>
      <c r="JR53" s="125"/>
      <c r="JS53" s="125"/>
      <c r="JT53" s="125"/>
      <c r="JU53" s="125"/>
      <c r="JV53" s="125">
        <f>データ!BW7</f>
        <v>22148</v>
      </c>
      <c r="JW53" s="125"/>
      <c r="JX53" s="125"/>
      <c r="JY53" s="125"/>
      <c r="JZ53" s="125"/>
      <c r="KA53" s="125"/>
      <c r="KB53" s="125"/>
      <c r="KC53" s="125"/>
      <c r="KD53" s="125"/>
      <c r="KE53" s="125"/>
      <c r="KF53" s="125"/>
      <c r="KG53" s="125"/>
      <c r="KH53" s="125"/>
      <c r="KI53" s="125"/>
      <c r="KJ53" s="125"/>
      <c r="KK53" s="125"/>
      <c r="KL53" s="125"/>
      <c r="KM53" s="125"/>
      <c r="KN53" s="125"/>
      <c r="KO53" s="125">
        <f>データ!BX7</f>
        <v>24086</v>
      </c>
      <c r="KP53" s="125"/>
      <c r="KQ53" s="125"/>
      <c r="KR53" s="125"/>
      <c r="KS53" s="125"/>
      <c r="KT53" s="125"/>
      <c r="KU53" s="125"/>
      <c r="KV53" s="125"/>
      <c r="KW53" s="125"/>
      <c r="KX53" s="125"/>
      <c r="KY53" s="125"/>
      <c r="KZ53" s="125"/>
      <c r="LA53" s="125"/>
      <c r="LB53" s="125"/>
      <c r="LC53" s="125"/>
      <c r="LD53" s="125"/>
      <c r="LE53" s="125"/>
      <c r="LF53" s="125"/>
      <c r="LG53" s="125"/>
      <c r="LH53" s="125">
        <f>データ!BY7</f>
        <v>26025</v>
      </c>
      <c r="LI53" s="125"/>
      <c r="LJ53" s="125"/>
      <c r="LK53" s="125"/>
      <c r="LL53" s="125"/>
      <c r="LM53" s="125"/>
      <c r="LN53" s="125"/>
      <c r="LO53" s="125"/>
      <c r="LP53" s="125"/>
      <c r="LQ53" s="125"/>
      <c r="LR53" s="125"/>
      <c r="LS53" s="125"/>
      <c r="LT53" s="125"/>
      <c r="LU53" s="125"/>
      <c r="LV53" s="125"/>
      <c r="LW53" s="125"/>
      <c r="LX53" s="125"/>
      <c r="LY53" s="125"/>
      <c r="LZ53" s="125"/>
      <c r="MA53" s="125">
        <f>データ!BZ7</f>
        <v>8442</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714429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138000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655.5</v>
      </c>
      <c r="KB78" s="120"/>
      <c r="KC78" s="120"/>
      <c r="KD78" s="120"/>
      <c r="KE78" s="120"/>
      <c r="KF78" s="120"/>
      <c r="KG78" s="120"/>
      <c r="KH78" s="120"/>
      <c r="KI78" s="120"/>
      <c r="KJ78" s="120"/>
      <c r="KK78" s="120"/>
      <c r="KL78" s="120"/>
      <c r="KM78" s="120"/>
      <c r="KN78" s="120"/>
      <c r="KO78" s="121"/>
      <c r="KP78" s="119">
        <f>データ!DF7</f>
        <v>316.8</v>
      </c>
      <c r="KQ78" s="120"/>
      <c r="KR78" s="120"/>
      <c r="KS78" s="120"/>
      <c r="KT78" s="120"/>
      <c r="KU78" s="120"/>
      <c r="KV78" s="120"/>
      <c r="KW78" s="120"/>
      <c r="KX78" s="120"/>
      <c r="KY78" s="120"/>
      <c r="KZ78" s="120"/>
      <c r="LA78" s="120"/>
      <c r="LB78" s="120"/>
      <c r="LC78" s="120"/>
      <c r="LD78" s="121"/>
      <c r="LE78" s="119">
        <f>データ!DG7</f>
        <v>113.9</v>
      </c>
      <c r="LF78" s="120"/>
      <c r="LG78" s="120"/>
      <c r="LH78" s="120"/>
      <c r="LI78" s="120"/>
      <c r="LJ78" s="120"/>
      <c r="LK78" s="120"/>
      <c r="LL78" s="120"/>
      <c r="LM78" s="120"/>
      <c r="LN78" s="120"/>
      <c r="LO78" s="120"/>
      <c r="LP78" s="120"/>
      <c r="LQ78" s="120"/>
      <c r="LR78" s="120"/>
      <c r="LS78" s="121"/>
      <c r="LT78" s="119">
        <f>データ!DH7</f>
        <v>102.9</v>
      </c>
      <c r="LU78" s="120"/>
      <c r="LV78" s="120"/>
      <c r="LW78" s="120"/>
      <c r="LX78" s="120"/>
      <c r="LY78" s="120"/>
      <c r="LZ78" s="120"/>
      <c r="MA78" s="120"/>
      <c r="MB78" s="120"/>
      <c r="MC78" s="120"/>
      <c r="MD78" s="120"/>
      <c r="ME78" s="120"/>
      <c r="MF78" s="120"/>
      <c r="MG78" s="120"/>
      <c r="MH78" s="121"/>
      <c r="MI78" s="119">
        <f>データ!DI7</f>
        <v>51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pVyjifkrENl6UsSmp8oR1SBuuBO2jHi6PQnc3IWp57LNCsN+nOi1ks/Rb7sa75ybh809UqApkseHfY/4qEdQ==" saltValue="RZqMmnLSfMTVfrfZIz3gG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221309</v>
      </c>
      <c r="D6" s="60">
        <f t="shared" si="1"/>
        <v>47</v>
      </c>
      <c r="E6" s="60">
        <f t="shared" si="1"/>
        <v>14</v>
      </c>
      <c r="F6" s="60">
        <f t="shared" si="1"/>
        <v>0</v>
      </c>
      <c r="G6" s="60">
        <f t="shared" si="1"/>
        <v>5</v>
      </c>
      <c r="H6" s="60" t="str">
        <f>SUBSTITUTE(H8,"　","")</f>
        <v>静岡県浜松市</v>
      </c>
      <c r="I6" s="60" t="str">
        <f t="shared" si="1"/>
        <v>駅北駐車場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都市計画駐車場 届出駐車場</v>
      </c>
      <c r="Q6" s="62" t="str">
        <f t="shared" si="1"/>
        <v>立体式</v>
      </c>
      <c r="R6" s="63">
        <f t="shared" si="1"/>
        <v>29</v>
      </c>
      <c r="S6" s="62" t="str">
        <f t="shared" si="1"/>
        <v>公共施設</v>
      </c>
      <c r="T6" s="62" t="str">
        <f t="shared" si="1"/>
        <v>無</v>
      </c>
      <c r="U6" s="63">
        <f t="shared" si="1"/>
        <v>21779</v>
      </c>
      <c r="V6" s="63">
        <f t="shared" si="1"/>
        <v>815</v>
      </c>
      <c r="W6" s="63">
        <f t="shared" si="1"/>
        <v>200</v>
      </c>
      <c r="X6" s="62" t="str">
        <f t="shared" si="1"/>
        <v>利用料金制</v>
      </c>
      <c r="Y6" s="64">
        <f>IF(Y8="-",NA(),Y8)</f>
        <v>447.5</v>
      </c>
      <c r="Z6" s="64">
        <f t="shared" ref="Z6:AH6" si="2">IF(Z8="-",NA(),Z8)</f>
        <v>469.3</v>
      </c>
      <c r="AA6" s="64">
        <f t="shared" si="2"/>
        <v>403.4</v>
      </c>
      <c r="AB6" s="64">
        <f t="shared" si="2"/>
        <v>564.70000000000005</v>
      </c>
      <c r="AC6" s="64">
        <f t="shared" si="2"/>
        <v>518.5</v>
      </c>
      <c r="AD6" s="64">
        <f t="shared" si="2"/>
        <v>176.4</v>
      </c>
      <c r="AE6" s="64">
        <f t="shared" si="2"/>
        <v>172.5</v>
      </c>
      <c r="AF6" s="64">
        <f t="shared" si="2"/>
        <v>198.5</v>
      </c>
      <c r="AG6" s="64">
        <f t="shared" si="2"/>
        <v>220.9</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4</v>
      </c>
      <c r="BE6" s="63" t="str">
        <f>IF(BE8="-","",IF(BE8="-","【-】","【"&amp;SUBSTITUTE(TEXT(BE8,"#,##0"),"-","△")&amp;"】"))</f>
        <v>【17】</v>
      </c>
      <c r="BF6" s="64">
        <f>IF(BF8="-",NA(),BF8)</f>
        <v>77.7</v>
      </c>
      <c r="BG6" s="64">
        <f t="shared" ref="BG6:BO6" si="5">IF(BG8="-",NA(),BG8)</f>
        <v>78.7</v>
      </c>
      <c r="BH6" s="64">
        <f t="shared" si="5"/>
        <v>24.8</v>
      </c>
      <c r="BI6" s="64">
        <f t="shared" si="5"/>
        <v>464.7</v>
      </c>
      <c r="BJ6" s="64">
        <f t="shared" si="5"/>
        <v>418.5</v>
      </c>
      <c r="BK6" s="64">
        <f t="shared" si="5"/>
        <v>36.1</v>
      </c>
      <c r="BL6" s="64">
        <f t="shared" si="5"/>
        <v>33.9</v>
      </c>
      <c r="BM6" s="64">
        <f t="shared" si="5"/>
        <v>26.5</v>
      </c>
      <c r="BN6" s="64">
        <f t="shared" si="5"/>
        <v>43.5</v>
      </c>
      <c r="BO6" s="64">
        <f t="shared" si="5"/>
        <v>35.299999999999997</v>
      </c>
      <c r="BP6" s="61" t="str">
        <f>IF(BP8="-","",IF(BP8="-","【-】","【"&amp;SUBSTITUTE(TEXT(BP8,"#,##0.0"),"-","△")&amp;"】"))</f>
        <v>【20.8】</v>
      </c>
      <c r="BQ6" s="65">
        <f>IF(BQ8="-",NA(),BQ8)</f>
        <v>117821</v>
      </c>
      <c r="BR6" s="65">
        <f t="shared" ref="BR6:BZ6" si="6">IF(BR8="-",NA(),BR8)</f>
        <v>137621</v>
      </c>
      <c r="BS6" s="65">
        <f t="shared" si="6"/>
        <v>144959</v>
      </c>
      <c r="BT6" s="65">
        <f t="shared" si="6"/>
        <v>162287</v>
      </c>
      <c r="BU6" s="65">
        <f t="shared" si="6"/>
        <v>165528</v>
      </c>
      <c r="BV6" s="65">
        <f t="shared" si="6"/>
        <v>22959</v>
      </c>
      <c r="BW6" s="65">
        <f t="shared" si="6"/>
        <v>22148</v>
      </c>
      <c r="BX6" s="65">
        <f t="shared" si="6"/>
        <v>24086</v>
      </c>
      <c r="BY6" s="65">
        <f t="shared" si="6"/>
        <v>26025</v>
      </c>
      <c r="BZ6" s="65">
        <f t="shared" si="6"/>
        <v>8442</v>
      </c>
      <c r="CA6" s="63" t="str">
        <f>IF(CA8="-","",IF(CA8="-","【-】","【"&amp;SUBSTITUTE(TEXT(CA8,"#,##0"),"-","△")&amp;"】"))</f>
        <v>【14,290】</v>
      </c>
      <c r="CB6" s="64"/>
      <c r="CC6" s="64"/>
      <c r="CD6" s="64"/>
      <c r="CE6" s="64"/>
      <c r="CF6" s="64"/>
      <c r="CG6" s="64"/>
      <c r="CH6" s="64"/>
      <c r="CI6" s="64"/>
      <c r="CJ6" s="64"/>
      <c r="CK6" s="64"/>
      <c r="CL6" s="61" t="s">
        <v>101</v>
      </c>
      <c r="CM6" s="63">
        <f t="shared" ref="CM6:CN6" si="7">CM8</f>
        <v>714429</v>
      </c>
      <c r="CN6" s="63">
        <f t="shared" si="7"/>
        <v>138000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51</v>
      </c>
      <c r="DJ6" s="61" t="str">
        <f>IF(DJ8="-","",IF(DJ8="-","【-】","【"&amp;SUBSTITUTE(TEXT(DJ8,"#,##0.0"),"-","△")&amp;"】"))</f>
        <v>【425.4】</v>
      </c>
      <c r="DK6" s="64">
        <f>IF(DK8="-",NA(),DK8)</f>
        <v>87.1</v>
      </c>
      <c r="DL6" s="64">
        <f t="shared" ref="DL6:DT6" si="9">IF(DL8="-",NA(),DL8)</f>
        <v>94.2</v>
      </c>
      <c r="DM6" s="64">
        <f t="shared" si="9"/>
        <v>99.6</v>
      </c>
      <c r="DN6" s="64">
        <f t="shared" si="9"/>
        <v>100.2</v>
      </c>
      <c r="DO6" s="64">
        <f t="shared" si="9"/>
        <v>102.2</v>
      </c>
      <c r="DP6" s="64">
        <f t="shared" si="9"/>
        <v>152.30000000000001</v>
      </c>
      <c r="DQ6" s="64">
        <f t="shared" si="9"/>
        <v>148.5</v>
      </c>
      <c r="DR6" s="64">
        <f t="shared" si="9"/>
        <v>159.30000000000001</v>
      </c>
      <c r="DS6" s="64">
        <f t="shared" si="9"/>
        <v>160</v>
      </c>
      <c r="DT6" s="64">
        <f t="shared" si="9"/>
        <v>176</v>
      </c>
      <c r="DU6" s="61" t="str">
        <f>IF(DU8="-","",IF(DU8="-","【-】","【"&amp;SUBSTITUTE(TEXT(DU8,"#,##0.0"),"-","△")&amp;"】"))</f>
        <v>【205.9】</v>
      </c>
    </row>
    <row r="7" spans="1:125" s="66" customFormat="1" x14ac:dyDescent="0.15">
      <c r="A7" s="49" t="s">
        <v>103</v>
      </c>
      <c r="B7" s="60">
        <f t="shared" ref="B7:X7" si="10">B8</f>
        <v>2019</v>
      </c>
      <c r="C7" s="60">
        <f t="shared" si="10"/>
        <v>221309</v>
      </c>
      <c r="D7" s="60">
        <f t="shared" si="10"/>
        <v>47</v>
      </c>
      <c r="E7" s="60">
        <f t="shared" si="10"/>
        <v>14</v>
      </c>
      <c r="F7" s="60">
        <f t="shared" si="10"/>
        <v>0</v>
      </c>
      <c r="G7" s="60">
        <f t="shared" si="10"/>
        <v>5</v>
      </c>
      <c r="H7" s="60" t="str">
        <f t="shared" si="10"/>
        <v>静岡県　浜松市</v>
      </c>
      <c r="I7" s="60" t="str">
        <f t="shared" si="10"/>
        <v>駅北駐車場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都市計画駐車場 届出駐車場</v>
      </c>
      <c r="Q7" s="62" t="str">
        <f t="shared" si="10"/>
        <v>立体式</v>
      </c>
      <c r="R7" s="63">
        <f t="shared" si="10"/>
        <v>29</v>
      </c>
      <c r="S7" s="62" t="str">
        <f t="shared" si="10"/>
        <v>公共施設</v>
      </c>
      <c r="T7" s="62" t="str">
        <f t="shared" si="10"/>
        <v>無</v>
      </c>
      <c r="U7" s="63">
        <f t="shared" si="10"/>
        <v>21779</v>
      </c>
      <c r="V7" s="63">
        <f t="shared" si="10"/>
        <v>815</v>
      </c>
      <c r="W7" s="63">
        <f t="shared" si="10"/>
        <v>200</v>
      </c>
      <c r="X7" s="62" t="str">
        <f t="shared" si="10"/>
        <v>利用料金制</v>
      </c>
      <c r="Y7" s="64">
        <f>Y8</f>
        <v>447.5</v>
      </c>
      <c r="Z7" s="64">
        <f t="shared" ref="Z7:AH7" si="11">Z8</f>
        <v>469.3</v>
      </c>
      <c r="AA7" s="64">
        <f t="shared" si="11"/>
        <v>403.4</v>
      </c>
      <c r="AB7" s="64">
        <f t="shared" si="11"/>
        <v>564.70000000000005</v>
      </c>
      <c r="AC7" s="64">
        <f t="shared" si="11"/>
        <v>518.5</v>
      </c>
      <c r="AD7" s="64">
        <f t="shared" si="11"/>
        <v>176.4</v>
      </c>
      <c r="AE7" s="64">
        <f t="shared" si="11"/>
        <v>172.5</v>
      </c>
      <c r="AF7" s="64">
        <f t="shared" si="11"/>
        <v>198.5</v>
      </c>
      <c r="AG7" s="64">
        <f t="shared" si="11"/>
        <v>220.9</v>
      </c>
      <c r="AH7" s="64">
        <f t="shared" si="11"/>
        <v>1721.5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1.3</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4</v>
      </c>
      <c r="BE7" s="63"/>
      <c r="BF7" s="64">
        <f>BF8</f>
        <v>77.7</v>
      </c>
      <c r="BG7" s="64">
        <f t="shared" ref="BG7:BO7" si="14">BG8</f>
        <v>78.7</v>
      </c>
      <c r="BH7" s="64">
        <f t="shared" si="14"/>
        <v>24.8</v>
      </c>
      <c r="BI7" s="64">
        <f t="shared" si="14"/>
        <v>464.7</v>
      </c>
      <c r="BJ7" s="64">
        <f t="shared" si="14"/>
        <v>418.5</v>
      </c>
      <c r="BK7" s="64">
        <f t="shared" si="14"/>
        <v>36.1</v>
      </c>
      <c r="BL7" s="64">
        <f t="shared" si="14"/>
        <v>33.9</v>
      </c>
      <c r="BM7" s="64">
        <f t="shared" si="14"/>
        <v>26.5</v>
      </c>
      <c r="BN7" s="64">
        <f t="shared" si="14"/>
        <v>43.5</v>
      </c>
      <c r="BO7" s="64">
        <f t="shared" si="14"/>
        <v>35.299999999999997</v>
      </c>
      <c r="BP7" s="61"/>
      <c r="BQ7" s="65">
        <f>BQ8</f>
        <v>117821</v>
      </c>
      <c r="BR7" s="65">
        <f t="shared" ref="BR7:BZ7" si="15">BR8</f>
        <v>137621</v>
      </c>
      <c r="BS7" s="65">
        <f t="shared" si="15"/>
        <v>144959</v>
      </c>
      <c r="BT7" s="65">
        <f t="shared" si="15"/>
        <v>162287</v>
      </c>
      <c r="BU7" s="65">
        <f t="shared" si="15"/>
        <v>165528</v>
      </c>
      <c r="BV7" s="65">
        <f t="shared" si="15"/>
        <v>22959</v>
      </c>
      <c r="BW7" s="65">
        <f t="shared" si="15"/>
        <v>22148</v>
      </c>
      <c r="BX7" s="65">
        <f t="shared" si="15"/>
        <v>24086</v>
      </c>
      <c r="BY7" s="65">
        <f t="shared" si="15"/>
        <v>26025</v>
      </c>
      <c r="BZ7" s="65">
        <f t="shared" si="15"/>
        <v>8442</v>
      </c>
      <c r="CA7" s="63"/>
      <c r="CB7" s="64" t="s">
        <v>104</v>
      </c>
      <c r="CC7" s="64" t="s">
        <v>104</v>
      </c>
      <c r="CD7" s="64" t="s">
        <v>104</v>
      </c>
      <c r="CE7" s="64" t="s">
        <v>104</v>
      </c>
      <c r="CF7" s="64" t="s">
        <v>104</v>
      </c>
      <c r="CG7" s="64" t="s">
        <v>104</v>
      </c>
      <c r="CH7" s="64" t="s">
        <v>104</v>
      </c>
      <c r="CI7" s="64" t="s">
        <v>104</v>
      </c>
      <c r="CJ7" s="64" t="s">
        <v>104</v>
      </c>
      <c r="CK7" s="64" t="s">
        <v>102</v>
      </c>
      <c r="CL7" s="61"/>
      <c r="CM7" s="63">
        <f>CM8</f>
        <v>714429</v>
      </c>
      <c r="CN7" s="63">
        <f>CN8</f>
        <v>138000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51</v>
      </c>
      <c r="DJ7" s="61"/>
      <c r="DK7" s="64">
        <f>DK8</f>
        <v>87.1</v>
      </c>
      <c r="DL7" s="64">
        <f t="shared" ref="DL7:DT7" si="17">DL8</f>
        <v>94.2</v>
      </c>
      <c r="DM7" s="64">
        <f t="shared" si="17"/>
        <v>99.6</v>
      </c>
      <c r="DN7" s="64">
        <f t="shared" si="17"/>
        <v>100.2</v>
      </c>
      <c r="DO7" s="64">
        <f t="shared" si="17"/>
        <v>102.2</v>
      </c>
      <c r="DP7" s="64">
        <f t="shared" si="17"/>
        <v>152.30000000000001</v>
      </c>
      <c r="DQ7" s="64">
        <f t="shared" si="17"/>
        <v>148.5</v>
      </c>
      <c r="DR7" s="64">
        <f t="shared" si="17"/>
        <v>159.30000000000001</v>
      </c>
      <c r="DS7" s="64">
        <f t="shared" si="17"/>
        <v>160</v>
      </c>
      <c r="DT7" s="64">
        <f t="shared" si="17"/>
        <v>176</v>
      </c>
      <c r="DU7" s="61"/>
    </row>
    <row r="8" spans="1:125" s="66" customFormat="1" x14ac:dyDescent="0.15">
      <c r="A8" s="49"/>
      <c r="B8" s="67">
        <v>2019</v>
      </c>
      <c r="C8" s="67">
        <v>221309</v>
      </c>
      <c r="D8" s="67">
        <v>47</v>
      </c>
      <c r="E8" s="67">
        <v>14</v>
      </c>
      <c r="F8" s="67">
        <v>0</v>
      </c>
      <c r="G8" s="67">
        <v>5</v>
      </c>
      <c r="H8" s="67" t="s">
        <v>105</v>
      </c>
      <c r="I8" s="67" t="s">
        <v>106</v>
      </c>
      <c r="J8" s="67" t="s">
        <v>107</v>
      </c>
      <c r="K8" s="67" t="s">
        <v>108</v>
      </c>
      <c r="L8" s="67" t="s">
        <v>109</v>
      </c>
      <c r="M8" s="67" t="s">
        <v>110</v>
      </c>
      <c r="N8" s="67" t="s">
        <v>111</v>
      </c>
      <c r="O8" s="68" t="s">
        <v>112</v>
      </c>
      <c r="P8" s="69" t="s">
        <v>113</v>
      </c>
      <c r="Q8" s="69" t="s">
        <v>114</v>
      </c>
      <c r="R8" s="70">
        <v>29</v>
      </c>
      <c r="S8" s="69" t="s">
        <v>115</v>
      </c>
      <c r="T8" s="69" t="s">
        <v>116</v>
      </c>
      <c r="U8" s="70">
        <v>21779</v>
      </c>
      <c r="V8" s="70">
        <v>815</v>
      </c>
      <c r="W8" s="70">
        <v>200</v>
      </c>
      <c r="X8" s="69" t="s">
        <v>117</v>
      </c>
      <c r="Y8" s="71">
        <v>447.5</v>
      </c>
      <c r="Z8" s="71">
        <v>469.3</v>
      </c>
      <c r="AA8" s="71">
        <v>403.4</v>
      </c>
      <c r="AB8" s="71">
        <v>564.70000000000005</v>
      </c>
      <c r="AC8" s="71">
        <v>518.5</v>
      </c>
      <c r="AD8" s="71">
        <v>176.4</v>
      </c>
      <c r="AE8" s="71">
        <v>172.5</v>
      </c>
      <c r="AF8" s="71">
        <v>198.5</v>
      </c>
      <c r="AG8" s="71">
        <v>220.9</v>
      </c>
      <c r="AH8" s="71">
        <v>1721.5</v>
      </c>
      <c r="AI8" s="68">
        <v>619.1</v>
      </c>
      <c r="AJ8" s="71">
        <v>0</v>
      </c>
      <c r="AK8" s="71">
        <v>0</v>
      </c>
      <c r="AL8" s="71">
        <v>0</v>
      </c>
      <c r="AM8" s="71">
        <v>0</v>
      </c>
      <c r="AN8" s="71">
        <v>0</v>
      </c>
      <c r="AO8" s="71">
        <v>6.1</v>
      </c>
      <c r="AP8" s="71">
        <v>5.6</v>
      </c>
      <c r="AQ8" s="71">
        <v>3.8</v>
      </c>
      <c r="AR8" s="71">
        <v>3.4</v>
      </c>
      <c r="AS8" s="71">
        <v>1.3</v>
      </c>
      <c r="AT8" s="68">
        <v>2.2999999999999998</v>
      </c>
      <c r="AU8" s="72">
        <v>0</v>
      </c>
      <c r="AV8" s="72">
        <v>0</v>
      </c>
      <c r="AW8" s="72">
        <v>0</v>
      </c>
      <c r="AX8" s="72">
        <v>0</v>
      </c>
      <c r="AY8" s="72">
        <v>0</v>
      </c>
      <c r="AZ8" s="72">
        <v>26</v>
      </c>
      <c r="BA8" s="72">
        <v>26</v>
      </c>
      <c r="BB8" s="72">
        <v>14</v>
      </c>
      <c r="BC8" s="72">
        <v>10</v>
      </c>
      <c r="BD8" s="72">
        <v>4</v>
      </c>
      <c r="BE8" s="72">
        <v>17</v>
      </c>
      <c r="BF8" s="71">
        <v>77.7</v>
      </c>
      <c r="BG8" s="71">
        <v>78.7</v>
      </c>
      <c r="BH8" s="71">
        <v>24.8</v>
      </c>
      <c r="BI8" s="71">
        <v>464.7</v>
      </c>
      <c r="BJ8" s="71">
        <v>418.5</v>
      </c>
      <c r="BK8" s="71">
        <v>36.1</v>
      </c>
      <c r="BL8" s="71">
        <v>33.9</v>
      </c>
      <c r="BM8" s="71">
        <v>26.5</v>
      </c>
      <c r="BN8" s="71">
        <v>43.5</v>
      </c>
      <c r="BO8" s="71">
        <v>35.299999999999997</v>
      </c>
      <c r="BP8" s="68">
        <v>20.8</v>
      </c>
      <c r="BQ8" s="72">
        <v>117821</v>
      </c>
      <c r="BR8" s="72">
        <v>137621</v>
      </c>
      <c r="BS8" s="72">
        <v>144959</v>
      </c>
      <c r="BT8" s="73">
        <v>162287</v>
      </c>
      <c r="BU8" s="73">
        <v>165528</v>
      </c>
      <c r="BV8" s="72">
        <v>22959</v>
      </c>
      <c r="BW8" s="72">
        <v>22148</v>
      </c>
      <c r="BX8" s="72">
        <v>24086</v>
      </c>
      <c r="BY8" s="72">
        <v>26025</v>
      </c>
      <c r="BZ8" s="72">
        <v>8442</v>
      </c>
      <c r="CA8" s="70">
        <v>14290</v>
      </c>
      <c r="CB8" s="71" t="s">
        <v>109</v>
      </c>
      <c r="CC8" s="71" t="s">
        <v>109</v>
      </c>
      <c r="CD8" s="71" t="s">
        <v>109</v>
      </c>
      <c r="CE8" s="71" t="s">
        <v>109</v>
      </c>
      <c r="CF8" s="71" t="s">
        <v>109</v>
      </c>
      <c r="CG8" s="71" t="s">
        <v>109</v>
      </c>
      <c r="CH8" s="71" t="s">
        <v>109</v>
      </c>
      <c r="CI8" s="71" t="s">
        <v>109</v>
      </c>
      <c r="CJ8" s="71" t="s">
        <v>109</v>
      </c>
      <c r="CK8" s="71" t="s">
        <v>109</v>
      </c>
      <c r="CL8" s="68" t="s">
        <v>109</v>
      </c>
      <c r="CM8" s="70">
        <v>714429</v>
      </c>
      <c r="CN8" s="70">
        <v>138000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655.5</v>
      </c>
      <c r="DF8" s="71">
        <v>316.8</v>
      </c>
      <c r="DG8" s="71">
        <v>113.9</v>
      </c>
      <c r="DH8" s="71">
        <v>102.9</v>
      </c>
      <c r="DI8" s="71">
        <v>51</v>
      </c>
      <c r="DJ8" s="68">
        <v>425.4</v>
      </c>
      <c r="DK8" s="71">
        <v>87.1</v>
      </c>
      <c r="DL8" s="71">
        <v>94.2</v>
      </c>
      <c r="DM8" s="71">
        <v>99.6</v>
      </c>
      <c r="DN8" s="71">
        <v>100.2</v>
      </c>
      <c r="DO8" s="71">
        <v>102.2</v>
      </c>
      <c r="DP8" s="71">
        <v>152.30000000000001</v>
      </c>
      <c r="DQ8" s="71">
        <v>148.5</v>
      </c>
      <c r="DR8" s="71">
        <v>159.30000000000001</v>
      </c>
      <c r="DS8" s="71">
        <v>160</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2020-12-04T03:31:38Z</dcterms:created>
  <dcterms:modified xsi:type="dcterms:W3CDTF">2021-01-21T07:19:28Z</dcterms:modified>
  <cp:category/>
</cp:coreProperties>
</file>