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2Rz4TqKnazygQLdxx2UBmB0SnUrQVT3emNrEYPE6zWC59CZKk/h6C+j3lfHdwJGd5aF03Ih7j1DwTxSQcVIAdA==" workbookSaltValue="YhCCaCoAJlR30k65ViJwx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O6" i="5"/>
  <c r="N6" i="5"/>
  <c r="M6" i="5"/>
  <c r="CN8" i="4" s="1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EG12" i="4"/>
  <c r="CN12" i="4"/>
  <c r="AU12" i="4"/>
  <c r="LP10" i="4"/>
  <c r="ID10" i="4"/>
  <c r="FZ10" i="4"/>
  <c r="EG10" i="4"/>
  <c r="CN10" i="4"/>
  <c r="AU10" i="4"/>
  <c r="B10" i="4"/>
  <c r="LP8" i="4"/>
  <c r="JW8" i="4"/>
  <c r="ID8" i="4"/>
  <c r="FZ8" i="4"/>
  <c r="EG8" i="4"/>
  <c r="AU8" i="4"/>
  <c r="B8" i="4"/>
  <c r="B6" i="4"/>
  <c r="MN54" i="4" l="1"/>
  <c r="MN32" i="4"/>
  <c r="IZ32" i="4"/>
  <c r="HM78" i="4"/>
  <c r="FL54" i="4"/>
  <c r="FL32" i="4"/>
  <c r="IZ54" i="4"/>
  <c r="CS78" i="4"/>
  <c r="BX54" i="4"/>
  <c r="BX32" i="4"/>
  <c r="MH78" i="4"/>
  <c r="C11" i="5"/>
  <c r="D11" i="5"/>
  <c r="E11" i="5"/>
  <c r="B11" i="5"/>
  <c r="GA78" i="4" l="1"/>
  <c r="EH54" i="4"/>
  <c r="EH32" i="4"/>
  <c r="AT32" i="4"/>
  <c r="LJ54" i="4"/>
  <c r="LJ32" i="4"/>
  <c r="HV32" i="4"/>
  <c r="KV78" i="4"/>
  <c r="HV54" i="4"/>
  <c r="BG78" i="4"/>
  <c r="AT54" i="4"/>
  <c r="KC78" i="4"/>
  <c r="HG54" i="4"/>
  <c r="HG32" i="4"/>
  <c r="AN78" i="4"/>
  <c r="AE54" i="4"/>
  <c r="AE32" i="4"/>
  <c r="FH78" i="4"/>
  <c r="DS54" i="4"/>
  <c r="DS32" i="4"/>
  <c r="KU54" i="4"/>
  <c r="KU32" i="4"/>
  <c r="KF54" i="4"/>
  <c r="KF32" i="4"/>
  <c r="JJ78" i="4"/>
  <c r="EO78" i="4"/>
  <c r="DD54" i="4"/>
  <c r="DD32" i="4"/>
  <c r="U78" i="4"/>
  <c r="P54" i="4"/>
  <c r="P32" i="4"/>
  <c r="GR54" i="4"/>
  <c r="GR32" i="4"/>
  <c r="BZ78" i="4"/>
  <c r="BI54" i="4"/>
  <c r="BI32" i="4"/>
  <c r="LY54" i="4"/>
  <c r="LO78" i="4"/>
  <c r="IK54" i="4"/>
  <c r="IK32" i="4"/>
  <c r="GT78" i="4"/>
  <c r="EW54" i="4"/>
  <c r="EW32" i="4"/>
  <c r="LY32" i="4"/>
</calcChain>
</file>

<file path=xl/sharedStrings.xml><?xml version="1.0" encoding="utf-8"?>
<sst xmlns="http://schemas.openxmlformats.org/spreadsheetml/2006/main" count="321" uniqueCount="217">
  <si>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</si>
  <si>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</si>
  <si>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</si>
  <si>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</si>
  <si>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</si>
  <si>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</si>
  <si>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</si>
  <si>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</si>
  <si>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</si>
  <si>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</si>
  <si>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</si>
  <si>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</si>
  <si>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</si>
  <si>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</si>
  <si>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</si>
  <si>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</si>
  <si>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</si>
  <si>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</si>
  <si>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</si>
  <si>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</si>
  <si>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</si>
  <si>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</si>
  <si>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</si>
  <si>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</si>
  <si>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</si>
  <si>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</si>
  <si>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</si>
  <si>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</si>
  <si>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</si>
  <si>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</si>
  <si>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</si>
  <si>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</si>
  <si>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</si>
  <si>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</si>
  <si>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</si>
  <si>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</si>
  <si>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</si>
  <si>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</si>
  <si>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</si>
  <si>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</si>
  <si>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</si>
  <si>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</si>
  <si>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</si>
  <si>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</si>
  <si>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</si>
  <si>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</si>
  <si>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</si>
  <si>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</si>
  <si>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</si>
  <si>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</si>
  <si>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</si>
  <si>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</si>
  <si>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</si>
  <si>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</si>
  <si>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</si>
  <si>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</si>
  <si>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</si>
  <si>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</si>
  <si>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</si>
  <si>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</si>
  <si>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</si>
  <si>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</si>
  <si>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</si>
  <si>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</si>
  <si>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</si>
  <si>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</si>
  <si>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</si>
  <si>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</si>
  <si>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</si>
  <si>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</si>
  <si>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</si>
  <si>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</si>
  <si>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</si>
  <si>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</si>
  <si>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</si>
  <si>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</si>
  <si>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</si>
  <si>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</si>
  <si>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</si>
  <si>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</si>
  <si>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</si>
  <si>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</si>
  <si>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</si>
  <si>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</si>
  <si>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</si>
  <si>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</si>
  <si>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</si>
  <si>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</si>
  <si>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</si>
  <si>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</si>
  <si>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</si>
  <si>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</si>
  <si>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</si>
  <si>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</si>
  <si>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</si>
  <si>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</si>
  <si>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</si>
  <si>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</si>
  <si>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</si>
  <si>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</si>
  <si>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</si>
  <si>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</si>
  <si>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</si>
  <si>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</si>
  <si>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</si>
  <si>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</si>
  <si>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</si>
  <si>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</si>
  <si>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</si>
  <si>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</si>
  <si>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</si>
  <si>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</si>
  <si>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</si>
  <si>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</si>
  <si>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</si>
  <si>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</si>
  <si>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</si>
  <si>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</si>
  <si>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</si>
  <si>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</si>
  <si>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</si>
  <si>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</si>
  <si>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</si>
  <si>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</si>
  <si>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</si>
  <si>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</si>
  <si>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</si>
  <si>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</si>
  <si>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</si>
  <si>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</si>
  <si>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</si>
  <si>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</si>
  <si>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</si>
  <si>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</si>
  <si>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</si>
  <si>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</si>
  <si>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</si>
  <si>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</si>
  <si>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</si>
  <si>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</si>
  <si>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</si>
  <si>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</si>
  <si>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</si>
  <si>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</si>
  <si>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</si>
  <si>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</si>
  <si>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</si>
  <si>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</si>
  <si>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</si>
  <si>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</si>
  <si>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</si>
  <si>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</si>
  <si>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</si>
  <si>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</si>
  <si>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</si>
  <si>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</si>
  <si>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</si>
  <si>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</si>
  <si>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</si>
  <si>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</si>
  <si>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</si>
  <si>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</si>
  <si>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</si>
  <si>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</si>
  <si>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</si>
  <si>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</si>
  <si>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</si>
  <si>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</si>
  <si>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</si>
  <si>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</si>
  <si>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</si>
  <si>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</si>
  <si>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</si>
  <si>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</si>
  <si>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</si>
  <si>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</si>
  <si>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</si>
  <si>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</si>
  <si>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</si>
  <si>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</si>
  <si>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</si>
  <si>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</si>
  <si>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</si>
  <si>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</si>
  <si>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</si>
  <si>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</si>
  <si>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</si>
  <si>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</si>
  <si>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</si>
  <si>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</si>
  <si>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</si>
  <si>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</si>
  <si>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</si>
  <si>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</si>
  <si>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</si>
  <si>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</si>
  <si>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浜松医療センター</t>
  </si>
  <si>
    <t>当然財務</t>
  </si>
  <si>
    <t>病院事業</t>
  </si>
  <si>
    <t>一般病院</t>
  </si>
  <si>
    <t>500床以上</t>
  </si>
  <si>
    <t>非設置</t>
  </si>
  <si>
    <t>指定管理者(利用料金制)</t>
  </si>
  <si>
    <t>対象</t>
  </si>
  <si>
    <t>ド 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</si>
  <si>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</si>
  <si>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</si>
  <si>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</si>
  <si>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</si>
  <si>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</si>
  <si>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</si>
  <si>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</si>
  <si>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</si>
  <si>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浜松医療センターにおいては、不採算・特殊医療を担いつつ、高度な医療を行うことで、患者1人1日当たりの収益を向上させることが課題である。また、新病院の整備により、救急・災害医療、循環器系疾患医療、がん医療の3つの機能について重点的に強化し、ハイパー急性期病院を目指すことで、医療収支比率の向上を図る必要がある。</t>
    <rPh sb="0" eb="2">
      <t>ハママツ</t>
    </rPh>
    <rPh sb="2" eb="4">
      <t>イリョウ</t>
    </rPh>
    <rPh sb="14" eb="17">
      <t>フサイサン</t>
    </rPh>
    <rPh sb="18" eb="20">
      <t>トクシュ</t>
    </rPh>
    <rPh sb="20" eb="22">
      <t>イリョウ</t>
    </rPh>
    <rPh sb="23" eb="24">
      <t>ニナ</t>
    </rPh>
    <rPh sb="28" eb="30">
      <t>コウド</t>
    </rPh>
    <rPh sb="31" eb="33">
      <t>イリョウ</t>
    </rPh>
    <rPh sb="34" eb="35">
      <t>オコナ</t>
    </rPh>
    <rPh sb="40" eb="42">
      <t>カンジャ</t>
    </rPh>
    <rPh sb="43" eb="44">
      <t>ニン</t>
    </rPh>
    <rPh sb="45" eb="46">
      <t>ニチ</t>
    </rPh>
    <rPh sb="46" eb="47">
      <t>ア</t>
    </rPh>
    <rPh sb="50" eb="52">
      <t>シュウエキ</t>
    </rPh>
    <rPh sb="53" eb="55">
      <t>コウジョウ</t>
    </rPh>
    <rPh sb="61" eb="63">
      <t>カダイ</t>
    </rPh>
    <rPh sb="70" eb="73">
      <t>シンビョウイン</t>
    </rPh>
    <rPh sb="74" eb="76">
      <t>セイビ</t>
    </rPh>
    <rPh sb="80" eb="82">
      <t>キュウキュウ</t>
    </rPh>
    <rPh sb="83" eb="85">
      <t>サイガイ</t>
    </rPh>
    <rPh sb="85" eb="87">
      <t>イリョウ</t>
    </rPh>
    <rPh sb="88" eb="91">
      <t>ジュンカンキ</t>
    </rPh>
    <rPh sb="91" eb="92">
      <t>ケイ</t>
    </rPh>
    <rPh sb="92" eb="94">
      <t>シッカン</t>
    </rPh>
    <rPh sb="94" eb="96">
      <t>イリョウ</t>
    </rPh>
    <rPh sb="99" eb="101">
      <t>イリョウ</t>
    </rPh>
    <rPh sb="105" eb="107">
      <t>キノウ</t>
    </rPh>
    <rPh sb="111" eb="114">
      <t>ジュウテンテキ</t>
    </rPh>
    <rPh sb="115" eb="117">
      <t>キョウカ</t>
    </rPh>
    <rPh sb="123" eb="126">
      <t>キュウセイキ</t>
    </rPh>
    <rPh sb="126" eb="128">
      <t>ビョウイン</t>
    </rPh>
    <rPh sb="129" eb="131">
      <t>メザ</t>
    </rPh>
    <rPh sb="136" eb="138">
      <t>イリョウ</t>
    </rPh>
    <rPh sb="138" eb="140">
      <t>シュウシ</t>
    </rPh>
    <rPh sb="140" eb="142">
      <t>ヒリツ</t>
    </rPh>
    <rPh sb="143" eb="145">
      <t>コウジョウ</t>
    </rPh>
    <rPh sb="146" eb="147">
      <t>ハカ</t>
    </rPh>
    <rPh sb="148" eb="150">
      <t>ヒツヨウ</t>
    </rPh>
    <phoneticPr fontId="5"/>
  </si>
  <si>
    <t>浜松医療センターは、救急・小児・周産期医療を中心に4疾病や感染症、エイズなどの政策的医療を提供している。また、「地域医療支援病院」や「災害拠点病院」、「がん診療連携拠点病院」の指定を受け、第二次、第三次救急病院として24時間365日患者を受け入れ、地域医療に不可欠な存在として、高度急性期・急性期を中心とした医療を提供している。</t>
    <rPh sb="0" eb="2">
      <t>ハママツ</t>
    </rPh>
    <rPh sb="2" eb="4">
      <t>イリョウ</t>
    </rPh>
    <rPh sb="10" eb="12">
      <t>キュウキュウ</t>
    </rPh>
    <rPh sb="13" eb="15">
      <t>ショウニ</t>
    </rPh>
    <rPh sb="16" eb="19">
      <t>シュウサンキ</t>
    </rPh>
    <rPh sb="19" eb="21">
      <t>イリョウ</t>
    </rPh>
    <rPh sb="22" eb="24">
      <t>チュウシン</t>
    </rPh>
    <rPh sb="26" eb="28">
      <t>シッペイ</t>
    </rPh>
    <rPh sb="29" eb="32">
      <t>カンセンショウ</t>
    </rPh>
    <rPh sb="39" eb="42">
      <t>セイサクテキ</t>
    </rPh>
    <rPh sb="42" eb="44">
      <t>イリョウ</t>
    </rPh>
    <rPh sb="45" eb="47">
      <t>テイキョウ</t>
    </rPh>
    <rPh sb="56" eb="58">
      <t>チイキ</t>
    </rPh>
    <rPh sb="58" eb="60">
      <t>イリョウ</t>
    </rPh>
    <rPh sb="60" eb="62">
      <t>シエン</t>
    </rPh>
    <rPh sb="62" eb="64">
      <t>ビョウイン</t>
    </rPh>
    <rPh sb="67" eb="69">
      <t>サイガイ</t>
    </rPh>
    <rPh sb="69" eb="71">
      <t>キョテン</t>
    </rPh>
    <rPh sb="71" eb="73">
      <t>ビョウイン</t>
    </rPh>
    <rPh sb="78" eb="80">
      <t>シンリョウ</t>
    </rPh>
    <rPh sb="80" eb="82">
      <t>レンケイ</t>
    </rPh>
    <rPh sb="82" eb="84">
      <t>キョテン</t>
    </rPh>
    <rPh sb="84" eb="86">
      <t>ビョウイン</t>
    </rPh>
    <rPh sb="88" eb="90">
      <t>シテイ</t>
    </rPh>
    <rPh sb="91" eb="92">
      <t>ウ</t>
    </rPh>
    <rPh sb="94" eb="95">
      <t>ダイ</t>
    </rPh>
    <rPh sb="95" eb="97">
      <t>２ジ</t>
    </rPh>
    <rPh sb="98" eb="99">
      <t>ダイ</t>
    </rPh>
    <rPh sb="99" eb="101">
      <t>３ジ</t>
    </rPh>
    <rPh sb="101" eb="103">
      <t>キュウキュウ</t>
    </rPh>
    <rPh sb="103" eb="105">
      <t>ビョウイン</t>
    </rPh>
    <rPh sb="110" eb="112">
      <t>ジカン</t>
    </rPh>
    <rPh sb="115" eb="116">
      <t>ニチ</t>
    </rPh>
    <rPh sb="116" eb="118">
      <t>カンジャ</t>
    </rPh>
    <rPh sb="119" eb="120">
      <t>ウ</t>
    </rPh>
    <rPh sb="121" eb="122">
      <t>イ</t>
    </rPh>
    <rPh sb="124" eb="126">
      <t>チイキ</t>
    </rPh>
    <rPh sb="126" eb="128">
      <t>イリョウ</t>
    </rPh>
    <rPh sb="129" eb="132">
      <t>フカケツ</t>
    </rPh>
    <rPh sb="133" eb="135">
      <t>ソンザイ</t>
    </rPh>
    <rPh sb="139" eb="141">
      <t>コウド</t>
    </rPh>
    <rPh sb="141" eb="144">
      <t>キュウセイキ</t>
    </rPh>
    <rPh sb="145" eb="148">
      <t>キュウセイキ</t>
    </rPh>
    <rPh sb="149" eb="151">
      <t>チュウシン</t>
    </rPh>
    <rPh sb="154" eb="156">
      <t>イリョウ</t>
    </rPh>
    <rPh sb="157" eb="159">
      <t>テイキョウ</t>
    </rPh>
    <phoneticPr fontId="5"/>
  </si>
  <si>
    <t>当院が属する二次医療圏には、一般病床が500床を超える病院が当院を含め4院あり、病院機能の役割分担が求められている。そのような状況の中、当院は不採算・特殊医療を積極的に担っているため、患者1人1日当たりの収益は平均値を下回っている。しかし、経常収支比率は、過去5年間100%を超え、医業収支比率は前年度より1.8ポイント下回ったものの、平成29年度から3年間において平均値を上回っている。</t>
    <rPh sb="0" eb="2">
      <t>トウイン</t>
    </rPh>
    <rPh sb="3" eb="4">
      <t>ゾク</t>
    </rPh>
    <rPh sb="6" eb="8">
      <t>２ジ</t>
    </rPh>
    <rPh sb="8" eb="10">
      <t>イリョウ</t>
    </rPh>
    <rPh sb="10" eb="11">
      <t>ケン</t>
    </rPh>
    <rPh sb="14" eb="16">
      <t>イッパン</t>
    </rPh>
    <rPh sb="16" eb="18">
      <t>ビョウショウ</t>
    </rPh>
    <rPh sb="22" eb="23">
      <t>ショウ</t>
    </rPh>
    <rPh sb="24" eb="25">
      <t>コ</t>
    </rPh>
    <rPh sb="27" eb="29">
      <t>ビョウイン</t>
    </rPh>
    <rPh sb="30" eb="32">
      <t>トウイン</t>
    </rPh>
    <rPh sb="33" eb="34">
      <t>フク</t>
    </rPh>
    <rPh sb="36" eb="37">
      <t>イン</t>
    </rPh>
    <rPh sb="40" eb="42">
      <t>ビョウイン</t>
    </rPh>
    <rPh sb="42" eb="44">
      <t>キノウ</t>
    </rPh>
    <rPh sb="45" eb="47">
      <t>ヤクワリ</t>
    </rPh>
    <rPh sb="47" eb="49">
      <t>ブンタン</t>
    </rPh>
    <rPh sb="50" eb="51">
      <t>モト</t>
    </rPh>
    <rPh sb="63" eb="65">
      <t>ジョウキョウ</t>
    </rPh>
    <rPh sb="66" eb="67">
      <t>ナカ</t>
    </rPh>
    <rPh sb="68" eb="70">
      <t>トウイン</t>
    </rPh>
    <rPh sb="71" eb="74">
      <t>フサイサン</t>
    </rPh>
    <rPh sb="75" eb="77">
      <t>トクシュ</t>
    </rPh>
    <rPh sb="77" eb="79">
      <t>イリョウ</t>
    </rPh>
    <rPh sb="80" eb="83">
      <t>セッキョクテキ</t>
    </rPh>
    <rPh sb="84" eb="85">
      <t>ニナ</t>
    </rPh>
    <rPh sb="92" eb="94">
      <t>カンジャ</t>
    </rPh>
    <rPh sb="95" eb="96">
      <t>ニン</t>
    </rPh>
    <rPh sb="97" eb="98">
      <t>ニチ</t>
    </rPh>
    <rPh sb="98" eb="99">
      <t>ア</t>
    </rPh>
    <rPh sb="102" eb="104">
      <t>シュウエキ</t>
    </rPh>
    <rPh sb="105" eb="108">
      <t>ヘイキンチ</t>
    </rPh>
    <rPh sb="109" eb="111">
      <t>シタマワ</t>
    </rPh>
    <rPh sb="120" eb="122">
      <t>ケイジョウ</t>
    </rPh>
    <rPh sb="122" eb="124">
      <t>シュウシ</t>
    </rPh>
    <rPh sb="124" eb="126">
      <t>ヒリツ</t>
    </rPh>
    <rPh sb="128" eb="130">
      <t>カコ</t>
    </rPh>
    <rPh sb="131" eb="133">
      <t>ネンカン</t>
    </rPh>
    <rPh sb="138" eb="139">
      <t>コ</t>
    </rPh>
    <rPh sb="141" eb="143">
      <t>イギョウ</t>
    </rPh>
    <rPh sb="143" eb="145">
      <t>シュウシ</t>
    </rPh>
    <rPh sb="145" eb="147">
      <t>ヒリツ</t>
    </rPh>
    <rPh sb="148" eb="151">
      <t>ゼンネンド</t>
    </rPh>
    <rPh sb="160" eb="162">
      <t>シタマワ</t>
    </rPh>
    <rPh sb="168" eb="170">
      <t>ヘイセイ</t>
    </rPh>
    <rPh sb="172" eb="174">
      <t>ネンド</t>
    </rPh>
    <rPh sb="177" eb="179">
      <t>ネンカン</t>
    </rPh>
    <rPh sb="183" eb="186">
      <t>ヘイキンチ</t>
    </rPh>
    <rPh sb="187" eb="189">
      <t>ウワマワ</t>
    </rPh>
    <phoneticPr fontId="5"/>
  </si>
  <si>
    <t>当院は、築後47年を経過しており、有形固定資産減価償却率が高く、施設の老朽化や患者の療養環境の向上が課題となっているため、令和6年1月開院を目途に新病院の整備に着手した。経常収支比率は100%を継続して超えており、更新経費は経常収益で賄える見込みである。</t>
    <rPh sb="0" eb="2">
      <t>トウイン</t>
    </rPh>
    <rPh sb="4" eb="5">
      <t>チク</t>
    </rPh>
    <rPh sb="5" eb="6">
      <t>ゴ</t>
    </rPh>
    <rPh sb="10" eb="12">
      <t>ケイカ</t>
    </rPh>
    <rPh sb="17" eb="19">
      <t>ユウケイ</t>
    </rPh>
    <rPh sb="19" eb="21">
      <t>コテイ</t>
    </rPh>
    <rPh sb="21" eb="23">
      <t>シサン</t>
    </rPh>
    <rPh sb="23" eb="25">
      <t>ゲンカ</t>
    </rPh>
    <rPh sb="25" eb="27">
      <t>ショウキャク</t>
    </rPh>
    <rPh sb="27" eb="28">
      <t>リツ</t>
    </rPh>
    <rPh sb="29" eb="30">
      <t>タカ</t>
    </rPh>
    <rPh sb="32" eb="34">
      <t>シセツ</t>
    </rPh>
    <rPh sb="35" eb="38">
      <t>ロウキュウカ</t>
    </rPh>
    <rPh sb="39" eb="41">
      <t>カンジャ</t>
    </rPh>
    <rPh sb="42" eb="44">
      <t>リョウヨウ</t>
    </rPh>
    <rPh sb="44" eb="46">
      <t>カンキョウ</t>
    </rPh>
    <rPh sb="47" eb="49">
      <t>コウジョウ</t>
    </rPh>
    <rPh sb="50" eb="52">
      <t>カダイ</t>
    </rPh>
    <rPh sb="61" eb="63">
      <t>レイワ</t>
    </rPh>
    <rPh sb="64" eb="65">
      <t>ネン</t>
    </rPh>
    <rPh sb="66" eb="67">
      <t>ガツ</t>
    </rPh>
    <rPh sb="67" eb="69">
      <t>カイイン</t>
    </rPh>
    <rPh sb="70" eb="72">
      <t>モクト</t>
    </rPh>
    <rPh sb="73" eb="76">
      <t>シンビョウイン</t>
    </rPh>
    <rPh sb="77" eb="79">
      <t>セイビ</t>
    </rPh>
    <rPh sb="80" eb="82">
      <t>チャクシュ</t>
    </rPh>
    <rPh sb="85" eb="87">
      <t>ケイジョウ</t>
    </rPh>
    <rPh sb="87" eb="89">
      <t>シュウシ</t>
    </rPh>
    <rPh sb="89" eb="91">
      <t>ヒリツ</t>
    </rPh>
    <rPh sb="97" eb="99">
      <t>ケイゾク</t>
    </rPh>
    <rPh sb="101" eb="102">
      <t>コ</t>
    </rPh>
    <rPh sb="107" eb="109">
      <t>コウシン</t>
    </rPh>
    <rPh sb="109" eb="111">
      <t>ケイヒ</t>
    </rPh>
    <rPh sb="112" eb="114">
      <t>ケイジョウ</t>
    </rPh>
    <rPh sb="114" eb="116">
      <t>シュウエキ</t>
    </rPh>
    <rPh sb="117" eb="118">
      <t>マカナ</t>
    </rPh>
    <rPh sb="120" eb="122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</si>
</sst>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84.6</c:v>
                </c:pt>
                <c:pt idx="2">
                  <c:v>85.5</c:v>
                </c:pt>
                <c:pt idx="3">
                  <c:v>85.6</c:v>
                </c:pt>
                <c:pt idx="4">
                  <c:v>83.6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BB-420F-9941-772034853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49664"/>
        <c:axId val="25925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79.5</c:v>
                </c:pt>
                <c:pt idx="2">
                  <c:v>79.900000000000006</c:v>
                </c:pt>
                <c:pt idx="3">
                  <c:v>80.2</c:v>
                </c:pt>
                <c:pt idx="4">
                  <c:v>79.8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BB-420F-9941-772034853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49664"/>
        <c:axId val="259251584"/>
      </c:lineChart>
      <c:catAx>
        <c:axId val="259249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9251584"/>
        <c:crosses val="autoZero"/>
        <c:auto val="1"/>
        <c:lblAlgn val="ctr"/>
        <c:lblOffset val="100"/>
        <c:noMultiLvlLbl val="1"/>
      </c:catAx>
      <c:valAx>
        <c:axId val="25925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9249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15230</c:v>
                </c:pt>
                <c:pt idx="1">
                  <c:v>15298</c:v>
                </c:pt>
                <c:pt idx="2">
                  <c:v>15463</c:v>
                </c:pt>
                <c:pt idx="3">
                  <c:v>15919</c:v>
                </c:pt>
                <c:pt idx="4">
                  <c:v>17542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E5-41CF-9BAA-EA46698C7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593920"/>
        <c:axId val="26060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16993</c:v>
                </c:pt>
                <c:pt idx="1">
                  <c:v>17680</c:v>
                </c:pt>
                <c:pt idx="2">
                  <c:v>18393</c:v>
                </c:pt>
                <c:pt idx="3">
                  <c:v>19207</c:v>
                </c:pt>
                <c:pt idx="4">
                  <c:v>20687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E5-41CF-9BAA-EA46698C7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593920"/>
        <c:axId val="260600192"/>
      </c:lineChart>
      <c:catAx>
        <c:axId val="260593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0600192"/>
        <c:crosses val="autoZero"/>
        <c:auto val="1"/>
        <c:lblAlgn val="ctr"/>
        <c:lblOffset val="100"/>
        <c:noMultiLvlLbl val="1"/>
      </c:catAx>
      <c:valAx>
        <c:axId val="26060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0593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60459</c:v>
                </c:pt>
                <c:pt idx="1">
                  <c:v>58661</c:v>
                </c:pt>
                <c:pt idx="2">
                  <c:v>60768</c:v>
                </c:pt>
                <c:pt idx="3">
                  <c:v>63027</c:v>
                </c:pt>
                <c:pt idx="4">
                  <c:v>65186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38-41C9-B897-C0CF76800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851584"/>
        <c:axId val="26085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62913</c:v>
                </c:pt>
                <c:pt idx="1">
                  <c:v>64765</c:v>
                </c:pt>
                <c:pt idx="2">
                  <c:v>66228</c:v>
                </c:pt>
                <c:pt idx="3">
                  <c:v>68751</c:v>
                </c:pt>
                <c:pt idx="4">
                  <c:v>70630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38-41C9-B897-C0CF76800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51584"/>
        <c:axId val="260857856"/>
      </c:lineChart>
      <c:catAx>
        <c:axId val="260851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0857856"/>
        <c:crosses val="autoZero"/>
        <c:auto val="1"/>
        <c:lblAlgn val="ctr"/>
        <c:lblOffset val="100"/>
        <c:noMultiLvlLbl val="1"/>
      </c:catAx>
      <c:valAx>
        <c:axId val="26085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085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03-4950-BE0F-BEFDC215F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089344"/>
        <c:axId val="26009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36.799999999999997</c:v>
                </c:pt>
                <c:pt idx="1">
                  <c:v>33.9</c:v>
                </c:pt>
                <c:pt idx="2">
                  <c:v>34.9</c:v>
                </c:pt>
                <c:pt idx="3">
                  <c:v>32.6</c:v>
                </c:pt>
                <c:pt idx="4">
                  <c:v>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03-4950-BE0F-BEFDC215F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89344"/>
        <c:axId val="260091264"/>
      </c:lineChart>
      <c:catAx>
        <c:axId val="260089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0091264"/>
        <c:crosses val="autoZero"/>
        <c:auto val="1"/>
        <c:lblAlgn val="ctr"/>
        <c:lblOffset val="100"/>
        <c:noMultiLvlLbl val="1"/>
      </c:catAx>
      <c:valAx>
        <c:axId val="26009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008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95.5</c:v>
                </c:pt>
                <c:pt idx="1">
                  <c:v>93.1</c:v>
                </c:pt>
                <c:pt idx="2">
                  <c:v>94.2</c:v>
                </c:pt>
                <c:pt idx="3">
                  <c:v>95.7</c:v>
                </c:pt>
                <c:pt idx="4">
                  <c:v>93.9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96-4F82-9DEF-7DE116A6B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50400"/>
        <c:axId val="26015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93.6</c:v>
                </c:pt>
                <c:pt idx="2">
                  <c:v>94</c:v>
                </c:pt>
                <c:pt idx="3">
                  <c:v>94.1</c:v>
                </c:pt>
                <c:pt idx="4">
                  <c:v>93.7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96-4F82-9DEF-7DE116A6B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150400"/>
        <c:axId val="260152320"/>
      </c:lineChart>
      <c:catAx>
        <c:axId val="26015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0152320"/>
        <c:crosses val="autoZero"/>
        <c:auto val="1"/>
        <c:lblAlgn val="ctr"/>
        <c:lblOffset val="100"/>
        <c:noMultiLvlLbl val="1"/>
      </c:catAx>
      <c:valAx>
        <c:axId val="26015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015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102.4</c:v>
                </c:pt>
                <c:pt idx="1">
                  <c:v>101</c:v>
                </c:pt>
                <c:pt idx="2">
                  <c:v>102.4</c:v>
                </c:pt>
                <c:pt idx="3">
                  <c:v>103.9</c:v>
                </c:pt>
                <c:pt idx="4">
                  <c:v>102.4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D7-43BF-84E0-F9FC24759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86880"/>
        <c:axId val="26018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99.8</c:v>
                </c:pt>
                <c:pt idx="2">
                  <c:v>100.1</c:v>
                </c:pt>
                <c:pt idx="3">
                  <c:v>100</c:v>
                </c:pt>
                <c:pt idx="4">
                  <c:v>99.2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D7-43BF-84E0-F9FC24759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186880"/>
        <c:axId val="260188800"/>
      </c:lineChart>
      <c:catAx>
        <c:axId val="260186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0188800"/>
        <c:crosses val="autoZero"/>
        <c:auto val="1"/>
        <c:lblAlgn val="ctr"/>
        <c:lblOffset val="100"/>
        <c:noMultiLvlLbl val="1"/>
      </c:catAx>
      <c:valAx>
        <c:axId val="26018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60186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53.9</c:v>
                </c:pt>
                <c:pt idx="2">
                  <c:v>55.6</c:v>
                </c:pt>
                <c:pt idx="3">
                  <c:v>56.7</c:v>
                </c:pt>
                <c:pt idx="4">
                  <c:v>57.6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77-444A-8BA9-BC5A2C7A2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236032"/>
        <c:axId val="26023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51.2</c:v>
                </c:pt>
                <c:pt idx="2">
                  <c:v>52</c:v>
                </c:pt>
                <c:pt idx="3">
                  <c:v>52.5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77-444A-8BA9-BC5A2C7A2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236032"/>
        <c:axId val="260237952"/>
      </c:lineChart>
      <c:catAx>
        <c:axId val="260236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0237952"/>
        <c:crosses val="autoZero"/>
        <c:auto val="1"/>
        <c:lblAlgn val="ctr"/>
        <c:lblOffset val="100"/>
        <c:noMultiLvlLbl val="1"/>
      </c:catAx>
      <c:valAx>
        <c:axId val="26023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0236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67.3</c:v>
                </c:pt>
                <c:pt idx="1">
                  <c:v>70.099999999999994</c:v>
                </c:pt>
                <c:pt idx="2">
                  <c:v>72.3</c:v>
                </c:pt>
                <c:pt idx="3">
                  <c:v>74</c:v>
                </c:pt>
                <c:pt idx="4">
                  <c:v>70.900000000000006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21-4A69-A1F1-E662B3892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19968"/>
        <c:axId val="26042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64.3</c:v>
                </c:pt>
                <c:pt idx="2">
                  <c:v>66</c:v>
                </c:pt>
                <c:pt idx="3">
                  <c:v>67.099999999999994</c:v>
                </c:pt>
                <c:pt idx="4">
                  <c:v>67.900000000000006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21-4A69-A1F1-E662B3892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19968"/>
        <c:axId val="260421888"/>
      </c:lineChart>
      <c:catAx>
        <c:axId val="260419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0421888"/>
        <c:crosses val="autoZero"/>
        <c:auto val="1"/>
        <c:lblAlgn val="ctr"/>
        <c:lblOffset val="100"/>
        <c:noMultiLvlLbl val="1"/>
      </c:catAx>
      <c:valAx>
        <c:axId val="26042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0419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54898328</c:v>
                </c:pt>
                <c:pt idx="1">
                  <c:v>54993417</c:v>
                </c:pt>
                <c:pt idx="2">
                  <c:v>54719094</c:v>
                </c:pt>
                <c:pt idx="3">
                  <c:v>55597503</c:v>
                </c:pt>
                <c:pt idx="4">
                  <c:v>55838013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95-4C72-953E-6C42F2CA0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47616"/>
        <c:axId val="26046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51238617</c:v>
                </c:pt>
                <c:pt idx="1">
                  <c:v>51669762</c:v>
                </c:pt>
                <c:pt idx="2">
                  <c:v>53351028</c:v>
                </c:pt>
                <c:pt idx="3">
                  <c:v>55620962</c:v>
                </c:pt>
                <c:pt idx="4">
                  <c:v>57155394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95-4C72-953E-6C42F2CA0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47616"/>
        <c:axId val="260466176"/>
      </c:lineChart>
      <c:catAx>
        <c:axId val="260447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0466176"/>
        <c:crosses val="autoZero"/>
        <c:auto val="1"/>
        <c:lblAlgn val="ctr"/>
        <c:lblOffset val="100"/>
        <c:noMultiLvlLbl val="1"/>
      </c:catAx>
      <c:valAx>
        <c:axId val="26046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0447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24.8</c:v>
                </c:pt>
                <c:pt idx="1">
                  <c:v>24.9</c:v>
                </c:pt>
                <c:pt idx="2">
                  <c:v>25.7</c:v>
                </c:pt>
                <c:pt idx="3">
                  <c:v>26.4</c:v>
                </c:pt>
                <c:pt idx="4">
                  <c:v>28.6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9B-4CC7-BFC9-F90D986A1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508672"/>
        <c:axId val="26051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27.5</c:v>
                </c:pt>
                <c:pt idx="1">
                  <c:v>27.4</c:v>
                </c:pt>
                <c:pt idx="2">
                  <c:v>27.8</c:v>
                </c:pt>
                <c:pt idx="3">
                  <c:v>28.1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9B-4CC7-BFC9-F90D986A1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508672"/>
        <c:axId val="260510848"/>
      </c:lineChart>
      <c:catAx>
        <c:axId val="260508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0510848"/>
        <c:crosses val="autoZero"/>
        <c:auto val="1"/>
        <c:lblAlgn val="ctr"/>
        <c:lblOffset val="100"/>
        <c:noMultiLvlLbl val="1"/>
      </c:catAx>
      <c:valAx>
        <c:axId val="26051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0508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52.9</c:v>
                </c:pt>
                <c:pt idx="2">
                  <c:v>52.1</c:v>
                </c:pt>
                <c:pt idx="3">
                  <c:v>50.9</c:v>
                </c:pt>
                <c:pt idx="4">
                  <c:v>50.4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CB-4071-840E-B0A319272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561536"/>
        <c:axId val="26057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48.5</c:v>
                </c:pt>
                <c:pt idx="1">
                  <c:v>49.2</c:v>
                </c:pt>
                <c:pt idx="2">
                  <c:v>48.7</c:v>
                </c:pt>
                <c:pt idx="3">
                  <c:v>48.3</c:v>
                </c:pt>
                <c:pt idx="4">
                  <c:v>47.7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CB-4071-840E-B0A319272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561536"/>
        <c:axId val="260571904"/>
      </c:lineChart>
      <c:catAx>
        <c:axId val="260561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0571904"/>
        <c:crosses val="autoZero"/>
        <c:auto val="1"/>
        <c:lblAlgn val="ctr"/>
        <c:lblOffset val="100"/>
        <c:noMultiLvlLbl val="1"/>
      </c:catAx>
      <c:valAx>
        <c:axId val="26057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0561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JA1" zoomScaleNormal="100" zoomScaleSheetLayoutView="70" workbookViewId="0">
      <selection activeCell="NT18" sqref="NT18:NV19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静岡県浜松市　浜松医療センター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600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指定管理者(利用料金制)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6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606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802527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45182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600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600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62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214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102.4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101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102.4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103.9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102.4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95.5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93.1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94.2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95.7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93.9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83.2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84.6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85.5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85.6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83.6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100.3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99.8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100.1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100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99.2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94.4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93.6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94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94.1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93.7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36.799999999999997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33.9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34.9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32.6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27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80.7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79.5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79.900000000000006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80.2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79.8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215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216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60459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58661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60768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63027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65186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15230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15298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15463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15919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17542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52.2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52.9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52.1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50.9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50.4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24.8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24.9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25.7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26.4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28.6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62913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64765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66228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68751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70630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16993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17680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18393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19207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20687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48.5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49.2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48.7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48.3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47.7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27.5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27.4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27.8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28.1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29.2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213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52.4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53.9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55.6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56.7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57.6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67.3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70.099999999999994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72.3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74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70.900000000000006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54898328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54993417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54719094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55597503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55838013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51.3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51.2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52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52.5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52.5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64.099999999999994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64.3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66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67.099999999999994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67.900000000000006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51238617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51669762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53351028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55620962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57155394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94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W8Cq9fPd65Uof+5zk7JGqDX5CCq5NyYyCkuA41guFV1xJErHe/c/iH8NvWxoR/3063q/kw8bh2dS79KbMh8/1A==" saltValue="Zou1Uo2scy3g2asPzvJZOg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95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96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105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106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107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108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109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110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111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112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113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114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115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116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117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118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119</v>
      </c>
      <c r="B5" s="61"/>
      <c r="C5" s="61"/>
      <c r="D5" s="61"/>
      <c r="E5" s="61"/>
      <c r="F5" s="61"/>
      <c r="G5" s="61"/>
      <c r="H5" s="62" t="s">
        <v>120</v>
      </c>
      <c r="I5" s="62" t="s">
        <v>121</v>
      </c>
      <c r="J5" s="62" t="s">
        <v>122</v>
      </c>
      <c r="K5" s="62" t="s">
        <v>1</v>
      </c>
      <c r="L5" s="62" t="s">
        <v>2</v>
      </c>
      <c r="M5" s="62" t="s">
        <v>3</v>
      </c>
      <c r="N5" s="62" t="s">
        <v>123</v>
      </c>
      <c r="O5" s="62" t="s">
        <v>5</v>
      </c>
      <c r="P5" s="62" t="s">
        <v>124</v>
      </c>
      <c r="Q5" s="62" t="s">
        <v>125</v>
      </c>
      <c r="R5" s="62" t="s">
        <v>126</v>
      </c>
      <c r="S5" s="62" t="s">
        <v>127</v>
      </c>
      <c r="T5" s="62" t="s">
        <v>128</v>
      </c>
      <c r="U5" s="62" t="s">
        <v>129</v>
      </c>
      <c r="V5" s="62" t="s">
        <v>130</v>
      </c>
      <c r="W5" s="62" t="s">
        <v>131</v>
      </c>
      <c r="X5" s="62" t="s">
        <v>132</v>
      </c>
      <c r="Y5" s="62" t="s">
        <v>133</v>
      </c>
      <c r="Z5" s="62" t="s">
        <v>134</v>
      </c>
      <c r="AA5" s="62" t="s">
        <v>135</v>
      </c>
      <c r="AB5" s="62" t="s">
        <v>136</v>
      </c>
      <c r="AC5" s="62" t="s">
        <v>137</v>
      </c>
      <c r="AD5" s="62" t="s">
        <v>138</v>
      </c>
      <c r="AE5" s="62" t="s">
        <v>139</v>
      </c>
      <c r="AF5" s="62" t="s">
        <v>140</v>
      </c>
      <c r="AG5" s="62" t="s">
        <v>141</v>
      </c>
      <c r="AH5" s="62" t="s">
        <v>142</v>
      </c>
      <c r="AI5" s="62" t="s">
        <v>143</v>
      </c>
      <c r="AJ5" s="62" t="s">
        <v>144</v>
      </c>
      <c r="AK5" s="62" t="s">
        <v>145</v>
      </c>
      <c r="AL5" s="62" t="s">
        <v>146</v>
      </c>
      <c r="AM5" s="62" t="s">
        <v>147</v>
      </c>
      <c r="AN5" s="62" t="s">
        <v>148</v>
      </c>
      <c r="AO5" s="62" t="s">
        <v>149</v>
      </c>
      <c r="AP5" s="62" t="s">
        <v>150</v>
      </c>
      <c r="AQ5" s="62" t="s">
        <v>151</v>
      </c>
      <c r="AR5" s="62" t="s">
        <v>152</v>
      </c>
      <c r="AS5" s="62" t="s">
        <v>153</v>
      </c>
      <c r="AT5" s="62" t="s">
        <v>154</v>
      </c>
      <c r="AU5" s="62" t="s">
        <v>155</v>
      </c>
      <c r="AV5" s="62" t="s">
        <v>156</v>
      </c>
      <c r="AW5" s="62" t="s">
        <v>157</v>
      </c>
      <c r="AX5" s="62" t="s">
        <v>147</v>
      </c>
      <c r="AY5" s="62" t="s">
        <v>148</v>
      </c>
      <c r="AZ5" s="62" t="s">
        <v>149</v>
      </c>
      <c r="BA5" s="62" t="s">
        <v>150</v>
      </c>
      <c r="BB5" s="62" t="s">
        <v>151</v>
      </c>
      <c r="BC5" s="62" t="s">
        <v>152</v>
      </c>
      <c r="BD5" s="62" t="s">
        <v>158</v>
      </c>
      <c r="BE5" s="62" t="s">
        <v>159</v>
      </c>
      <c r="BF5" s="62" t="s">
        <v>160</v>
      </c>
      <c r="BG5" s="62" t="s">
        <v>161</v>
      </c>
      <c r="BH5" s="62" t="s">
        <v>162</v>
      </c>
      <c r="BI5" s="62" t="s">
        <v>147</v>
      </c>
      <c r="BJ5" s="62" t="s">
        <v>148</v>
      </c>
      <c r="BK5" s="62" t="s">
        <v>149</v>
      </c>
      <c r="BL5" s="62" t="s">
        <v>150</v>
      </c>
      <c r="BM5" s="62" t="s">
        <v>151</v>
      </c>
      <c r="BN5" s="62" t="s">
        <v>152</v>
      </c>
      <c r="BO5" s="62" t="s">
        <v>163</v>
      </c>
      <c r="BP5" s="62" t="s">
        <v>164</v>
      </c>
      <c r="BQ5" s="62" t="s">
        <v>165</v>
      </c>
      <c r="BR5" s="62" t="s">
        <v>166</v>
      </c>
      <c r="BS5" s="62" t="s">
        <v>167</v>
      </c>
      <c r="BT5" s="62" t="s">
        <v>147</v>
      </c>
      <c r="BU5" s="62" t="s">
        <v>148</v>
      </c>
      <c r="BV5" s="62" t="s">
        <v>149</v>
      </c>
      <c r="BW5" s="62" t="s">
        <v>150</v>
      </c>
      <c r="BX5" s="62" t="s">
        <v>151</v>
      </c>
      <c r="BY5" s="62" t="s">
        <v>152</v>
      </c>
      <c r="BZ5" s="62" t="s">
        <v>168</v>
      </c>
      <c r="CA5" s="62" t="s">
        <v>169</v>
      </c>
      <c r="CB5" s="62" t="s">
        <v>155</v>
      </c>
      <c r="CC5" s="62" t="s">
        <v>170</v>
      </c>
      <c r="CD5" s="62" t="s">
        <v>171</v>
      </c>
      <c r="CE5" s="62" t="s">
        <v>147</v>
      </c>
      <c r="CF5" s="62" t="s">
        <v>148</v>
      </c>
      <c r="CG5" s="62" t="s">
        <v>149</v>
      </c>
      <c r="CH5" s="62" t="s">
        <v>150</v>
      </c>
      <c r="CI5" s="62" t="s">
        <v>151</v>
      </c>
      <c r="CJ5" s="62" t="s">
        <v>152</v>
      </c>
      <c r="CK5" s="62" t="s">
        <v>153</v>
      </c>
      <c r="CL5" s="62" t="s">
        <v>154</v>
      </c>
      <c r="CM5" s="62" t="s">
        <v>172</v>
      </c>
      <c r="CN5" s="62" t="s">
        <v>173</v>
      </c>
      <c r="CO5" s="62" t="s">
        <v>174</v>
      </c>
      <c r="CP5" s="62" t="s">
        <v>147</v>
      </c>
      <c r="CQ5" s="62" t="s">
        <v>148</v>
      </c>
      <c r="CR5" s="62" t="s">
        <v>149</v>
      </c>
      <c r="CS5" s="62" t="s">
        <v>150</v>
      </c>
      <c r="CT5" s="62" t="s">
        <v>151</v>
      </c>
      <c r="CU5" s="62" t="s">
        <v>152</v>
      </c>
      <c r="CV5" s="62" t="s">
        <v>175</v>
      </c>
      <c r="CW5" s="62" t="s">
        <v>176</v>
      </c>
      <c r="CX5" s="62" t="s">
        <v>177</v>
      </c>
      <c r="CY5" s="62" t="s">
        <v>178</v>
      </c>
      <c r="CZ5" s="62" t="s">
        <v>179</v>
      </c>
      <c r="DA5" s="62" t="s">
        <v>147</v>
      </c>
      <c r="DB5" s="62" t="s">
        <v>148</v>
      </c>
      <c r="DC5" s="62" t="s">
        <v>149</v>
      </c>
      <c r="DD5" s="62" t="s">
        <v>150</v>
      </c>
      <c r="DE5" s="62" t="s">
        <v>151</v>
      </c>
      <c r="DF5" s="62" t="s">
        <v>152</v>
      </c>
      <c r="DG5" s="62" t="s">
        <v>180</v>
      </c>
      <c r="DH5" s="62" t="s">
        <v>154</v>
      </c>
      <c r="DI5" s="62" t="s">
        <v>181</v>
      </c>
      <c r="DJ5" s="62" t="s">
        <v>182</v>
      </c>
      <c r="DK5" s="62" t="s">
        <v>183</v>
      </c>
      <c r="DL5" s="62" t="s">
        <v>147</v>
      </c>
      <c r="DM5" s="62" t="s">
        <v>148</v>
      </c>
      <c r="DN5" s="62" t="s">
        <v>149</v>
      </c>
      <c r="DO5" s="62" t="s">
        <v>150</v>
      </c>
      <c r="DP5" s="62" t="s">
        <v>151</v>
      </c>
      <c r="DQ5" s="62" t="s">
        <v>152</v>
      </c>
      <c r="DR5" s="62" t="s">
        <v>142</v>
      </c>
      <c r="DS5" s="62" t="s">
        <v>184</v>
      </c>
      <c r="DT5" s="62" t="s">
        <v>160</v>
      </c>
      <c r="DU5" s="62" t="s">
        <v>185</v>
      </c>
      <c r="DV5" s="62" t="s">
        <v>186</v>
      </c>
      <c r="DW5" s="62" t="s">
        <v>147</v>
      </c>
      <c r="DX5" s="62" t="s">
        <v>148</v>
      </c>
      <c r="DY5" s="62" t="s">
        <v>149</v>
      </c>
      <c r="DZ5" s="62" t="s">
        <v>150</v>
      </c>
      <c r="EA5" s="62" t="s">
        <v>151</v>
      </c>
      <c r="EB5" s="62" t="s">
        <v>152</v>
      </c>
      <c r="EC5" s="62" t="s">
        <v>187</v>
      </c>
      <c r="ED5" s="62" t="s">
        <v>188</v>
      </c>
      <c r="EE5" s="62" t="s">
        <v>172</v>
      </c>
      <c r="EF5" s="62" t="s">
        <v>161</v>
      </c>
      <c r="EG5" s="62" t="s">
        <v>174</v>
      </c>
      <c r="EH5" s="62" t="s">
        <v>147</v>
      </c>
      <c r="EI5" s="62" t="s">
        <v>148</v>
      </c>
      <c r="EJ5" s="62" t="s">
        <v>149</v>
      </c>
      <c r="EK5" s="62" t="s">
        <v>150</v>
      </c>
      <c r="EL5" s="62" t="s">
        <v>151</v>
      </c>
      <c r="EM5" s="62" t="s">
        <v>189</v>
      </c>
      <c r="EN5" s="62" t="s">
        <v>190</v>
      </c>
      <c r="EO5" s="62" t="s">
        <v>169</v>
      </c>
      <c r="EP5" s="62" t="s">
        <v>172</v>
      </c>
      <c r="EQ5" s="62" t="s">
        <v>191</v>
      </c>
      <c r="ER5" s="62" t="s">
        <v>167</v>
      </c>
      <c r="ES5" s="62" t="s">
        <v>147</v>
      </c>
      <c r="ET5" s="62" t="s">
        <v>148</v>
      </c>
      <c r="EU5" s="62" t="s">
        <v>149</v>
      </c>
      <c r="EV5" s="62" t="s">
        <v>150</v>
      </c>
      <c r="EW5" s="62" t="s">
        <v>151</v>
      </c>
      <c r="EX5" s="62" t="s">
        <v>152</v>
      </c>
    </row>
    <row r="6" spans="1:154" s="67" customFormat="1">
      <c r="A6" s="48" t="s">
        <v>192</v>
      </c>
      <c r="B6" s="63">
        <f>B8</f>
        <v>2019</v>
      </c>
      <c r="C6" s="63">
        <f t="shared" ref="C6:M6" si="2">C8</f>
        <v>221309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静岡県浜松市　浜松医療センター</v>
      </c>
      <c r="I6" s="156"/>
      <c r="J6" s="157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非設置</v>
      </c>
      <c r="P6" s="63" t="str">
        <f>P8</f>
        <v>指定管理者(利用料金制)</v>
      </c>
      <c r="Q6" s="64">
        <f t="shared" ref="Q6:AG6" si="3">Q8</f>
        <v>34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災 地 輪</v>
      </c>
      <c r="U6" s="64">
        <f>U8</f>
        <v>802527</v>
      </c>
      <c r="V6" s="64">
        <f>V8</f>
        <v>45182</v>
      </c>
      <c r="W6" s="63" t="str">
        <f>W8</f>
        <v>非該当</v>
      </c>
      <c r="X6" s="63" t="str">
        <f t="shared" si="3"/>
        <v>７：１</v>
      </c>
      <c r="Y6" s="64">
        <f t="shared" si="3"/>
        <v>600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6</v>
      </c>
      <c r="AD6" s="64">
        <f t="shared" si="3"/>
        <v>606</v>
      </c>
      <c r="AE6" s="64">
        <f t="shared" si="3"/>
        <v>600</v>
      </c>
      <c r="AF6" s="64" t="str">
        <f t="shared" si="3"/>
        <v>-</v>
      </c>
      <c r="AG6" s="64">
        <f t="shared" si="3"/>
        <v>600</v>
      </c>
      <c r="AH6" s="65">
        <f>IF(AH8="-",NA(),AH8)</f>
        <v>102.4</v>
      </c>
      <c r="AI6" s="65">
        <f t="shared" ref="AI6:AQ6" si="4">IF(AI8="-",NA(),AI8)</f>
        <v>101</v>
      </c>
      <c r="AJ6" s="65">
        <f t="shared" si="4"/>
        <v>102.4</v>
      </c>
      <c r="AK6" s="65">
        <f t="shared" si="4"/>
        <v>103.9</v>
      </c>
      <c r="AL6" s="65">
        <f t="shared" si="4"/>
        <v>102.4</v>
      </c>
      <c r="AM6" s="65">
        <f t="shared" si="4"/>
        <v>100.3</v>
      </c>
      <c r="AN6" s="65">
        <f t="shared" si="4"/>
        <v>99.8</v>
      </c>
      <c r="AO6" s="65">
        <f t="shared" si="4"/>
        <v>100.1</v>
      </c>
      <c r="AP6" s="65">
        <f t="shared" si="4"/>
        <v>100</v>
      </c>
      <c r="AQ6" s="65">
        <f t="shared" si="4"/>
        <v>99.2</v>
      </c>
      <c r="AR6" s="65" t="str">
        <f>IF(AR8="-","【-】","【"&amp;SUBSTITUTE(TEXT(AR8,"#,##0.0"),"-","△")&amp;"】")</f>
        <v>【98.2】</v>
      </c>
      <c r="AS6" s="65">
        <f>IF(AS8="-",NA(),AS8)</f>
        <v>95.5</v>
      </c>
      <c r="AT6" s="65">
        <f t="shared" ref="AT6:BB6" si="5">IF(AT8="-",NA(),AT8)</f>
        <v>93.1</v>
      </c>
      <c r="AU6" s="65">
        <f t="shared" si="5"/>
        <v>94.2</v>
      </c>
      <c r="AV6" s="65">
        <f t="shared" si="5"/>
        <v>95.7</v>
      </c>
      <c r="AW6" s="65">
        <f t="shared" si="5"/>
        <v>93.9</v>
      </c>
      <c r="AX6" s="65">
        <f t="shared" si="5"/>
        <v>94.4</v>
      </c>
      <c r="AY6" s="65">
        <f t="shared" si="5"/>
        <v>93.6</v>
      </c>
      <c r="AZ6" s="65">
        <f t="shared" si="5"/>
        <v>94</v>
      </c>
      <c r="BA6" s="65">
        <f t="shared" si="5"/>
        <v>94.1</v>
      </c>
      <c r="BB6" s="65">
        <f t="shared" si="5"/>
        <v>93.7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36.799999999999997</v>
      </c>
      <c r="BJ6" s="65">
        <f t="shared" si="6"/>
        <v>33.9</v>
      </c>
      <c r="BK6" s="65">
        <f t="shared" si="6"/>
        <v>34.9</v>
      </c>
      <c r="BL6" s="65">
        <f t="shared" si="6"/>
        <v>32.6</v>
      </c>
      <c r="BM6" s="65">
        <f t="shared" si="6"/>
        <v>27</v>
      </c>
      <c r="BN6" s="65" t="str">
        <f>IF(BN8="-","【-】","【"&amp;SUBSTITUTE(TEXT(BN8,"#,##0.0"),"-","△")&amp;"】")</f>
        <v>【59.6】</v>
      </c>
      <c r="BO6" s="65">
        <f>IF(BO8="-",NA(),BO8)</f>
        <v>83.2</v>
      </c>
      <c r="BP6" s="65">
        <f t="shared" ref="BP6:BX6" si="7">IF(BP8="-",NA(),BP8)</f>
        <v>84.6</v>
      </c>
      <c r="BQ6" s="65">
        <f t="shared" si="7"/>
        <v>85.5</v>
      </c>
      <c r="BR6" s="65">
        <f t="shared" si="7"/>
        <v>85.6</v>
      </c>
      <c r="BS6" s="65">
        <f t="shared" si="7"/>
        <v>83.6</v>
      </c>
      <c r="BT6" s="65">
        <f t="shared" si="7"/>
        <v>80.7</v>
      </c>
      <c r="BU6" s="65">
        <f t="shared" si="7"/>
        <v>79.5</v>
      </c>
      <c r="BV6" s="65">
        <f t="shared" si="7"/>
        <v>79.900000000000006</v>
      </c>
      <c r="BW6" s="65">
        <f t="shared" si="7"/>
        <v>80.2</v>
      </c>
      <c r="BX6" s="65">
        <f t="shared" si="7"/>
        <v>79.8</v>
      </c>
      <c r="BY6" s="65" t="str">
        <f>IF(BY8="-","【-】","【"&amp;SUBSTITUTE(TEXT(BY8,"#,##0.0"),"-","△")&amp;"】")</f>
        <v>【74.7】</v>
      </c>
      <c r="BZ6" s="66">
        <f>IF(BZ8="-",NA(),BZ8)</f>
        <v>60459</v>
      </c>
      <c r="CA6" s="66">
        <f t="shared" ref="CA6:CI6" si="8">IF(CA8="-",NA(),CA8)</f>
        <v>58661</v>
      </c>
      <c r="CB6" s="66">
        <f t="shared" si="8"/>
        <v>60768</v>
      </c>
      <c r="CC6" s="66">
        <f t="shared" si="8"/>
        <v>63027</v>
      </c>
      <c r="CD6" s="66">
        <f t="shared" si="8"/>
        <v>65186</v>
      </c>
      <c r="CE6" s="66">
        <f t="shared" si="8"/>
        <v>62913</v>
      </c>
      <c r="CF6" s="66">
        <f t="shared" si="8"/>
        <v>64765</v>
      </c>
      <c r="CG6" s="66">
        <f t="shared" si="8"/>
        <v>66228</v>
      </c>
      <c r="CH6" s="66">
        <f t="shared" si="8"/>
        <v>68751</v>
      </c>
      <c r="CI6" s="66">
        <f t="shared" si="8"/>
        <v>70630</v>
      </c>
      <c r="CJ6" s="65" t="str">
        <f>IF(CJ8="-","【-】","【"&amp;SUBSTITUTE(TEXT(CJ8,"#,##0"),"-","△")&amp;"】")</f>
        <v>【53,621】</v>
      </c>
      <c r="CK6" s="66">
        <f>IF(CK8="-",NA(),CK8)</f>
        <v>15230</v>
      </c>
      <c r="CL6" s="66">
        <f t="shared" ref="CL6:CT6" si="9">IF(CL8="-",NA(),CL8)</f>
        <v>15298</v>
      </c>
      <c r="CM6" s="66">
        <f t="shared" si="9"/>
        <v>15463</v>
      </c>
      <c r="CN6" s="66">
        <f t="shared" si="9"/>
        <v>15919</v>
      </c>
      <c r="CO6" s="66">
        <f t="shared" si="9"/>
        <v>17542</v>
      </c>
      <c r="CP6" s="66">
        <f t="shared" si="9"/>
        <v>16993</v>
      </c>
      <c r="CQ6" s="66">
        <f t="shared" si="9"/>
        <v>17680</v>
      </c>
      <c r="CR6" s="66">
        <f t="shared" si="9"/>
        <v>18393</v>
      </c>
      <c r="CS6" s="66">
        <f t="shared" si="9"/>
        <v>19207</v>
      </c>
      <c r="CT6" s="66">
        <f t="shared" si="9"/>
        <v>20687</v>
      </c>
      <c r="CU6" s="65" t="str">
        <f>IF(CU8="-","【-】","【"&amp;SUBSTITUTE(TEXT(CU8,"#,##0"),"-","△")&amp;"】")</f>
        <v>【15,586】</v>
      </c>
      <c r="CV6" s="65">
        <f>IF(CV8="-",NA(),CV8)</f>
        <v>52.2</v>
      </c>
      <c r="CW6" s="65">
        <f t="shared" ref="CW6:DE6" si="10">IF(CW8="-",NA(),CW8)</f>
        <v>52.9</v>
      </c>
      <c r="CX6" s="65">
        <f t="shared" si="10"/>
        <v>52.1</v>
      </c>
      <c r="CY6" s="65">
        <f t="shared" si="10"/>
        <v>50.9</v>
      </c>
      <c r="CZ6" s="65">
        <f t="shared" si="10"/>
        <v>50.4</v>
      </c>
      <c r="DA6" s="65">
        <f t="shared" si="10"/>
        <v>48.5</v>
      </c>
      <c r="DB6" s="65">
        <f t="shared" si="10"/>
        <v>49.2</v>
      </c>
      <c r="DC6" s="65">
        <f t="shared" si="10"/>
        <v>48.7</v>
      </c>
      <c r="DD6" s="65">
        <f t="shared" si="10"/>
        <v>48.3</v>
      </c>
      <c r="DE6" s="65">
        <f t="shared" si="10"/>
        <v>47.7</v>
      </c>
      <c r="DF6" s="65" t="str">
        <f>IF(DF8="-","【-】","【"&amp;SUBSTITUTE(TEXT(DF8,"#,##0.0"),"-","△")&amp;"】")</f>
        <v>【54.6】</v>
      </c>
      <c r="DG6" s="65">
        <f>IF(DG8="-",NA(),DG8)</f>
        <v>24.8</v>
      </c>
      <c r="DH6" s="65">
        <f t="shared" ref="DH6:DP6" si="11">IF(DH8="-",NA(),DH8)</f>
        <v>24.9</v>
      </c>
      <c r="DI6" s="65">
        <f t="shared" si="11"/>
        <v>25.7</v>
      </c>
      <c r="DJ6" s="65">
        <f t="shared" si="11"/>
        <v>26.4</v>
      </c>
      <c r="DK6" s="65">
        <f t="shared" si="11"/>
        <v>28.6</v>
      </c>
      <c r="DL6" s="65">
        <f t="shared" si="11"/>
        <v>27.5</v>
      </c>
      <c r="DM6" s="65">
        <f t="shared" si="11"/>
        <v>27.4</v>
      </c>
      <c r="DN6" s="65">
        <f t="shared" si="11"/>
        <v>27.8</v>
      </c>
      <c r="DO6" s="65">
        <f t="shared" si="11"/>
        <v>28.1</v>
      </c>
      <c r="DP6" s="65">
        <f t="shared" si="11"/>
        <v>29.2</v>
      </c>
      <c r="DQ6" s="65" t="str">
        <f>IF(DQ8="-","【-】","【"&amp;SUBSTITUTE(TEXT(DQ8,"#,##0.0"),"-","△")&amp;"】")</f>
        <v>【25.0】</v>
      </c>
      <c r="DR6" s="65">
        <f>IF(DR8="-",NA(),DR8)</f>
        <v>52.4</v>
      </c>
      <c r="DS6" s="65">
        <f t="shared" ref="DS6:EA6" si="12">IF(DS8="-",NA(),DS8)</f>
        <v>53.9</v>
      </c>
      <c r="DT6" s="65">
        <f t="shared" si="12"/>
        <v>55.6</v>
      </c>
      <c r="DU6" s="65">
        <f t="shared" si="12"/>
        <v>56.7</v>
      </c>
      <c r="DV6" s="65">
        <f t="shared" si="12"/>
        <v>57.6</v>
      </c>
      <c r="DW6" s="65">
        <f t="shared" si="12"/>
        <v>51.3</v>
      </c>
      <c r="DX6" s="65">
        <f t="shared" si="12"/>
        <v>51.2</v>
      </c>
      <c r="DY6" s="65">
        <f t="shared" si="12"/>
        <v>52</v>
      </c>
      <c r="DZ6" s="65">
        <f t="shared" si="12"/>
        <v>52.5</v>
      </c>
      <c r="EA6" s="65">
        <f t="shared" si="12"/>
        <v>52.5</v>
      </c>
      <c r="EB6" s="65" t="str">
        <f>IF(EB8="-","【-】","【"&amp;SUBSTITUTE(TEXT(EB8,"#,##0.0"),"-","△")&amp;"】")</f>
        <v>【53.5】</v>
      </c>
      <c r="EC6" s="65">
        <f>IF(EC8="-",NA(),EC8)</f>
        <v>67.3</v>
      </c>
      <c r="ED6" s="65">
        <f t="shared" ref="ED6:EL6" si="13">IF(ED8="-",NA(),ED8)</f>
        <v>70.099999999999994</v>
      </c>
      <c r="EE6" s="65">
        <f t="shared" si="13"/>
        <v>72.3</v>
      </c>
      <c r="EF6" s="65">
        <f t="shared" si="13"/>
        <v>74</v>
      </c>
      <c r="EG6" s="65">
        <f t="shared" si="13"/>
        <v>70.900000000000006</v>
      </c>
      <c r="EH6" s="65">
        <f t="shared" si="13"/>
        <v>64.099999999999994</v>
      </c>
      <c r="EI6" s="65">
        <f t="shared" si="13"/>
        <v>64.3</v>
      </c>
      <c r="EJ6" s="65">
        <f t="shared" si="13"/>
        <v>66</v>
      </c>
      <c r="EK6" s="65">
        <f t="shared" si="13"/>
        <v>67.099999999999994</v>
      </c>
      <c r="EL6" s="65">
        <f t="shared" si="13"/>
        <v>67.900000000000006</v>
      </c>
      <c r="EM6" s="65" t="str">
        <f>IF(EM8="-","【-】","【"&amp;SUBSTITUTE(TEXT(EM8,"#,##0.0"),"-","△")&amp;"】")</f>
        <v>【70.0】</v>
      </c>
      <c r="EN6" s="66">
        <f>IF(EN8="-",NA(),EN8)</f>
        <v>54898328</v>
      </c>
      <c r="EO6" s="66">
        <f t="shared" ref="EO6:EW6" si="14">IF(EO8="-",NA(),EO8)</f>
        <v>54993417</v>
      </c>
      <c r="EP6" s="66">
        <f t="shared" si="14"/>
        <v>54719094</v>
      </c>
      <c r="EQ6" s="66">
        <f t="shared" si="14"/>
        <v>55597503</v>
      </c>
      <c r="ER6" s="66">
        <f t="shared" si="14"/>
        <v>55838013</v>
      </c>
      <c r="ES6" s="66">
        <f t="shared" si="14"/>
        <v>51238617</v>
      </c>
      <c r="ET6" s="66">
        <f t="shared" si="14"/>
        <v>51669762</v>
      </c>
      <c r="EU6" s="66">
        <f t="shared" si="14"/>
        <v>53351028</v>
      </c>
      <c r="EV6" s="66">
        <f t="shared" si="14"/>
        <v>55620962</v>
      </c>
      <c r="EW6" s="66">
        <f t="shared" si="14"/>
        <v>57155394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193</v>
      </c>
      <c r="B7" s="63">
        <f t="shared" ref="B7:AG7" si="15">B8</f>
        <v>2019</v>
      </c>
      <c r="C7" s="63">
        <f t="shared" si="15"/>
        <v>221309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 t="str">
        <f>O8</f>
        <v>非設置</v>
      </c>
      <c r="P7" s="63" t="str">
        <f>P8</f>
        <v>指定管理者(利用料金制)</v>
      </c>
      <c r="Q7" s="64">
        <f t="shared" si="15"/>
        <v>34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感 災 地 輪</v>
      </c>
      <c r="U7" s="64">
        <f>U8</f>
        <v>802527</v>
      </c>
      <c r="V7" s="64">
        <f>V8</f>
        <v>45182</v>
      </c>
      <c r="W7" s="63" t="str">
        <f>W8</f>
        <v>非該当</v>
      </c>
      <c r="X7" s="63" t="str">
        <f t="shared" si="15"/>
        <v>７：１</v>
      </c>
      <c r="Y7" s="64">
        <f t="shared" si="15"/>
        <v>600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6</v>
      </c>
      <c r="AD7" s="64">
        <f t="shared" si="15"/>
        <v>606</v>
      </c>
      <c r="AE7" s="64">
        <f t="shared" si="15"/>
        <v>600</v>
      </c>
      <c r="AF7" s="64" t="str">
        <f t="shared" si="15"/>
        <v>-</v>
      </c>
      <c r="AG7" s="64">
        <f t="shared" si="15"/>
        <v>600</v>
      </c>
      <c r="AH7" s="65">
        <f>AH8</f>
        <v>102.4</v>
      </c>
      <c r="AI7" s="65">
        <f t="shared" ref="AI7:AQ7" si="16">AI8</f>
        <v>101</v>
      </c>
      <c r="AJ7" s="65">
        <f t="shared" si="16"/>
        <v>102.4</v>
      </c>
      <c r="AK7" s="65">
        <f t="shared" si="16"/>
        <v>103.9</v>
      </c>
      <c r="AL7" s="65">
        <f t="shared" si="16"/>
        <v>102.4</v>
      </c>
      <c r="AM7" s="65">
        <f t="shared" si="16"/>
        <v>100.3</v>
      </c>
      <c r="AN7" s="65">
        <f t="shared" si="16"/>
        <v>99.8</v>
      </c>
      <c r="AO7" s="65">
        <f t="shared" si="16"/>
        <v>100.1</v>
      </c>
      <c r="AP7" s="65">
        <f t="shared" si="16"/>
        <v>100</v>
      </c>
      <c r="AQ7" s="65">
        <f t="shared" si="16"/>
        <v>99.2</v>
      </c>
      <c r="AR7" s="65"/>
      <c r="AS7" s="65">
        <f>AS8</f>
        <v>95.5</v>
      </c>
      <c r="AT7" s="65">
        <f t="shared" ref="AT7:BB7" si="17">AT8</f>
        <v>93.1</v>
      </c>
      <c r="AU7" s="65">
        <f t="shared" si="17"/>
        <v>94.2</v>
      </c>
      <c r="AV7" s="65">
        <f t="shared" si="17"/>
        <v>95.7</v>
      </c>
      <c r="AW7" s="65">
        <f t="shared" si="17"/>
        <v>93.9</v>
      </c>
      <c r="AX7" s="65">
        <f t="shared" si="17"/>
        <v>94.4</v>
      </c>
      <c r="AY7" s="65">
        <f t="shared" si="17"/>
        <v>93.6</v>
      </c>
      <c r="AZ7" s="65">
        <f t="shared" si="17"/>
        <v>94</v>
      </c>
      <c r="BA7" s="65">
        <f t="shared" si="17"/>
        <v>94.1</v>
      </c>
      <c r="BB7" s="65">
        <f t="shared" si="17"/>
        <v>93.7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36.799999999999997</v>
      </c>
      <c r="BJ7" s="65">
        <f t="shared" si="18"/>
        <v>33.9</v>
      </c>
      <c r="BK7" s="65">
        <f t="shared" si="18"/>
        <v>34.9</v>
      </c>
      <c r="BL7" s="65">
        <f t="shared" si="18"/>
        <v>32.6</v>
      </c>
      <c r="BM7" s="65">
        <f t="shared" si="18"/>
        <v>27</v>
      </c>
      <c r="BN7" s="65"/>
      <c r="BO7" s="65">
        <f>BO8</f>
        <v>83.2</v>
      </c>
      <c r="BP7" s="65">
        <f t="shared" ref="BP7:BX7" si="19">BP8</f>
        <v>84.6</v>
      </c>
      <c r="BQ7" s="65">
        <f t="shared" si="19"/>
        <v>85.5</v>
      </c>
      <c r="BR7" s="65">
        <f t="shared" si="19"/>
        <v>85.6</v>
      </c>
      <c r="BS7" s="65">
        <f t="shared" si="19"/>
        <v>83.6</v>
      </c>
      <c r="BT7" s="65">
        <f t="shared" si="19"/>
        <v>80.7</v>
      </c>
      <c r="BU7" s="65">
        <f t="shared" si="19"/>
        <v>79.5</v>
      </c>
      <c r="BV7" s="65">
        <f t="shared" si="19"/>
        <v>79.900000000000006</v>
      </c>
      <c r="BW7" s="65">
        <f t="shared" si="19"/>
        <v>80.2</v>
      </c>
      <c r="BX7" s="65">
        <f t="shared" si="19"/>
        <v>79.8</v>
      </c>
      <c r="BY7" s="65"/>
      <c r="BZ7" s="66">
        <f>BZ8</f>
        <v>60459</v>
      </c>
      <c r="CA7" s="66">
        <f t="shared" ref="CA7:CI7" si="20">CA8</f>
        <v>58661</v>
      </c>
      <c r="CB7" s="66">
        <f t="shared" si="20"/>
        <v>60768</v>
      </c>
      <c r="CC7" s="66">
        <f t="shared" si="20"/>
        <v>63027</v>
      </c>
      <c r="CD7" s="66">
        <f t="shared" si="20"/>
        <v>65186</v>
      </c>
      <c r="CE7" s="66">
        <f t="shared" si="20"/>
        <v>62913</v>
      </c>
      <c r="CF7" s="66">
        <f t="shared" si="20"/>
        <v>64765</v>
      </c>
      <c r="CG7" s="66">
        <f t="shared" si="20"/>
        <v>66228</v>
      </c>
      <c r="CH7" s="66">
        <f t="shared" si="20"/>
        <v>68751</v>
      </c>
      <c r="CI7" s="66">
        <f t="shared" si="20"/>
        <v>70630</v>
      </c>
      <c r="CJ7" s="65"/>
      <c r="CK7" s="66">
        <f>CK8</f>
        <v>15230</v>
      </c>
      <c r="CL7" s="66">
        <f t="shared" ref="CL7:CT7" si="21">CL8</f>
        <v>15298</v>
      </c>
      <c r="CM7" s="66">
        <f t="shared" si="21"/>
        <v>15463</v>
      </c>
      <c r="CN7" s="66">
        <f t="shared" si="21"/>
        <v>15919</v>
      </c>
      <c r="CO7" s="66">
        <f t="shared" si="21"/>
        <v>17542</v>
      </c>
      <c r="CP7" s="66">
        <f t="shared" si="21"/>
        <v>16993</v>
      </c>
      <c r="CQ7" s="66">
        <f t="shared" si="21"/>
        <v>17680</v>
      </c>
      <c r="CR7" s="66">
        <f t="shared" si="21"/>
        <v>18393</v>
      </c>
      <c r="CS7" s="66">
        <f t="shared" si="21"/>
        <v>19207</v>
      </c>
      <c r="CT7" s="66">
        <f t="shared" si="21"/>
        <v>20687</v>
      </c>
      <c r="CU7" s="65"/>
      <c r="CV7" s="65">
        <f>CV8</f>
        <v>52.2</v>
      </c>
      <c r="CW7" s="65">
        <f t="shared" ref="CW7:DE7" si="22">CW8</f>
        <v>52.9</v>
      </c>
      <c r="CX7" s="65">
        <f t="shared" si="22"/>
        <v>52.1</v>
      </c>
      <c r="CY7" s="65">
        <f t="shared" si="22"/>
        <v>50.9</v>
      </c>
      <c r="CZ7" s="65">
        <f t="shared" si="22"/>
        <v>50.4</v>
      </c>
      <c r="DA7" s="65">
        <f t="shared" si="22"/>
        <v>48.5</v>
      </c>
      <c r="DB7" s="65">
        <f t="shared" si="22"/>
        <v>49.2</v>
      </c>
      <c r="DC7" s="65">
        <f t="shared" si="22"/>
        <v>48.7</v>
      </c>
      <c r="DD7" s="65">
        <f t="shared" si="22"/>
        <v>48.3</v>
      </c>
      <c r="DE7" s="65">
        <f t="shared" si="22"/>
        <v>47.7</v>
      </c>
      <c r="DF7" s="65"/>
      <c r="DG7" s="65">
        <f>DG8</f>
        <v>24.8</v>
      </c>
      <c r="DH7" s="65">
        <f t="shared" ref="DH7:DP7" si="23">DH8</f>
        <v>24.9</v>
      </c>
      <c r="DI7" s="65">
        <f t="shared" si="23"/>
        <v>25.7</v>
      </c>
      <c r="DJ7" s="65">
        <f t="shared" si="23"/>
        <v>26.4</v>
      </c>
      <c r="DK7" s="65">
        <f t="shared" si="23"/>
        <v>28.6</v>
      </c>
      <c r="DL7" s="65">
        <f t="shared" si="23"/>
        <v>27.5</v>
      </c>
      <c r="DM7" s="65">
        <f t="shared" si="23"/>
        <v>27.4</v>
      </c>
      <c r="DN7" s="65">
        <f t="shared" si="23"/>
        <v>27.8</v>
      </c>
      <c r="DO7" s="65">
        <f t="shared" si="23"/>
        <v>28.1</v>
      </c>
      <c r="DP7" s="65">
        <f t="shared" si="23"/>
        <v>29.2</v>
      </c>
      <c r="DQ7" s="65"/>
      <c r="DR7" s="65">
        <f>DR8</f>
        <v>52.4</v>
      </c>
      <c r="DS7" s="65">
        <f t="shared" ref="DS7:EA7" si="24">DS8</f>
        <v>53.9</v>
      </c>
      <c r="DT7" s="65">
        <f t="shared" si="24"/>
        <v>55.6</v>
      </c>
      <c r="DU7" s="65">
        <f t="shared" si="24"/>
        <v>56.7</v>
      </c>
      <c r="DV7" s="65">
        <f t="shared" si="24"/>
        <v>57.6</v>
      </c>
      <c r="DW7" s="65">
        <f t="shared" si="24"/>
        <v>51.3</v>
      </c>
      <c r="DX7" s="65">
        <f t="shared" si="24"/>
        <v>51.2</v>
      </c>
      <c r="DY7" s="65">
        <f t="shared" si="24"/>
        <v>52</v>
      </c>
      <c r="DZ7" s="65">
        <f t="shared" si="24"/>
        <v>52.5</v>
      </c>
      <c r="EA7" s="65">
        <f t="shared" si="24"/>
        <v>52.5</v>
      </c>
      <c r="EB7" s="65"/>
      <c r="EC7" s="65">
        <f>EC8</f>
        <v>67.3</v>
      </c>
      <c r="ED7" s="65">
        <f t="shared" ref="ED7:EL7" si="25">ED8</f>
        <v>70.099999999999994</v>
      </c>
      <c r="EE7" s="65">
        <f t="shared" si="25"/>
        <v>72.3</v>
      </c>
      <c r="EF7" s="65">
        <f t="shared" si="25"/>
        <v>74</v>
      </c>
      <c r="EG7" s="65">
        <f t="shared" si="25"/>
        <v>70.900000000000006</v>
      </c>
      <c r="EH7" s="65">
        <f t="shared" si="25"/>
        <v>64.099999999999994</v>
      </c>
      <c r="EI7" s="65">
        <f t="shared" si="25"/>
        <v>64.3</v>
      </c>
      <c r="EJ7" s="65">
        <f t="shared" si="25"/>
        <v>66</v>
      </c>
      <c r="EK7" s="65">
        <f t="shared" si="25"/>
        <v>67.099999999999994</v>
      </c>
      <c r="EL7" s="65">
        <f t="shared" si="25"/>
        <v>67.900000000000006</v>
      </c>
      <c r="EM7" s="65"/>
      <c r="EN7" s="66">
        <f>EN8</f>
        <v>54898328</v>
      </c>
      <c r="EO7" s="66">
        <f t="shared" ref="EO7:EW7" si="26">EO8</f>
        <v>54993417</v>
      </c>
      <c r="EP7" s="66">
        <f t="shared" si="26"/>
        <v>54719094</v>
      </c>
      <c r="EQ7" s="66">
        <f t="shared" si="26"/>
        <v>55597503</v>
      </c>
      <c r="ER7" s="66">
        <f t="shared" si="26"/>
        <v>55838013</v>
      </c>
      <c r="ES7" s="66">
        <f t="shared" si="26"/>
        <v>51238617</v>
      </c>
      <c r="ET7" s="66">
        <f t="shared" si="26"/>
        <v>51669762</v>
      </c>
      <c r="EU7" s="66">
        <f t="shared" si="26"/>
        <v>53351028</v>
      </c>
      <c r="EV7" s="66">
        <f t="shared" si="26"/>
        <v>55620962</v>
      </c>
      <c r="EW7" s="66">
        <f t="shared" si="26"/>
        <v>57155394</v>
      </c>
      <c r="EX7" s="66"/>
    </row>
    <row r="8" spans="1:154" s="67" customFormat="1">
      <c r="A8" s="48"/>
      <c r="B8" s="68">
        <v>2019</v>
      </c>
      <c r="C8" s="68">
        <v>221309</v>
      </c>
      <c r="D8" s="68">
        <v>46</v>
      </c>
      <c r="E8" s="68">
        <v>6</v>
      </c>
      <c r="F8" s="68">
        <v>0</v>
      </c>
      <c r="G8" s="68">
        <v>1</v>
      </c>
      <c r="H8" s="68" t="s">
        <v>194</v>
      </c>
      <c r="I8" s="68" t="s">
        <v>195</v>
      </c>
      <c r="J8" s="68" t="s">
        <v>196</v>
      </c>
      <c r="K8" s="68" t="s">
        <v>197</v>
      </c>
      <c r="L8" s="68" t="s">
        <v>198</v>
      </c>
      <c r="M8" s="68" t="s">
        <v>199</v>
      </c>
      <c r="N8" s="68" t="s">
        <v>200</v>
      </c>
      <c r="O8" s="68" t="s">
        <v>201</v>
      </c>
      <c r="P8" s="68" t="s">
        <v>202</v>
      </c>
      <c r="Q8" s="69">
        <v>34</v>
      </c>
      <c r="R8" s="68" t="s">
        <v>203</v>
      </c>
      <c r="S8" s="68" t="s">
        <v>204</v>
      </c>
      <c r="T8" s="68" t="s">
        <v>205</v>
      </c>
      <c r="U8" s="69">
        <v>802527</v>
      </c>
      <c r="V8" s="69">
        <v>45182</v>
      </c>
      <c r="W8" s="68" t="s">
        <v>206</v>
      </c>
      <c r="X8" s="70" t="s">
        <v>207</v>
      </c>
      <c r="Y8" s="69">
        <v>600</v>
      </c>
      <c r="Z8" s="69" t="s">
        <v>38</v>
      </c>
      <c r="AA8" s="69" t="s">
        <v>38</v>
      </c>
      <c r="AB8" s="69" t="s">
        <v>38</v>
      </c>
      <c r="AC8" s="69">
        <v>6</v>
      </c>
      <c r="AD8" s="69">
        <v>606</v>
      </c>
      <c r="AE8" s="69">
        <v>600</v>
      </c>
      <c r="AF8" s="69" t="s">
        <v>38</v>
      </c>
      <c r="AG8" s="69">
        <v>600</v>
      </c>
      <c r="AH8" s="71">
        <v>102.4</v>
      </c>
      <c r="AI8" s="71">
        <v>101</v>
      </c>
      <c r="AJ8" s="71">
        <v>102.4</v>
      </c>
      <c r="AK8" s="71">
        <v>103.9</v>
      </c>
      <c r="AL8" s="71">
        <v>102.4</v>
      </c>
      <c r="AM8" s="71">
        <v>100.3</v>
      </c>
      <c r="AN8" s="71">
        <v>99.8</v>
      </c>
      <c r="AO8" s="71">
        <v>100.1</v>
      </c>
      <c r="AP8" s="71">
        <v>100</v>
      </c>
      <c r="AQ8" s="71">
        <v>99.2</v>
      </c>
      <c r="AR8" s="71">
        <v>98.2</v>
      </c>
      <c r="AS8" s="71">
        <v>95.5</v>
      </c>
      <c r="AT8" s="71">
        <v>93.1</v>
      </c>
      <c r="AU8" s="71">
        <v>94.2</v>
      </c>
      <c r="AV8" s="71">
        <v>95.7</v>
      </c>
      <c r="AW8" s="71">
        <v>93.9</v>
      </c>
      <c r="AX8" s="71">
        <v>94.4</v>
      </c>
      <c r="AY8" s="71">
        <v>93.6</v>
      </c>
      <c r="AZ8" s="71">
        <v>94</v>
      </c>
      <c r="BA8" s="71">
        <v>94.1</v>
      </c>
      <c r="BB8" s="71">
        <v>93.7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36.799999999999997</v>
      </c>
      <c r="BJ8" s="72">
        <v>33.9</v>
      </c>
      <c r="BK8" s="72">
        <v>34.9</v>
      </c>
      <c r="BL8" s="72">
        <v>32.6</v>
      </c>
      <c r="BM8" s="72">
        <v>27</v>
      </c>
      <c r="BN8" s="72">
        <v>59.6</v>
      </c>
      <c r="BO8" s="71">
        <v>83.2</v>
      </c>
      <c r="BP8" s="71">
        <v>84.6</v>
      </c>
      <c r="BQ8" s="71">
        <v>85.5</v>
      </c>
      <c r="BR8" s="71">
        <v>85.6</v>
      </c>
      <c r="BS8" s="71">
        <v>83.6</v>
      </c>
      <c r="BT8" s="71">
        <v>80.7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74.7</v>
      </c>
      <c r="BZ8" s="72">
        <v>60459</v>
      </c>
      <c r="CA8" s="72">
        <v>58661</v>
      </c>
      <c r="CB8" s="72">
        <v>60768</v>
      </c>
      <c r="CC8" s="72">
        <v>63027</v>
      </c>
      <c r="CD8" s="72">
        <v>65186</v>
      </c>
      <c r="CE8" s="72">
        <v>62913</v>
      </c>
      <c r="CF8" s="72">
        <v>64765</v>
      </c>
      <c r="CG8" s="72">
        <v>66228</v>
      </c>
      <c r="CH8" s="72">
        <v>68751</v>
      </c>
      <c r="CI8" s="72">
        <v>70630</v>
      </c>
      <c r="CJ8" s="71">
        <v>53621</v>
      </c>
      <c r="CK8" s="72">
        <v>15230</v>
      </c>
      <c r="CL8" s="72">
        <v>15298</v>
      </c>
      <c r="CM8" s="72">
        <v>15463</v>
      </c>
      <c r="CN8" s="72">
        <v>15919</v>
      </c>
      <c r="CO8" s="72">
        <v>17542</v>
      </c>
      <c r="CP8" s="72">
        <v>16993</v>
      </c>
      <c r="CQ8" s="72">
        <v>17680</v>
      </c>
      <c r="CR8" s="72">
        <v>18393</v>
      </c>
      <c r="CS8" s="72">
        <v>19207</v>
      </c>
      <c r="CT8" s="72">
        <v>20687</v>
      </c>
      <c r="CU8" s="71">
        <v>15586</v>
      </c>
      <c r="CV8" s="72">
        <v>52.2</v>
      </c>
      <c r="CW8" s="72">
        <v>52.9</v>
      </c>
      <c r="CX8" s="72">
        <v>52.1</v>
      </c>
      <c r="CY8" s="72">
        <v>50.9</v>
      </c>
      <c r="CZ8" s="72">
        <v>50.4</v>
      </c>
      <c r="DA8" s="72">
        <v>48.5</v>
      </c>
      <c r="DB8" s="72">
        <v>49.2</v>
      </c>
      <c r="DC8" s="72">
        <v>48.7</v>
      </c>
      <c r="DD8" s="72">
        <v>48.3</v>
      </c>
      <c r="DE8" s="72">
        <v>47.7</v>
      </c>
      <c r="DF8" s="72">
        <v>54.6</v>
      </c>
      <c r="DG8" s="72">
        <v>24.8</v>
      </c>
      <c r="DH8" s="72">
        <v>24.9</v>
      </c>
      <c r="DI8" s="72">
        <v>25.7</v>
      </c>
      <c r="DJ8" s="72">
        <v>26.4</v>
      </c>
      <c r="DK8" s="72">
        <v>28.6</v>
      </c>
      <c r="DL8" s="72">
        <v>27.5</v>
      </c>
      <c r="DM8" s="72">
        <v>27.4</v>
      </c>
      <c r="DN8" s="72">
        <v>27.8</v>
      </c>
      <c r="DO8" s="72">
        <v>28.1</v>
      </c>
      <c r="DP8" s="72">
        <v>29.2</v>
      </c>
      <c r="DQ8" s="72">
        <v>25</v>
      </c>
      <c r="DR8" s="71">
        <v>52.4</v>
      </c>
      <c r="DS8" s="71">
        <v>53.9</v>
      </c>
      <c r="DT8" s="71">
        <v>55.6</v>
      </c>
      <c r="DU8" s="71">
        <v>56.7</v>
      </c>
      <c r="DV8" s="71">
        <v>57.6</v>
      </c>
      <c r="DW8" s="71">
        <v>51.3</v>
      </c>
      <c r="DX8" s="71">
        <v>51.2</v>
      </c>
      <c r="DY8" s="71">
        <v>52</v>
      </c>
      <c r="DZ8" s="71">
        <v>52.5</v>
      </c>
      <c r="EA8" s="71">
        <v>52.5</v>
      </c>
      <c r="EB8" s="71">
        <v>53.5</v>
      </c>
      <c r="EC8" s="71">
        <v>67.3</v>
      </c>
      <c r="ED8" s="71">
        <v>70.099999999999994</v>
      </c>
      <c r="EE8" s="71">
        <v>72.3</v>
      </c>
      <c r="EF8" s="71">
        <v>74</v>
      </c>
      <c r="EG8" s="71">
        <v>70.900000000000006</v>
      </c>
      <c r="EH8" s="71">
        <v>64.099999999999994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70</v>
      </c>
      <c r="EN8" s="72">
        <v>54898328</v>
      </c>
      <c r="EO8" s="72">
        <v>54993417</v>
      </c>
      <c r="EP8" s="72">
        <v>54719094</v>
      </c>
      <c r="EQ8" s="72">
        <v>55597503</v>
      </c>
      <c r="ER8" s="72">
        <v>55838013</v>
      </c>
      <c r="ES8" s="72">
        <v>51238617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208</v>
      </c>
      <c r="C10" s="77" t="s">
        <v>209</v>
      </c>
      <c r="D10" s="77" t="s">
        <v>210</v>
      </c>
      <c r="E10" s="77" t="s">
        <v>211</v>
      </c>
      <c r="F10" s="77" t="s">
        <v>212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2020-12-15T03:54:14Z</dcterms:created>
  <dcterms:modified xsi:type="dcterms:W3CDTF">2021-01-19T02:51:26Z</dcterms:modified>
  <cp:category/>
</cp:coreProperties>
</file>