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cvwwHWBNN196es3hq0OzmtWfMQ6pig6iFbrflSqE2Sf1iT7P/NgIJ8A5FPzyPkIurwJQ1ax8a2bz9VvbyRI+Q==" workbookSaltValue="DhCCgjnAXnnnUoWU8kdXl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ID12" i="4" s="1"/>
  <c r="AD6" i="5"/>
  <c r="AC6" i="5"/>
  <c r="AB6" i="5"/>
  <c r="ID10" i="4" s="1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E90" i="4"/>
  <c r="D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EG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6" i="4"/>
  <c r="MN54" i="4" l="1"/>
  <c r="MN32" i="4"/>
  <c r="FL54" i="4"/>
  <c r="MH78" i="4"/>
  <c r="IZ54" i="4"/>
  <c r="IZ32" i="4"/>
  <c r="CS78" i="4"/>
  <c r="HM78" i="4"/>
  <c r="FL32" i="4"/>
  <c r="BX54" i="4"/>
  <c r="BX32" i="4"/>
  <c r="C11" i="5"/>
  <c r="D11" i="5"/>
  <c r="E11" i="5"/>
  <c r="B11" i="5"/>
  <c r="KC78" i="4" l="1"/>
  <c r="HG54" i="4"/>
  <c r="HG32" i="4"/>
  <c r="KU32" i="4"/>
  <c r="FH78" i="4"/>
  <c r="DS54" i="4"/>
  <c r="DS32" i="4"/>
  <c r="AN78" i="4"/>
  <c r="AE32" i="4"/>
  <c r="KU54" i="4"/>
  <c r="AE54" i="4"/>
  <c r="KF54" i="4"/>
  <c r="KF32" i="4"/>
  <c r="DD32" i="4"/>
  <c r="U78" i="4"/>
  <c r="P54" i="4"/>
  <c r="P32" i="4"/>
  <c r="JJ78" i="4"/>
  <c r="GR54" i="4"/>
  <c r="GR32" i="4"/>
  <c r="EO78" i="4"/>
  <c r="DD54" i="4"/>
  <c r="BZ78" i="4"/>
  <c r="BI54" i="4"/>
  <c r="BI32" i="4"/>
  <c r="LO78" i="4"/>
  <c r="LY54" i="4"/>
  <c r="LY32" i="4"/>
  <c r="IK54" i="4"/>
  <c r="IK32" i="4"/>
  <c r="GT78" i="4"/>
  <c r="EW54" i="4"/>
  <c r="EW32" i="4"/>
  <c r="GA78" i="4"/>
  <c r="EH54" i="4"/>
  <c r="EH32" i="4"/>
  <c r="LJ32" i="4"/>
  <c r="KV78" i="4"/>
  <c r="HV54" i="4"/>
  <c r="BG78" i="4"/>
  <c r="AT54" i="4"/>
  <c r="AT32" i="4"/>
  <c r="HV32" i="4"/>
  <c r="LJ54" i="4"/>
</calcChain>
</file>

<file path=xl/sharedStrings.xml><?xml version="1.0" encoding="utf-8"?>
<sst xmlns="http://schemas.openxmlformats.org/spreadsheetml/2006/main" count="319" uniqueCount="180">
  <si>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</si>
  <si>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</si>
  <si>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</si>
  <si>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</si>
  <si>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</si>
  <si>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</si>
  <si>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</si>
  <si>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</si>
  <si>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</si>
  <si>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</si>
  <si>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</si>
  <si>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</si>
  <si>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</si>
  <si>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</si>
  <si>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</si>
  <si>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</si>
  <si>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</si>
  <si>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</si>
  <si>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</si>
  <si>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</si>
  <si>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</si>
  <si>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</si>
  <si>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</si>
  <si>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</si>
  <si>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</si>
  <si>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</si>
  <si>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</si>
  <si>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</si>
  <si>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</si>
  <si>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</si>
  <si>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</si>
  <si>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</si>
  <si>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</si>
  <si>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</si>
  <si>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</si>
  <si>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</si>
  <si>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</si>
  <si>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</si>
  <si>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</si>
  <si>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</si>
  <si>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</si>
  <si>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</si>
  <si>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</si>
  <si>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</si>
  <si>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</si>
  <si>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</si>
  <si>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</si>
  <si>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</si>
  <si>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</si>
  <si>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</si>
  <si>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</si>
  <si>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</si>
  <si>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</si>
  <si>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</si>
  <si>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</si>
  <si>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</si>
  <si>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</si>
  <si>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</si>
  <si>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</si>
  <si>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</si>
  <si>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</si>
  <si>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</si>
  <si>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</si>
  <si>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</si>
  <si>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</si>
  <si>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</si>
  <si>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</si>
  <si>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</si>
  <si>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</si>
  <si>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</si>
  <si>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</si>
  <si>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</si>
  <si>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</si>
  <si>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</si>
  <si>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</si>
  <si>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</si>
  <si>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</si>
  <si>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</si>
  <si>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</si>
  <si>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</si>
  <si>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</si>
  <si>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</si>
  <si>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</si>
  <si>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</si>
  <si>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</si>
  <si>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</si>
  <si>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</si>
  <si>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</si>
  <si>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</si>
  <si>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</si>
  <si>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</si>
  <si>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</si>
  <si>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</si>
  <si>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</si>
  <si>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</si>
  <si>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</si>
  <si>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</si>
  <si>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</si>
  <si>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</si>
  <si>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</si>
  <si>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</si>
  <si>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</si>
  <si>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</si>
  <si>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</si>
  <si>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</si>
  <si>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</si>
  <si>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</si>
  <si>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</si>
  <si>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</si>
  <si>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</si>
  <si>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</si>
  <si>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</si>
  <si>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</si>
  <si>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</si>
  <si>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</si>
  <si>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</si>
  <si>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</si>
  <si>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</si>
  <si>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</si>
  <si>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</si>
  <si>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</si>
  <si>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</si>
  <si>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</si>
  <si>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</si>
  <si>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</si>
  <si>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</si>
  <si>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</si>
  <si>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</si>
  <si>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</si>
  <si>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</si>
  <si>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</si>
  <si>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</si>
  <si>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</si>
  <si>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</si>
  <si>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</si>
  <si>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</si>
  <si>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</si>
  <si>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</si>
  <si>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</si>
  <si>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</si>
  <si>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</si>
  <si>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</si>
  <si>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</si>
  <si>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</si>
  <si>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</si>
  <si>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</si>
  <si>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</si>
  <si>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</si>
  <si>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</si>
  <si>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</si>
  <si>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</si>
  <si>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</si>
  <si>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</si>
  <si>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</si>
  <si>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</si>
  <si>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</si>
  <si>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</si>
  <si>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</si>
  <si>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</si>
  <si>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</si>
  <si>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浜松市国民健康保険佐久間病院</t>
  </si>
  <si>
    <t>当然財務</t>
  </si>
  <si>
    <t>病院事業</t>
  </si>
  <si>
    <t>一般病院</t>
  </si>
  <si>
    <t>50床以上～100床未満</t>
  </si>
  <si>
    <t>非設置</t>
  </si>
  <si>
    <t>直営</t>
  </si>
  <si>
    <t>ド</t>
  </si>
  <si>
    <t>救 感 へ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</si>
  <si>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</si>
  <si>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</si>
  <si>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</si>
  <si>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</si>
  <si>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</si>
  <si>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</si>
  <si>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</si>
  <si>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市国民健康保険佐久間病院は、浜松市天竜区北部の医療と福祉の中核となる病院で、高齢化率が高い当該地域にとって「命綱」と言っても過言ではない、極めて重要な医療機関である。今後も医師の確保や設備更新など諸課題に適切に対応するなど、医療水準を安定的に確保する必要がある。</t>
    <rPh sb="0" eb="3">
      <t>ハママツシ</t>
    </rPh>
    <rPh sb="3" eb="5">
      <t>コクミン</t>
    </rPh>
    <rPh sb="5" eb="7">
      <t>ケンコウ</t>
    </rPh>
    <rPh sb="7" eb="9">
      <t>ホケン</t>
    </rPh>
    <rPh sb="9" eb="12">
      <t>サクマ</t>
    </rPh>
    <rPh sb="12" eb="14">
      <t>ビョウイン</t>
    </rPh>
    <rPh sb="16" eb="19">
      <t>ハママツシ</t>
    </rPh>
    <rPh sb="19" eb="22">
      <t>テンリュウク</t>
    </rPh>
    <rPh sb="22" eb="24">
      <t>ホクブ</t>
    </rPh>
    <rPh sb="25" eb="27">
      <t>イリョウ</t>
    </rPh>
    <rPh sb="28" eb="30">
      <t>フクシ</t>
    </rPh>
    <rPh sb="31" eb="33">
      <t>チュウカク</t>
    </rPh>
    <rPh sb="36" eb="38">
      <t>ビョウイン</t>
    </rPh>
    <rPh sb="40" eb="43">
      <t>コウレイカ</t>
    </rPh>
    <rPh sb="43" eb="44">
      <t>リツ</t>
    </rPh>
    <rPh sb="45" eb="46">
      <t>タカ</t>
    </rPh>
    <rPh sb="47" eb="49">
      <t>トウガイ</t>
    </rPh>
    <rPh sb="49" eb="51">
      <t>チイキ</t>
    </rPh>
    <rPh sb="56" eb="57">
      <t>イノチ</t>
    </rPh>
    <rPh sb="57" eb="58">
      <t>ツナ</t>
    </rPh>
    <rPh sb="60" eb="61">
      <t>イ</t>
    </rPh>
    <rPh sb="64" eb="66">
      <t>カゴン</t>
    </rPh>
    <rPh sb="71" eb="72">
      <t>キワ</t>
    </rPh>
    <rPh sb="74" eb="76">
      <t>ジュウヨウ</t>
    </rPh>
    <rPh sb="77" eb="79">
      <t>イリョウ</t>
    </rPh>
    <rPh sb="79" eb="81">
      <t>キカン</t>
    </rPh>
    <rPh sb="85" eb="87">
      <t>コンゴ</t>
    </rPh>
    <rPh sb="88" eb="90">
      <t>イシ</t>
    </rPh>
    <rPh sb="91" eb="93">
      <t>カクホ</t>
    </rPh>
    <rPh sb="94" eb="96">
      <t>セツビ</t>
    </rPh>
    <rPh sb="96" eb="98">
      <t>コウシン</t>
    </rPh>
    <rPh sb="100" eb="103">
      <t>ショカダイ</t>
    </rPh>
    <rPh sb="104" eb="106">
      <t>テキセツ</t>
    </rPh>
    <rPh sb="107" eb="109">
      <t>タイオウ</t>
    </rPh>
    <phoneticPr fontId="5"/>
  </si>
  <si>
    <t>浜松市国民健康保険佐久間病院は、浜松市天竜区北部の唯一の公立病院であり、第二次救急病院として患者を受け入れるとともに、「へき地医療拠点病院」の指定を受け、地域の保健予防活動や附属診療所へ職員の派遣、訪問診療や往診、無医地区へ巡回診療を行うなど、地域完結型の地域包括ケアの推進に取り組んでいる。</t>
    <rPh sb="0" eb="3">
      <t>ハママツシ</t>
    </rPh>
    <rPh sb="3" eb="5">
      <t>コクミン</t>
    </rPh>
    <rPh sb="5" eb="7">
      <t>ケンコウ</t>
    </rPh>
    <rPh sb="7" eb="9">
      <t>ホケン</t>
    </rPh>
    <rPh sb="9" eb="12">
      <t>サクマ</t>
    </rPh>
    <rPh sb="12" eb="14">
      <t>ビョウイン</t>
    </rPh>
    <rPh sb="16" eb="19">
      <t>ハママツシ</t>
    </rPh>
    <rPh sb="19" eb="22">
      <t>テンリュウク</t>
    </rPh>
    <rPh sb="22" eb="24">
      <t>ホクブ</t>
    </rPh>
    <rPh sb="25" eb="27">
      <t>ユイイツ</t>
    </rPh>
    <rPh sb="28" eb="30">
      <t>コウリツ</t>
    </rPh>
    <rPh sb="30" eb="32">
      <t>ビョウイン</t>
    </rPh>
    <rPh sb="36" eb="37">
      <t>ダイ</t>
    </rPh>
    <rPh sb="37" eb="39">
      <t>２ジ</t>
    </rPh>
    <rPh sb="39" eb="41">
      <t>キュウキュウ</t>
    </rPh>
    <rPh sb="41" eb="43">
      <t>ビョウイン</t>
    </rPh>
    <rPh sb="46" eb="48">
      <t>カンジャ</t>
    </rPh>
    <rPh sb="49" eb="50">
      <t>ウ</t>
    </rPh>
    <rPh sb="51" eb="52">
      <t>イ</t>
    </rPh>
    <rPh sb="62" eb="63">
      <t>チ</t>
    </rPh>
    <rPh sb="63" eb="65">
      <t>イリョウ</t>
    </rPh>
    <rPh sb="65" eb="67">
      <t>キョテン</t>
    </rPh>
    <rPh sb="67" eb="69">
      <t>ビョウイン</t>
    </rPh>
    <rPh sb="71" eb="73">
      <t>シテイ</t>
    </rPh>
    <rPh sb="74" eb="75">
      <t>ウ</t>
    </rPh>
    <rPh sb="77" eb="79">
      <t>チイキ</t>
    </rPh>
    <rPh sb="80" eb="82">
      <t>ホケン</t>
    </rPh>
    <rPh sb="82" eb="84">
      <t>ヨボウ</t>
    </rPh>
    <rPh sb="84" eb="86">
      <t>カツドウ</t>
    </rPh>
    <rPh sb="87" eb="89">
      <t>フゾク</t>
    </rPh>
    <rPh sb="89" eb="92">
      <t>シンリョウショ</t>
    </rPh>
    <rPh sb="93" eb="95">
      <t>ショクイン</t>
    </rPh>
    <rPh sb="96" eb="98">
      <t>ハケン</t>
    </rPh>
    <rPh sb="99" eb="101">
      <t>ホウモン</t>
    </rPh>
    <rPh sb="101" eb="103">
      <t>シンリョウ</t>
    </rPh>
    <rPh sb="104" eb="106">
      <t>オウシン</t>
    </rPh>
    <rPh sb="107" eb="109">
      <t>ムイ</t>
    </rPh>
    <rPh sb="109" eb="111">
      <t>チク</t>
    </rPh>
    <rPh sb="112" eb="114">
      <t>ジュンカイ</t>
    </rPh>
    <rPh sb="114" eb="116">
      <t>シンリョウ</t>
    </rPh>
    <rPh sb="117" eb="118">
      <t>オコナ</t>
    </rPh>
    <rPh sb="122" eb="124">
      <t>チイキ</t>
    </rPh>
    <rPh sb="124" eb="127">
      <t>カンケツガタ</t>
    </rPh>
    <rPh sb="128" eb="130">
      <t>チイキ</t>
    </rPh>
    <rPh sb="130" eb="132">
      <t>ホウカツ</t>
    </rPh>
    <rPh sb="135" eb="137">
      <t>スイシン</t>
    </rPh>
    <rPh sb="138" eb="139">
      <t>ト</t>
    </rPh>
    <rPh sb="140" eb="141">
      <t>ク</t>
    </rPh>
    <phoneticPr fontId="5"/>
  </si>
  <si>
    <t>17年前に病院の改築を行っており、有形固定資産減価償却率は平均値に比べ低くなっているものの、耐用年数を経過する器械備品等が増え、器械備品減価償却率は平均値を上回り、順次更新が必要な状態となっている。</t>
    <rPh sb="2" eb="4">
      <t>ネンマエ</t>
    </rPh>
    <rPh sb="5" eb="7">
      <t>ビョウイン</t>
    </rPh>
    <rPh sb="8" eb="10">
      <t>カイチク</t>
    </rPh>
    <rPh sb="11" eb="12">
      <t>オコナ</t>
    </rPh>
    <rPh sb="17" eb="19">
      <t>ユウケイ</t>
    </rPh>
    <rPh sb="19" eb="21">
      <t>コテイ</t>
    </rPh>
    <rPh sb="21" eb="23">
      <t>シサン</t>
    </rPh>
    <rPh sb="23" eb="25">
      <t>ゲンカ</t>
    </rPh>
    <rPh sb="25" eb="27">
      <t>ショウキャク</t>
    </rPh>
    <rPh sb="27" eb="28">
      <t>リツ</t>
    </rPh>
    <rPh sb="29" eb="32">
      <t>ヘイキンチ</t>
    </rPh>
    <rPh sb="33" eb="34">
      <t>クラ</t>
    </rPh>
    <rPh sb="35" eb="36">
      <t>ヒク</t>
    </rPh>
    <rPh sb="46" eb="48">
      <t>タイヨウ</t>
    </rPh>
    <rPh sb="48" eb="50">
      <t>ネンスウ</t>
    </rPh>
    <rPh sb="51" eb="53">
      <t>ケイカ</t>
    </rPh>
    <rPh sb="55" eb="57">
      <t>キカイ</t>
    </rPh>
    <rPh sb="57" eb="59">
      <t>ビヒン</t>
    </rPh>
    <rPh sb="59" eb="60">
      <t>トウ</t>
    </rPh>
    <rPh sb="61" eb="62">
      <t>フ</t>
    </rPh>
    <rPh sb="64" eb="66">
      <t>キカイ</t>
    </rPh>
    <rPh sb="66" eb="68">
      <t>ビヒン</t>
    </rPh>
    <rPh sb="68" eb="70">
      <t>ゲンカ</t>
    </rPh>
    <rPh sb="70" eb="72">
      <t>ショウキャク</t>
    </rPh>
    <rPh sb="72" eb="73">
      <t>リツ</t>
    </rPh>
    <rPh sb="74" eb="77">
      <t>ヘイキンチ</t>
    </rPh>
    <rPh sb="78" eb="80">
      <t>ウワマワ</t>
    </rPh>
    <rPh sb="82" eb="84">
      <t>ジュンジ</t>
    </rPh>
    <rPh sb="84" eb="86">
      <t>コウシン</t>
    </rPh>
    <rPh sb="87" eb="89">
      <t>ヒツヨウ</t>
    </rPh>
    <rPh sb="90" eb="92">
      <t>ジョウタイ</t>
    </rPh>
    <phoneticPr fontId="5"/>
  </si>
  <si>
    <t>過疎化による人口減少に加え、平成28年度からの常勤医2名減による影響で、外来・入院患者数は減少傾向にあるため、医業収支比率は平均値を下回っている。</t>
    <rPh sb="0" eb="3">
      <t>カソカ</t>
    </rPh>
    <rPh sb="6" eb="8">
      <t>ジンコウ</t>
    </rPh>
    <rPh sb="8" eb="10">
      <t>ゲンショウ</t>
    </rPh>
    <rPh sb="11" eb="12">
      <t>クワ</t>
    </rPh>
    <rPh sb="14" eb="16">
      <t>ヘイセイ</t>
    </rPh>
    <rPh sb="18" eb="20">
      <t>ネンド</t>
    </rPh>
    <rPh sb="23" eb="25">
      <t>ジョウキン</t>
    </rPh>
    <rPh sb="25" eb="26">
      <t>イ</t>
    </rPh>
    <rPh sb="27" eb="28">
      <t>メイ</t>
    </rPh>
    <rPh sb="28" eb="29">
      <t>ゲン</t>
    </rPh>
    <rPh sb="32" eb="34">
      <t>エイキョウ</t>
    </rPh>
    <rPh sb="36" eb="38">
      <t>ガイライ</t>
    </rPh>
    <rPh sb="39" eb="41">
      <t>ニュウイン</t>
    </rPh>
    <rPh sb="41" eb="44">
      <t>カンジャスウ</t>
    </rPh>
    <rPh sb="45" eb="47">
      <t>ゲンショウ</t>
    </rPh>
    <rPh sb="47" eb="49">
      <t>ケイコウ</t>
    </rPh>
    <rPh sb="55" eb="57">
      <t>イギョウ</t>
    </rPh>
    <rPh sb="57" eb="59">
      <t>シュウシ</t>
    </rPh>
    <rPh sb="59" eb="61">
      <t>ヒリツ</t>
    </rPh>
    <rPh sb="62" eb="65">
      <t>ヘイキンチ</t>
    </rPh>
    <rPh sb="66" eb="68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</si>
</sst>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81.5</c:v>
                </c:pt>
                <c:pt idx="2">
                  <c:v>72.5</c:v>
                </c:pt>
                <c:pt idx="3">
                  <c:v>68.5</c:v>
                </c:pt>
                <c:pt idx="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76-447B-9185-8E12FEBF5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81952"/>
        <c:axId val="2515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6-447B-9185-8E12FEBF5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1952"/>
        <c:axId val="251583872"/>
      </c:lineChart>
      <c:catAx>
        <c:axId val="25158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1583872"/>
        <c:crosses val="autoZero"/>
        <c:auto val="1"/>
        <c:lblAlgn val="ctr"/>
        <c:lblOffset val="100"/>
        <c:noMultiLvlLbl val="1"/>
      </c:catAx>
      <c:valAx>
        <c:axId val="2515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158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10546</c:v>
                </c:pt>
                <c:pt idx="1">
                  <c:v>10020</c:v>
                </c:pt>
                <c:pt idx="2">
                  <c:v>10330</c:v>
                </c:pt>
                <c:pt idx="3">
                  <c:v>10071</c:v>
                </c:pt>
                <c:pt idx="4">
                  <c:v>10059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FE-4999-ACAA-E6C4D32A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922112"/>
        <c:axId val="2529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E-4999-ACAA-E6C4D32A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2112"/>
        <c:axId val="252932480"/>
      </c:lineChart>
      <c:catAx>
        <c:axId val="25292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932480"/>
        <c:crosses val="autoZero"/>
        <c:auto val="1"/>
        <c:lblAlgn val="ctr"/>
        <c:lblOffset val="100"/>
        <c:noMultiLvlLbl val="1"/>
      </c:catAx>
      <c:valAx>
        <c:axId val="25293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292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21821</c:v>
                </c:pt>
                <c:pt idx="1">
                  <c:v>20768</c:v>
                </c:pt>
                <c:pt idx="2">
                  <c:v>22288</c:v>
                </c:pt>
                <c:pt idx="3">
                  <c:v>21608</c:v>
                </c:pt>
                <c:pt idx="4">
                  <c:v>21008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CC-4956-A4D8-99FA8359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314944"/>
        <c:axId val="2533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C-4956-A4D8-99FA8359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14944"/>
        <c:axId val="253317120"/>
      </c:lineChart>
      <c:catAx>
        <c:axId val="25331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317120"/>
        <c:crosses val="autoZero"/>
        <c:auto val="1"/>
        <c:lblAlgn val="ctr"/>
        <c:lblOffset val="100"/>
        <c:noMultiLvlLbl val="1"/>
      </c:catAx>
      <c:valAx>
        <c:axId val="2533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331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9-421F-A6A0-A53B4F5AC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52704"/>
        <c:axId val="2525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49-421F-A6A0-A53B4F5AC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52704"/>
        <c:axId val="252554624"/>
      </c:lineChart>
      <c:catAx>
        <c:axId val="252552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554624"/>
        <c:crosses val="autoZero"/>
        <c:auto val="1"/>
        <c:lblAlgn val="ctr"/>
        <c:lblOffset val="100"/>
        <c:noMultiLvlLbl val="1"/>
      </c:catAx>
      <c:valAx>
        <c:axId val="2525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255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57.5</c:v>
                </c:pt>
                <c:pt idx="3">
                  <c:v>55.3</c:v>
                </c:pt>
                <c:pt idx="4">
                  <c:v>54.8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69-4ACA-A183-28D2A536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79296"/>
        <c:axId val="2526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69-4ACA-A183-28D2A536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79296"/>
        <c:axId val="252681216"/>
      </c:lineChart>
      <c:catAx>
        <c:axId val="252679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681216"/>
        <c:crosses val="autoZero"/>
        <c:auto val="1"/>
        <c:lblAlgn val="ctr"/>
        <c:lblOffset val="100"/>
        <c:noMultiLvlLbl val="1"/>
      </c:catAx>
      <c:valAx>
        <c:axId val="2526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267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96.4</c:v>
                </c:pt>
                <c:pt idx="1">
                  <c:v>100.5</c:v>
                </c:pt>
                <c:pt idx="2">
                  <c:v>106</c:v>
                </c:pt>
                <c:pt idx="3">
                  <c:v>101.5</c:v>
                </c:pt>
                <c:pt idx="4">
                  <c:v>96.4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5-4BA6-9E7A-BEAF5341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84704"/>
        <c:axId val="25258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95-4BA6-9E7A-BEAF5341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84704"/>
        <c:axId val="252586624"/>
      </c:lineChart>
      <c:catAx>
        <c:axId val="252584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586624"/>
        <c:crosses val="autoZero"/>
        <c:auto val="1"/>
        <c:lblAlgn val="ctr"/>
        <c:lblOffset val="100"/>
        <c:noMultiLvlLbl val="1"/>
      </c:catAx>
      <c:valAx>
        <c:axId val="25258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52584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40.200000000000003</c:v>
                </c:pt>
                <c:pt idx="1">
                  <c:v>41.6</c:v>
                </c:pt>
                <c:pt idx="2">
                  <c:v>42.8</c:v>
                </c:pt>
                <c:pt idx="3">
                  <c:v>43.4</c:v>
                </c:pt>
                <c:pt idx="4">
                  <c:v>44.9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DF-41B8-9A4E-78CEFBAD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27200"/>
        <c:axId val="25283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DF-41B8-9A4E-78CEFBAD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27200"/>
        <c:axId val="252838272"/>
      </c:lineChart>
      <c:catAx>
        <c:axId val="252627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838272"/>
        <c:crosses val="autoZero"/>
        <c:auto val="1"/>
        <c:lblAlgn val="ctr"/>
        <c:lblOffset val="100"/>
        <c:noMultiLvlLbl val="1"/>
      </c:catAx>
      <c:valAx>
        <c:axId val="25283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262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85.1</c:v>
                </c:pt>
                <c:pt idx="1">
                  <c:v>84.9</c:v>
                </c:pt>
                <c:pt idx="2">
                  <c:v>83.4</c:v>
                </c:pt>
                <c:pt idx="3">
                  <c:v>81.2</c:v>
                </c:pt>
                <c:pt idx="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3-4840-938A-0AE93C42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80768"/>
        <c:axId val="2528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3-4840-938A-0AE93C42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80768"/>
        <c:axId val="252887040"/>
      </c:lineChart>
      <c:catAx>
        <c:axId val="25288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2887040"/>
        <c:crosses val="autoZero"/>
        <c:auto val="1"/>
        <c:lblAlgn val="ctr"/>
        <c:lblOffset val="100"/>
        <c:noMultiLvlLbl val="1"/>
      </c:catAx>
      <c:valAx>
        <c:axId val="2528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288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43431983</c:v>
                </c:pt>
                <c:pt idx="1">
                  <c:v>43391650</c:v>
                </c:pt>
                <c:pt idx="2">
                  <c:v>43504400</c:v>
                </c:pt>
                <c:pt idx="3">
                  <c:v>44836083</c:v>
                </c:pt>
                <c:pt idx="4">
                  <c:v>45812317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75-4501-9EDA-D8C90F6D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73120"/>
        <c:axId val="25319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75-4501-9EDA-D8C90F6D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73120"/>
        <c:axId val="253191680"/>
      </c:lineChart>
      <c:catAx>
        <c:axId val="253173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191680"/>
        <c:crosses val="autoZero"/>
        <c:auto val="1"/>
        <c:lblAlgn val="ctr"/>
        <c:lblOffset val="100"/>
        <c:noMultiLvlLbl val="1"/>
      </c:catAx>
      <c:valAx>
        <c:axId val="25319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3173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22.4</c:v>
                </c:pt>
                <c:pt idx="2">
                  <c:v>23</c:v>
                </c:pt>
                <c:pt idx="3">
                  <c:v>21.6</c:v>
                </c:pt>
                <c:pt idx="4">
                  <c:v>21.5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2A-4101-B0DF-9ECD97A53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30080"/>
        <c:axId val="25323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2A-4101-B0DF-9ECD97A53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30080"/>
        <c:axId val="253236352"/>
      </c:lineChart>
      <c:catAx>
        <c:axId val="253230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236352"/>
        <c:crosses val="autoZero"/>
        <c:auto val="1"/>
        <c:lblAlgn val="ctr"/>
        <c:lblOffset val="100"/>
        <c:noMultiLvlLbl val="1"/>
      </c:catAx>
      <c:valAx>
        <c:axId val="25323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3230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82.7</c:v>
                </c:pt>
                <c:pt idx="1">
                  <c:v>107</c:v>
                </c:pt>
                <c:pt idx="2">
                  <c:v>110</c:v>
                </c:pt>
                <c:pt idx="3">
                  <c:v>112</c:v>
                </c:pt>
                <c:pt idx="4">
                  <c:v>96.1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7-432F-AC91-2249EBC8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87040"/>
        <c:axId val="2532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E7-432F-AC91-2249EBC8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87040"/>
        <c:axId val="253289216"/>
      </c:lineChart>
      <c:catAx>
        <c:axId val="253287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289216"/>
        <c:crosses val="autoZero"/>
        <c:auto val="1"/>
        <c:lblAlgn val="ctr"/>
        <c:lblOffset val="100"/>
        <c:noMultiLvlLbl val="1"/>
      </c:catAx>
      <c:valAx>
        <c:axId val="2532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328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A1" zoomScaleNormal="100" zoomScaleSheetLayoutView="70" workbookViewId="0">
      <selection activeCell="NJ22" sqref="NJ22:NX3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静岡県浜松市　浜松市国民健康保険佐久間病院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36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20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感 へ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802527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6517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１３：１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36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20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56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177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96.4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100.5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106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101.5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96.4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70.5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59.2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57.5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55.3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54.8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89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81.5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72.5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68.5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98.4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98.2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79.599999999999994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77.900000000000006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78.099999999999994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77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77.099999999999994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101.2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107.2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114.4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118.8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66.599999999999994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66.8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67.900000000000006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66.900000000000006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66.099999999999994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179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21821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20768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22288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21608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21008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10546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10020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10330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10071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10059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82.7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107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110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112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96.1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24.4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22.4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21.6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21.5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24371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24882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25249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25711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26415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8736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8797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8852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9060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9135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67.5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69.5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70.3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71.099999999999994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72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17.899999999999999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17.399999999999999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16.5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16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176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40.200000000000003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41.6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42.8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43.4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44.9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85.1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84.9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83.4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81.2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79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43431983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43391650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43504400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44836083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45812317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52.6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54.2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53.8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56.1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56.4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68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70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73.2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73.400000000000006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36094355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36941419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38480542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38744035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40117620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mA72A3kYi4RwTvnai3QVg9ocsKDdHeFTLr6aR6FC/EsZDbf7p0u2lqu1GJYtKtogdHq0A4JwMClDpbLbts4zwQ==" saltValue="UwflpfqMrVoKgcTWx12g+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disablePrompts="1"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104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106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107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108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109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110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111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112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114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115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116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152</v>
      </c>
      <c r="AU5" s="62" t="s">
        <v>153</v>
      </c>
      <c r="AV5" s="62" t="s">
        <v>143</v>
      </c>
      <c r="AW5" s="62" t="s">
        <v>144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152</v>
      </c>
      <c r="BF5" s="62" t="s">
        <v>142</v>
      </c>
      <c r="BG5" s="62" t="s">
        <v>143</v>
      </c>
      <c r="BH5" s="62" t="s">
        <v>154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140</v>
      </c>
      <c r="BP5" s="62" t="s">
        <v>152</v>
      </c>
      <c r="BQ5" s="62" t="s">
        <v>153</v>
      </c>
      <c r="BR5" s="62" t="s">
        <v>143</v>
      </c>
      <c r="BS5" s="62" t="s">
        <v>144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140</v>
      </c>
      <c r="CA5" s="62" t="s">
        <v>152</v>
      </c>
      <c r="CB5" s="62" t="s">
        <v>153</v>
      </c>
      <c r="CC5" s="62" t="s">
        <v>143</v>
      </c>
      <c r="CD5" s="62" t="s">
        <v>154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152</v>
      </c>
      <c r="CM5" s="62" t="s">
        <v>153</v>
      </c>
      <c r="CN5" s="62" t="s">
        <v>143</v>
      </c>
      <c r="CO5" s="62" t="s">
        <v>144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140</v>
      </c>
      <c r="CW5" s="62" t="s">
        <v>141</v>
      </c>
      <c r="CX5" s="62" t="s">
        <v>153</v>
      </c>
      <c r="CY5" s="62" t="s">
        <v>143</v>
      </c>
      <c r="CZ5" s="62" t="s">
        <v>144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140</v>
      </c>
      <c r="DH5" s="62" t="s">
        <v>152</v>
      </c>
      <c r="DI5" s="62" t="s">
        <v>142</v>
      </c>
      <c r="DJ5" s="62" t="s">
        <v>143</v>
      </c>
      <c r="DK5" s="62" t="s">
        <v>144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141</v>
      </c>
      <c r="DT5" s="62" t="s">
        <v>153</v>
      </c>
      <c r="DU5" s="62" t="s">
        <v>143</v>
      </c>
      <c r="DV5" s="62" t="s">
        <v>144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140</v>
      </c>
      <c r="ED5" s="62" t="s">
        <v>152</v>
      </c>
      <c r="EE5" s="62" t="s">
        <v>142</v>
      </c>
      <c r="EF5" s="62" t="s">
        <v>143</v>
      </c>
      <c r="EG5" s="62" t="s">
        <v>154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155</v>
      </c>
      <c r="EN5" s="62" t="s">
        <v>151</v>
      </c>
      <c r="EO5" s="62" t="s">
        <v>152</v>
      </c>
      <c r="EP5" s="62" t="s">
        <v>153</v>
      </c>
      <c r="EQ5" s="62" t="s">
        <v>143</v>
      </c>
      <c r="ER5" s="62" t="s">
        <v>144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>
      <c r="A6" s="48" t="s">
        <v>156</v>
      </c>
      <c r="B6" s="63">
        <f>B8</f>
        <v>2019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5" t="str">
        <f>IF(H8&lt;&gt;I8,H8,"")&amp;IF(I8&lt;&gt;J8,I8,"")&amp;"　"&amp;J8</f>
        <v>静岡県浜松市　浜松市国民健康保険佐久間病院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7</v>
      </c>
      <c r="R6" s="63" t="str">
        <f t="shared" si="3"/>
        <v>-</v>
      </c>
      <c r="S6" s="63" t="str">
        <f t="shared" si="3"/>
        <v>ド</v>
      </c>
      <c r="T6" s="63" t="str">
        <f t="shared" si="3"/>
        <v>救 感 へ</v>
      </c>
      <c r="U6" s="64">
        <f>U8</f>
        <v>802527</v>
      </c>
      <c r="V6" s="64">
        <f>V8</f>
        <v>6517</v>
      </c>
      <c r="W6" s="63" t="str">
        <f>W8</f>
        <v>第２種該当</v>
      </c>
      <c r="X6" s="63" t="str">
        <f t="shared" si="3"/>
        <v>１３：１</v>
      </c>
      <c r="Y6" s="64">
        <f t="shared" si="3"/>
        <v>36</v>
      </c>
      <c r="Z6" s="64">
        <f t="shared" si="3"/>
        <v>20</v>
      </c>
      <c r="AA6" s="64" t="str">
        <f t="shared" si="3"/>
        <v>-</v>
      </c>
      <c r="AB6" s="64" t="str">
        <f t="shared" si="3"/>
        <v>-</v>
      </c>
      <c r="AC6" s="64">
        <f t="shared" si="3"/>
        <v>4</v>
      </c>
      <c r="AD6" s="64">
        <f t="shared" si="3"/>
        <v>60</v>
      </c>
      <c r="AE6" s="64">
        <f t="shared" si="3"/>
        <v>36</v>
      </c>
      <c r="AF6" s="64">
        <f t="shared" si="3"/>
        <v>20</v>
      </c>
      <c r="AG6" s="64">
        <f t="shared" si="3"/>
        <v>56</v>
      </c>
      <c r="AH6" s="65">
        <f>IF(AH8="-",NA(),AH8)</f>
        <v>96.4</v>
      </c>
      <c r="AI6" s="65">
        <f t="shared" ref="AI6:AQ6" si="4">IF(AI8="-",NA(),AI8)</f>
        <v>100.5</v>
      </c>
      <c r="AJ6" s="65">
        <f t="shared" si="4"/>
        <v>106</v>
      </c>
      <c r="AK6" s="65">
        <f t="shared" si="4"/>
        <v>101.5</v>
      </c>
      <c r="AL6" s="65">
        <f t="shared" si="4"/>
        <v>96.4</v>
      </c>
      <c r="AM6" s="65">
        <f t="shared" si="4"/>
        <v>98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70.5</v>
      </c>
      <c r="AT6" s="65">
        <f t="shared" ref="AT6:BB6" si="5">IF(AT8="-",NA(),AT8)</f>
        <v>59.2</v>
      </c>
      <c r="AU6" s="65">
        <f t="shared" si="5"/>
        <v>57.5</v>
      </c>
      <c r="AV6" s="65">
        <f t="shared" si="5"/>
        <v>55.3</v>
      </c>
      <c r="AW6" s="65">
        <f t="shared" si="5"/>
        <v>54.8</v>
      </c>
      <c r="AX6" s="65">
        <f t="shared" si="5"/>
        <v>79.599999999999994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101.2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89</v>
      </c>
      <c r="BP6" s="65">
        <f t="shared" ref="BP6:BX6" si="7">IF(BP8="-",NA(),BP8)</f>
        <v>81.5</v>
      </c>
      <c r="BQ6" s="65">
        <f t="shared" si="7"/>
        <v>72.5</v>
      </c>
      <c r="BR6" s="65">
        <f t="shared" si="7"/>
        <v>68.5</v>
      </c>
      <c r="BS6" s="65">
        <f t="shared" si="7"/>
        <v>76</v>
      </c>
      <c r="BT6" s="65">
        <f t="shared" si="7"/>
        <v>66.599999999999994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21821</v>
      </c>
      <c r="CA6" s="66">
        <f t="shared" ref="CA6:CI6" si="8">IF(CA8="-",NA(),CA8)</f>
        <v>20768</v>
      </c>
      <c r="CB6" s="66">
        <f t="shared" si="8"/>
        <v>22288</v>
      </c>
      <c r="CC6" s="66">
        <f t="shared" si="8"/>
        <v>21608</v>
      </c>
      <c r="CD6" s="66">
        <f t="shared" si="8"/>
        <v>21008</v>
      </c>
      <c r="CE6" s="66">
        <f t="shared" si="8"/>
        <v>24371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10546</v>
      </c>
      <c r="CL6" s="66">
        <f t="shared" ref="CL6:CT6" si="9">IF(CL8="-",NA(),CL8)</f>
        <v>10020</v>
      </c>
      <c r="CM6" s="66">
        <f t="shared" si="9"/>
        <v>10330</v>
      </c>
      <c r="CN6" s="66">
        <f t="shared" si="9"/>
        <v>10071</v>
      </c>
      <c r="CO6" s="66">
        <f t="shared" si="9"/>
        <v>10059</v>
      </c>
      <c r="CP6" s="66">
        <f t="shared" si="9"/>
        <v>8736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82.7</v>
      </c>
      <c r="CW6" s="65">
        <f t="shared" ref="CW6:DE6" si="10">IF(CW8="-",NA(),CW8)</f>
        <v>107</v>
      </c>
      <c r="CX6" s="65">
        <f t="shared" si="10"/>
        <v>110</v>
      </c>
      <c r="CY6" s="65">
        <f t="shared" si="10"/>
        <v>112</v>
      </c>
      <c r="CZ6" s="65">
        <f t="shared" si="10"/>
        <v>96.1</v>
      </c>
      <c r="DA6" s="65">
        <f t="shared" si="10"/>
        <v>67.5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24.4</v>
      </c>
      <c r="DH6" s="65">
        <f t="shared" ref="DH6:DP6" si="11">IF(DH8="-",NA(),DH8)</f>
        <v>22.4</v>
      </c>
      <c r="DI6" s="65">
        <f t="shared" si="11"/>
        <v>23</v>
      </c>
      <c r="DJ6" s="65">
        <f t="shared" si="11"/>
        <v>21.6</v>
      </c>
      <c r="DK6" s="65">
        <f t="shared" si="11"/>
        <v>21.5</v>
      </c>
      <c r="DL6" s="65">
        <f t="shared" si="11"/>
        <v>17.899999999999999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40.200000000000003</v>
      </c>
      <c r="DS6" s="65">
        <f t="shared" ref="DS6:EA6" si="12">IF(DS8="-",NA(),DS8)</f>
        <v>41.6</v>
      </c>
      <c r="DT6" s="65">
        <f t="shared" si="12"/>
        <v>42.8</v>
      </c>
      <c r="DU6" s="65">
        <f t="shared" si="12"/>
        <v>43.4</v>
      </c>
      <c r="DV6" s="65">
        <f t="shared" si="12"/>
        <v>44.9</v>
      </c>
      <c r="DW6" s="65">
        <f t="shared" si="12"/>
        <v>52.6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85.1</v>
      </c>
      <c r="ED6" s="65">
        <f t="shared" ref="ED6:EL6" si="13">IF(ED8="-",NA(),ED8)</f>
        <v>84.9</v>
      </c>
      <c r="EE6" s="65">
        <f t="shared" si="13"/>
        <v>83.4</v>
      </c>
      <c r="EF6" s="65">
        <f t="shared" si="13"/>
        <v>81.2</v>
      </c>
      <c r="EG6" s="65">
        <f t="shared" si="13"/>
        <v>79</v>
      </c>
      <c r="EH6" s="65">
        <f t="shared" si="13"/>
        <v>68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43431983</v>
      </c>
      <c r="EO6" s="66">
        <f t="shared" ref="EO6:EW6" si="14">IF(EO8="-",NA(),EO8)</f>
        <v>43391650</v>
      </c>
      <c r="EP6" s="66">
        <f t="shared" si="14"/>
        <v>43504400</v>
      </c>
      <c r="EQ6" s="66">
        <f t="shared" si="14"/>
        <v>44836083</v>
      </c>
      <c r="ER6" s="66">
        <f t="shared" si="14"/>
        <v>45812317</v>
      </c>
      <c r="ES6" s="66">
        <f t="shared" si="14"/>
        <v>36094355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157</v>
      </c>
      <c r="B7" s="63">
        <f t="shared" ref="B7:AG7" si="15">B8</f>
        <v>2019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5"/>
        <v>7</v>
      </c>
      <c r="R7" s="63" t="str">
        <f t="shared" si="15"/>
        <v>-</v>
      </c>
      <c r="S7" s="63" t="str">
        <f t="shared" si="15"/>
        <v>ド</v>
      </c>
      <c r="T7" s="63" t="str">
        <f t="shared" si="15"/>
        <v>救 感 へ</v>
      </c>
      <c r="U7" s="64">
        <f>U8</f>
        <v>802527</v>
      </c>
      <c r="V7" s="64">
        <f>V8</f>
        <v>6517</v>
      </c>
      <c r="W7" s="63" t="str">
        <f>W8</f>
        <v>第２種該当</v>
      </c>
      <c r="X7" s="63" t="str">
        <f t="shared" si="15"/>
        <v>１３：１</v>
      </c>
      <c r="Y7" s="64">
        <f t="shared" si="15"/>
        <v>36</v>
      </c>
      <c r="Z7" s="64">
        <f t="shared" si="15"/>
        <v>20</v>
      </c>
      <c r="AA7" s="64" t="str">
        <f t="shared" si="15"/>
        <v>-</v>
      </c>
      <c r="AB7" s="64" t="str">
        <f t="shared" si="15"/>
        <v>-</v>
      </c>
      <c r="AC7" s="64">
        <f t="shared" si="15"/>
        <v>4</v>
      </c>
      <c r="AD7" s="64">
        <f t="shared" si="15"/>
        <v>60</v>
      </c>
      <c r="AE7" s="64">
        <f t="shared" si="15"/>
        <v>36</v>
      </c>
      <c r="AF7" s="64">
        <f t="shared" si="15"/>
        <v>20</v>
      </c>
      <c r="AG7" s="64">
        <f t="shared" si="15"/>
        <v>56</v>
      </c>
      <c r="AH7" s="65">
        <f>AH8</f>
        <v>96.4</v>
      </c>
      <c r="AI7" s="65">
        <f t="shared" ref="AI7:AQ7" si="16">AI8</f>
        <v>100.5</v>
      </c>
      <c r="AJ7" s="65">
        <f t="shared" si="16"/>
        <v>106</v>
      </c>
      <c r="AK7" s="65">
        <f t="shared" si="16"/>
        <v>101.5</v>
      </c>
      <c r="AL7" s="65">
        <f t="shared" si="16"/>
        <v>96.4</v>
      </c>
      <c r="AM7" s="65">
        <f t="shared" si="16"/>
        <v>98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70.5</v>
      </c>
      <c r="AT7" s="65">
        <f t="shared" ref="AT7:BB7" si="17">AT8</f>
        <v>59.2</v>
      </c>
      <c r="AU7" s="65">
        <f t="shared" si="17"/>
        <v>57.5</v>
      </c>
      <c r="AV7" s="65">
        <f t="shared" si="17"/>
        <v>55.3</v>
      </c>
      <c r="AW7" s="65">
        <f t="shared" si="17"/>
        <v>54.8</v>
      </c>
      <c r="AX7" s="65">
        <f t="shared" si="17"/>
        <v>79.599999999999994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101.2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89</v>
      </c>
      <c r="BP7" s="65">
        <f t="shared" ref="BP7:BX7" si="19">BP8</f>
        <v>81.5</v>
      </c>
      <c r="BQ7" s="65">
        <f t="shared" si="19"/>
        <v>72.5</v>
      </c>
      <c r="BR7" s="65">
        <f t="shared" si="19"/>
        <v>68.5</v>
      </c>
      <c r="BS7" s="65">
        <f t="shared" si="19"/>
        <v>76</v>
      </c>
      <c r="BT7" s="65">
        <f t="shared" si="19"/>
        <v>66.599999999999994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21821</v>
      </c>
      <c r="CA7" s="66">
        <f t="shared" ref="CA7:CI7" si="20">CA8</f>
        <v>20768</v>
      </c>
      <c r="CB7" s="66">
        <f t="shared" si="20"/>
        <v>22288</v>
      </c>
      <c r="CC7" s="66">
        <f t="shared" si="20"/>
        <v>21608</v>
      </c>
      <c r="CD7" s="66">
        <f t="shared" si="20"/>
        <v>21008</v>
      </c>
      <c r="CE7" s="66">
        <f t="shared" si="20"/>
        <v>24371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10546</v>
      </c>
      <c r="CL7" s="66">
        <f t="shared" ref="CL7:CT7" si="21">CL8</f>
        <v>10020</v>
      </c>
      <c r="CM7" s="66">
        <f t="shared" si="21"/>
        <v>10330</v>
      </c>
      <c r="CN7" s="66">
        <f t="shared" si="21"/>
        <v>10071</v>
      </c>
      <c r="CO7" s="66">
        <f t="shared" si="21"/>
        <v>10059</v>
      </c>
      <c r="CP7" s="66">
        <f t="shared" si="21"/>
        <v>8736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82.7</v>
      </c>
      <c r="CW7" s="65">
        <f t="shared" ref="CW7:DE7" si="22">CW8</f>
        <v>107</v>
      </c>
      <c r="CX7" s="65">
        <f t="shared" si="22"/>
        <v>110</v>
      </c>
      <c r="CY7" s="65">
        <f t="shared" si="22"/>
        <v>112</v>
      </c>
      <c r="CZ7" s="65">
        <f t="shared" si="22"/>
        <v>96.1</v>
      </c>
      <c r="DA7" s="65">
        <f t="shared" si="22"/>
        <v>67.5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24.4</v>
      </c>
      <c r="DH7" s="65">
        <f t="shared" ref="DH7:DP7" si="23">DH8</f>
        <v>22.4</v>
      </c>
      <c r="DI7" s="65">
        <f t="shared" si="23"/>
        <v>23</v>
      </c>
      <c r="DJ7" s="65">
        <f t="shared" si="23"/>
        <v>21.6</v>
      </c>
      <c r="DK7" s="65">
        <f t="shared" si="23"/>
        <v>21.5</v>
      </c>
      <c r="DL7" s="65">
        <f t="shared" si="23"/>
        <v>17.899999999999999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40.200000000000003</v>
      </c>
      <c r="DS7" s="65">
        <f t="shared" ref="DS7:EA7" si="24">DS8</f>
        <v>41.6</v>
      </c>
      <c r="DT7" s="65">
        <f t="shared" si="24"/>
        <v>42.8</v>
      </c>
      <c r="DU7" s="65">
        <f t="shared" si="24"/>
        <v>43.4</v>
      </c>
      <c r="DV7" s="65">
        <f t="shared" si="24"/>
        <v>44.9</v>
      </c>
      <c r="DW7" s="65">
        <f t="shared" si="24"/>
        <v>52.6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85.1</v>
      </c>
      <c r="ED7" s="65">
        <f t="shared" ref="ED7:EL7" si="25">ED8</f>
        <v>84.9</v>
      </c>
      <c r="EE7" s="65">
        <f t="shared" si="25"/>
        <v>83.4</v>
      </c>
      <c r="EF7" s="65">
        <f t="shared" si="25"/>
        <v>81.2</v>
      </c>
      <c r="EG7" s="65">
        <f t="shared" si="25"/>
        <v>79</v>
      </c>
      <c r="EH7" s="65">
        <f t="shared" si="25"/>
        <v>68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43431983</v>
      </c>
      <c r="EO7" s="66">
        <f t="shared" ref="EO7:EW7" si="26">EO8</f>
        <v>43391650</v>
      </c>
      <c r="EP7" s="66">
        <f t="shared" si="26"/>
        <v>43504400</v>
      </c>
      <c r="EQ7" s="66">
        <f t="shared" si="26"/>
        <v>44836083</v>
      </c>
      <c r="ER7" s="66">
        <f t="shared" si="26"/>
        <v>45812317</v>
      </c>
      <c r="ES7" s="66">
        <f t="shared" si="26"/>
        <v>36094355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>
      <c r="A8" s="48"/>
      <c r="B8" s="68">
        <v>2019</v>
      </c>
      <c r="C8" s="68">
        <v>221309</v>
      </c>
      <c r="D8" s="68">
        <v>46</v>
      </c>
      <c r="E8" s="68">
        <v>6</v>
      </c>
      <c r="F8" s="68">
        <v>0</v>
      </c>
      <c r="G8" s="68">
        <v>3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7</v>
      </c>
      <c r="R8" s="68" t="s">
        <v>38</v>
      </c>
      <c r="S8" s="68" t="s">
        <v>167</v>
      </c>
      <c r="T8" s="68" t="s">
        <v>168</v>
      </c>
      <c r="U8" s="69">
        <v>802527</v>
      </c>
      <c r="V8" s="69">
        <v>6517</v>
      </c>
      <c r="W8" s="68" t="s">
        <v>169</v>
      </c>
      <c r="X8" s="70" t="s">
        <v>170</v>
      </c>
      <c r="Y8" s="69">
        <v>36</v>
      </c>
      <c r="Z8" s="69">
        <v>20</v>
      </c>
      <c r="AA8" s="69" t="s">
        <v>38</v>
      </c>
      <c r="AB8" s="69" t="s">
        <v>38</v>
      </c>
      <c r="AC8" s="69">
        <v>4</v>
      </c>
      <c r="AD8" s="69">
        <v>60</v>
      </c>
      <c r="AE8" s="69">
        <v>36</v>
      </c>
      <c r="AF8" s="69">
        <v>20</v>
      </c>
      <c r="AG8" s="69">
        <v>56</v>
      </c>
      <c r="AH8" s="71">
        <v>96.4</v>
      </c>
      <c r="AI8" s="71">
        <v>100.5</v>
      </c>
      <c r="AJ8" s="71">
        <v>106</v>
      </c>
      <c r="AK8" s="71">
        <v>101.5</v>
      </c>
      <c r="AL8" s="71">
        <v>96.4</v>
      </c>
      <c r="AM8" s="71">
        <v>98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70.5</v>
      </c>
      <c r="AT8" s="71">
        <v>59.2</v>
      </c>
      <c r="AU8" s="71">
        <v>57.5</v>
      </c>
      <c r="AV8" s="71">
        <v>55.3</v>
      </c>
      <c r="AW8" s="71">
        <v>54.8</v>
      </c>
      <c r="AX8" s="71">
        <v>79.599999999999994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101.2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89</v>
      </c>
      <c r="BP8" s="71">
        <v>81.5</v>
      </c>
      <c r="BQ8" s="71">
        <v>72.5</v>
      </c>
      <c r="BR8" s="71">
        <v>68.5</v>
      </c>
      <c r="BS8" s="71">
        <v>76</v>
      </c>
      <c r="BT8" s="71">
        <v>66.599999999999994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>
        <v>21821</v>
      </c>
      <c r="CA8" s="72">
        <v>20768</v>
      </c>
      <c r="CB8" s="72">
        <v>22288</v>
      </c>
      <c r="CC8" s="72">
        <v>21608</v>
      </c>
      <c r="CD8" s="72">
        <v>21008</v>
      </c>
      <c r="CE8" s="72">
        <v>24371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10546</v>
      </c>
      <c r="CL8" s="72">
        <v>10020</v>
      </c>
      <c r="CM8" s="72">
        <v>10330</v>
      </c>
      <c r="CN8" s="72">
        <v>10071</v>
      </c>
      <c r="CO8" s="72">
        <v>10059</v>
      </c>
      <c r="CP8" s="72">
        <v>8736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82.7</v>
      </c>
      <c r="CW8" s="72">
        <v>107</v>
      </c>
      <c r="CX8" s="72">
        <v>110</v>
      </c>
      <c r="CY8" s="72">
        <v>112</v>
      </c>
      <c r="CZ8" s="72">
        <v>96.1</v>
      </c>
      <c r="DA8" s="72">
        <v>67.5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24.4</v>
      </c>
      <c r="DH8" s="72">
        <v>22.4</v>
      </c>
      <c r="DI8" s="72">
        <v>23</v>
      </c>
      <c r="DJ8" s="72">
        <v>21.6</v>
      </c>
      <c r="DK8" s="72">
        <v>21.5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40.200000000000003</v>
      </c>
      <c r="DS8" s="71">
        <v>41.6</v>
      </c>
      <c r="DT8" s="71">
        <v>42.8</v>
      </c>
      <c r="DU8" s="71">
        <v>43.4</v>
      </c>
      <c r="DV8" s="71">
        <v>44.9</v>
      </c>
      <c r="DW8" s="71">
        <v>52.6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85.1</v>
      </c>
      <c r="ED8" s="71">
        <v>84.9</v>
      </c>
      <c r="EE8" s="71">
        <v>83.4</v>
      </c>
      <c r="EF8" s="71">
        <v>81.2</v>
      </c>
      <c r="EG8" s="71">
        <v>79</v>
      </c>
      <c r="EH8" s="71">
        <v>68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43431983</v>
      </c>
      <c r="EO8" s="72">
        <v>43391650</v>
      </c>
      <c r="EP8" s="72">
        <v>43504400</v>
      </c>
      <c r="EQ8" s="72">
        <v>44836083</v>
      </c>
      <c r="ER8" s="72">
        <v>45812317</v>
      </c>
      <c r="ES8" s="72">
        <v>36094355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2020-12-15T03:54:15Z</dcterms:created>
  <dcterms:modified xsi:type="dcterms:W3CDTF">2021-01-19T02:52:57Z</dcterms:modified>
  <cp:category/>
</cp:coreProperties>
</file>