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03会計係\052財政局\012_公営企業に係る「経営比較分析表」の策定等について\R1\20210121部長レク（水工下）\"/>
    </mc:Choice>
  </mc:AlternateContent>
  <workbookProtection workbookAlgorithmName="SHA-512" workbookHashValue="2Qs6aeJwxF3dJw4xlfQ++repZnmIZuFGaeV6cKjk754z5n5O9l2j+vUaD/bp78ukYpeJrxktwNWLtGX9z/Z5SA==" workbookSaltValue="jtCcrGUys/7Qg1OSkjNuWQ==" workbookSpinCount="100000" lockStructure="1"/>
  <bookViews>
    <workbookView xWindow="0" yWindow="0" windowWidth="20490" windowHeight="70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<sst xmlns="http://schemas.openxmlformats.org/spreadsheetml/2006/main" count="231" uniqueCount="115">
  <si>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</si>
  <si>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</si>
  <si>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</si>
  <si>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</si>
  <si>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</si>
  <si>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</si>
  <si>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</si>
  <si>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</si>
  <si>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</si>
  <si>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</si>
  <si>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</si>
  <si>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</si>
  <si>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</si>
  <si>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</si>
  <si>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</si>
  <si>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</si>
  <si>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</si>
  <si>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</si>
  <si>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</si>
  <si>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</si>
  <si>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</si>
  <si>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</si>
  <si>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</si>
  <si>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</si>
  <si>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</si>
  <si>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</si>
  <si>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</si>
  <si>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</si>
  <si>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</si>
  <si>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</si>
  <si>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</si>
  <si>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</si>
  <si>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</si>
  <si>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</si>
  <si>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</si>
  <si>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</si>
  <si>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</si>
  <si>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</si>
  <si>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</si>
  <si>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</si>
  <si>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</si>
  <si>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</si>
  <si>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</si>
  <si>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</si>
  <si>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</si>
  <si>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</si>
  <si>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</si>
  <si>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</si>
  <si>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</si>
  <si>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</si>
  <si>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</si>
  <si>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</si>
  <si>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</si>
  <si>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</si>
  <si>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</si>
  <si>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</si>
  <si>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</si>
  <si>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</si>
  <si>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</si>
  <si>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</si>
  <si>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</si>
  <si>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</si>
  <si>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</si>
  <si>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</si>
  <si>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</si>
  <si>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</si>
  <si>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</si>
  <si>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</si>
  <si>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</si>
  <si>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</si>
  <si>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</si>
  <si>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</si>
  <si>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</si>
  <si>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</si>
  <si>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</si>
  <si>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</si>
  <si>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</si>
  <si>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</si>
  <si>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</si>
  <si>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</si>
  <si>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</si>
  <si>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</si>
  <si>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</si>
  <si>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</si>
  <si>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</si>
  <si>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</si>
  <si>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</si>
  <si>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</si>
  <si>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</si>
  <si>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</si>
  <si>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</si>
  <si>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</si>
  <si>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</si>
  <si>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</si>
  <si>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</si>
  <si>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名古屋市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</si>
  <si>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</si>
  <si>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</si>
  <si>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</si>
  <si>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</si>
  <si>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</si>
  <si>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</si>
  <si>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</si>
  <si>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</si>
  <si>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</si>
  <si>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</si>
  <si>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</si>
  <si>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</si>
  <si>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</si>
  <si>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</si>
  <si>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</si>
  <si>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</si>
  <si>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①②過去５ヶ年の経常収支は黒字であり、累積欠損金もありません。⑤⑥汚水処理費を下水道使用料収入で賄うことができていることから、健全な料金水準にあると言えます。
　⑧水洗化率は類似団体に比べて高い水準となっています。⑦処理能力に対する一日平均処理水量の割合を示す施設利用率は低くなっていますが、一日最大処理水量に対して適切な施設規模となっています。
　③流動比率は100％を上回っており、類似団体に比べるとより高い支払能力があり、短期的な資金面でのリスクは低いと言えます。④また企業債残高は、昨年度に比較すると微増していますが、過去５ヶ年では減少傾向にあり、支払利息による将来の財政負担が軽減していることから長期的な経営の安定性も向上しています。
　</t>
    <rPh sb="187" eb="188">
      <t>ウエ</t>
    </rPh>
    <rPh sb="194" eb="196">
      <t>ルイジ</t>
    </rPh>
    <rPh sb="196" eb="198">
      <t>ダンタイ</t>
    </rPh>
    <rPh sb="199" eb="200">
      <t>クラ</t>
    </rPh>
    <rPh sb="205" eb="206">
      <t>タカ</t>
    </rPh>
    <rPh sb="207" eb="209">
      <t>シハライ</t>
    </rPh>
    <rPh sb="209" eb="211">
      <t>ノウリョク</t>
    </rPh>
    <rPh sb="231" eb="232">
      <t>イ</t>
    </rPh>
    <rPh sb="246" eb="249">
      <t>サクネンド</t>
    </rPh>
    <rPh sb="250" eb="252">
      <t>ヒカク</t>
    </rPh>
    <rPh sb="255" eb="257">
      <t>ビゾウ</t>
    </rPh>
    <rPh sb="264" eb="266">
      <t>カコ</t>
    </rPh>
    <rPh sb="271" eb="273">
      <t>ゲンショウ</t>
    </rPh>
    <rPh sb="273" eb="275">
      <t>ケイコウ</t>
    </rPh>
    <phoneticPr fontId="5"/>
  </si>
  <si>
    <t>　①②本市ではアセットマネジメントに基づく施設の長寿命化により、施設の改築計画における目標耐用年数が会計上の耐用年数より長く設定されています。そのため今後、減価償却率や老朽化率がより一層高い数値へと推移することとなりますが、老朽化対策の遅れをあらわすものではありません。
　②③下水管をはじめとした施設については、調査・点検など適切な維持管理を行うなど、計画的に施設の改築を行っています。</t>
  </si>
  <si>
    <t>　経営の健全性・効率性に関する指標をみると、現在の経営状態は概ね良好に推移しております。
　しかしながら、下水道使用料は長期的に減少傾向であり、加えて令和２年度は新型コロナウイルス感染症の影響により大幅な減収が見込まれています。さらに、今後は人口が減少に転じると推計されていることから、事業を取り巻く経営環境はさらに厳しいものになると考えられます。また、老朽化の状況に関する指標でも示されるように、年々施設の老朽化が進んでおり、その改築には多額の費用と長期的な視点による計画的な整備が必要となります。
　このように厳しい経営環境が見込まれますが、今後も引き続き「名古屋市上下水道経営プラン２０２８」に基づき、より一層の経営改善を進めるとともに、アセットマネジメントに基づく計画的な施設の更新及び耐震化を進めることにより、経営基盤を強化し、持続可能な事業運営に努めていきます。</t>
    <rPh sb="1" eb="3">
      <t>ケイエイ</t>
    </rPh>
    <rPh sb="4" eb="7">
      <t>ケンゼンセイ</t>
    </rPh>
    <rPh sb="8" eb="11">
      <t>コウリツセイ</t>
    </rPh>
    <rPh sb="12" eb="13">
      <t>カン</t>
    </rPh>
    <rPh sb="15" eb="17">
      <t>シヒョウ</t>
    </rPh>
    <rPh sb="22" eb="24">
      <t>ゲンザイ</t>
    </rPh>
    <rPh sb="35" eb="37">
      <t>スイイ</t>
    </rPh>
    <rPh sb="53" eb="56">
      <t>ゲスイドウ</t>
    </rPh>
    <rPh sb="56" eb="59">
      <t>シヨウリョウ</t>
    </rPh>
    <rPh sb="60" eb="63">
      <t>チョウキテキ</t>
    </rPh>
    <rPh sb="64" eb="66">
      <t>ゲンショウ</t>
    </rPh>
    <rPh sb="66" eb="68">
      <t>ケイコウ</t>
    </rPh>
    <rPh sb="72" eb="73">
      <t>クワ</t>
    </rPh>
    <rPh sb="75" eb="77">
      <t>レイワ</t>
    </rPh>
    <rPh sb="78" eb="80">
      <t>ネンド</t>
    </rPh>
    <rPh sb="99" eb="101">
      <t>オオハバ</t>
    </rPh>
    <rPh sb="102" eb="104">
      <t>ゲンシュウ</t>
    </rPh>
    <rPh sb="105" eb="107">
      <t>ミコ</t>
    </rPh>
    <rPh sb="118" eb="120">
      <t>コンゴ</t>
    </rPh>
    <rPh sb="121" eb="123">
      <t>ジンコウ</t>
    </rPh>
    <rPh sb="124" eb="126">
      <t>ゲンショウ</t>
    </rPh>
    <rPh sb="127" eb="128">
      <t>テン</t>
    </rPh>
    <rPh sb="131" eb="133">
      <t>スイケイ</t>
    </rPh>
    <rPh sb="143" eb="145">
      <t>ジギョウ</t>
    </rPh>
    <rPh sb="146" eb="147">
      <t>ト</t>
    </rPh>
    <rPh sb="148" eb="149">
      <t>マ</t>
    </rPh>
    <rPh sb="150" eb="152">
      <t>ケイエイ</t>
    </rPh>
    <rPh sb="152" eb="154">
      <t>カンキョウ</t>
    </rPh>
    <rPh sb="158" eb="159">
      <t>キビ</t>
    </rPh>
    <rPh sb="167" eb="168">
      <t>カンガ</t>
    </rPh>
    <rPh sb="181" eb="183">
      <t>ジョウキョウ</t>
    </rPh>
    <rPh sb="184" eb="185">
      <t>カン</t>
    </rPh>
    <rPh sb="187" eb="189">
      <t>シヒョウ</t>
    </rPh>
    <rPh sb="191" eb="192">
      <t>シメ</t>
    </rPh>
    <rPh sb="199" eb="201">
      <t>ネンネン</t>
    </rPh>
    <rPh sb="201" eb="203">
      <t>シセツ</t>
    </rPh>
    <rPh sb="204" eb="207">
      <t>ロウキュウカ</t>
    </rPh>
    <rPh sb="208" eb="209">
      <t>スス</t>
    </rPh>
    <rPh sb="216" eb="218">
      <t>カイチク</t>
    </rPh>
    <rPh sb="220" eb="222">
      <t>タガク</t>
    </rPh>
    <rPh sb="223" eb="225">
      <t>ヒヨウ</t>
    </rPh>
    <rPh sb="257" eb="258">
      <t>キビ</t>
    </rPh>
    <rPh sb="260" eb="262">
      <t>ケイエイ</t>
    </rPh>
    <rPh sb="262" eb="264">
      <t>カンキョウ</t>
    </rPh>
    <rPh sb="265" eb="267">
      <t>ミコ</t>
    </rPh>
    <rPh sb="273" eb="275">
      <t>コンゴ</t>
    </rPh>
    <rPh sb="306" eb="308">
      <t>イッソウ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</si>
</sst>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0.53</c:v>
                </c:pt>
                <c:pt idx="1">
                  <c:v>0.6</c:v>
                </c:pt>
                <c:pt idx="2">
                  <c:v>0.57999999999999996</c:v>
                </c:pt>
                <c:pt idx="3">
                  <c:v>0.52</c:v>
                </c:pt>
                <c:pt idx="4">
                  <c:v>0.56000000000000005</c:v>
                </c:pt>
              </c:numCache>
            </c:numRef>
          </c:val>
          <c:extLst>
            <c:ext xmlns:c16="http://schemas.microsoft.com/office/drawing/2014/chart" uri="{C3380CC4-5D6E-409C-BE32-E72D297353CC}">
              <c16:uniqueId val="{00000000-A534-429F-9C0F-60BB81ED683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0.39</c:v>
                </c:pt>
                <c:pt idx="2">
                  <c:v>0.43</c:v>
                </c:pt>
                <c:pt idx="3">
                  <c:v>0.39</c:v>
                </c:pt>
                <c:pt idx="4">
                  <c:v>0.41</c:v>
                </c:pt>
              </c:numCache>
            </c:numRef>
          </c:val>
          <c:smooth val="0"/>
          <c:extLst>
            <c:ext xmlns:c16="http://schemas.microsoft.com/office/drawing/2014/chart" uri="{C3380CC4-5D6E-409C-BE32-E72D297353CC}">
              <c16:uniqueId val="{00000001-A534-429F-9C0F-60BB81ED683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54.57</c:v>
                </c:pt>
                <c:pt idx="1">
                  <c:v>53.36</c:v>
                </c:pt>
                <c:pt idx="2">
                  <c:v>55.95</c:v>
                </c:pt>
                <c:pt idx="3">
                  <c:v>54.8</c:v>
                </c:pt>
                <c:pt idx="4">
                  <c:v>53.99</c:v>
                </c:pt>
              </c:numCache>
            </c:numRef>
          </c:val>
          <c:extLst>
            <c:ext xmlns:c16="http://schemas.microsoft.com/office/drawing/2014/chart" uri="{C3380CC4-5D6E-409C-BE32-E72D297353CC}">
              <c16:uniqueId val="{00000000-D58B-4BBB-B421-7219E8C414E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58.79</c:v>
                </c:pt>
                <c:pt idx="1">
                  <c:v>59.16</c:v>
                </c:pt>
                <c:pt idx="2">
                  <c:v>59.44</c:v>
                </c:pt>
                <c:pt idx="3">
                  <c:v>57.38</c:v>
                </c:pt>
                <c:pt idx="4">
                  <c:v>58.09</c:v>
                </c:pt>
              </c:numCache>
            </c:numRef>
          </c:val>
          <c:smooth val="0"/>
          <c:extLst>
            <c:ext xmlns:c16="http://schemas.microsoft.com/office/drawing/2014/chart" uri="{C3380CC4-5D6E-409C-BE32-E72D297353CC}">
              <c16:uniqueId val="{00000001-D58B-4BBB-B421-7219E8C414E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99.76</c:v>
                </c:pt>
                <c:pt idx="1">
                  <c:v>99.79</c:v>
                </c:pt>
                <c:pt idx="2">
                  <c:v>99.79</c:v>
                </c:pt>
                <c:pt idx="3">
                  <c:v>99.8</c:v>
                </c:pt>
                <c:pt idx="4">
                  <c:v>99.83</c:v>
                </c:pt>
              </c:numCache>
            </c:numRef>
          </c:val>
          <c:extLst>
            <c:ext xmlns:c16="http://schemas.microsoft.com/office/drawing/2014/chart" uri="{C3380CC4-5D6E-409C-BE32-E72D297353CC}">
              <c16:uniqueId val="{00000000-A4D2-4744-B1AE-2C5EA335C88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98.76</c:v>
                </c:pt>
                <c:pt idx="1">
                  <c:v>98.86</c:v>
                </c:pt>
                <c:pt idx="2">
                  <c:v>98.9</c:v>
                </c:pt>
                <c:pt idx="3">
                  <c:v>98.98</c:v>
                </c:pt>
                <c:pt idx="4">
                  <c:v>99.01</c:v>
                </c:pt>
              </c:numCache>
            </c:numRef>
          </c:val>
          <c:smooth val="0"/>
          <c:extLst>
            <c:ext xmlns:c16="http://schemas.microsoft.com/office/drawing/2014/chart" uri="{C3380CC4-5D6E-409C-BE32-E72D297353CC}">
              <c16:uniqueId val="{00000001-A4D2-4744-B1AE-2C5EA335C88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103.5</c:v>
                </c:pt>
                <c:pt idx="1">
                  <c:v>103.16</c:v>
                </c:pt>
                <c:pt idx="2">
                  <c:v>105.19</c:v>
                </c:pt>
                <c:pt idx="3">
                  <c:v>104.2</c:v>
                </c:pt>
                <c:pt idx="4">
                  <c:v>103.11</c:v>
                </c:pt>
              </c:numCache>
            </c:numRef>
          </c:val>
          <c:extLst>
            <c:ext xmlns:c16="http://schemas.microsoft.com/office/drawing/2014/chart" uri="{C3380CC4-5D6E-409C-BE32-E72D297353CC}">
              <c16:uniqueId val="{00000000-6A1C-4ED5-B0F3-C8D8EA6028E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108.59</c:v>
                </c:pt>
                <c:pt idx="1">
                  <c:v>109.1</c:v>
                </c:pt>
                <c:pt idx="2">
                  <c:v>109.39</c:v>
                </c:pt>
                <c:pt idx="3">
                  <c:v>109.5</c:v>
                </c:pt>
                <c:pt idx="4">
                  <c:v>108.24</c:v>
                </c:pt>
              </c:numCache>
            </c:numRef>
          </c:val>
          <c:smooth val="0"/>
          <c:extLst>
            <c:ext xmlns:c16="http://schemas.microsoft.com/office/drawing/2014/chart" uri="{C3380CC4-5D6E-409C-BE32-E72D297353CC}">
              <c16:uniqueId val="{00000001-6A1C-4ED5-B0F3-C8D8EA6028E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44.17</c:v>
                </c:pt>
                <c:pt idx="1">
                  <c:v>45.26</c:v>
                </c:pt>
                <c:pt idx="2">
                  <c:v>45.57</c:v>
                </c:pt>
                <c:pt idx="3">
                  <c:v>46.88</c:v>
                </c:pt>
                <c:pt idx="4">
                  <c:v>47.67</c:v>
                </c:pt>
              </c:numCache>
            </c:numRef>
          </c:val>
          <c:extLst>
            <c:ext xmlns:c16="http://schemas.microsoft.com/office/drawing/2014/chart" uri="{C3380CC4-5D6E-409C-BE32-E72D297353CC}">
              <c16:uniqueId val="{00000000-9198-4F59-B956-426BD92CA47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43.2</c:v>
                </c:pt>
                <c:pt idx="1">
                  <c:v>44.55</c:v>
                </c:pt>
                <c:pt idx="2">
                  <c:v>45.79</c:v>
                </c:pt>
                <c:pt idx="3">
                  <c:v>47.06</c:v>
                </c:pt>
                <c:pt idx="4">
                  <c:v>48.25</c:v>
                </c:pt>
              </c:numCache>
            </c:numRef>
          </c:val>
          <c:smooth val="0"/>
          <c:extLst>
            <c:ext xmlns:c16="http://schemas.microsoft.com/office/drawing/2014/chart" uri="{C3380CC4-5D6E-409C-BE32-E72D297353CC}">
              <c16:uniqueId val="{00000001-9198-4F59-B956-426BD92CA47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16.96</c:v>
                </c:pt>
                <c:pt idx="1">
                  <c:v>18.510000000000002</c:v>
                </c:pt>
                <c:pt idx="2">
                  <c:v>19.2</c:v>
                </c:pt>
                <c:pt idx="3">
                  <c:v>20.56</c:v>
                </c:pt>
                <c:pt idx="4">
                  <c:v>21.33</c:v>
                </c:pt>
              </c:numCache>
            </c:numRef>
          </c:val>
          <c:extLst>
            <c:ext xmlns:c16="http://schemas.microsoft.com/office/drawing/2014/chart" uri="{C3380CC4-5D6E-409C-BE32-E72D297353CC}">
              <c16:uniqueId val="{00000000-712E-4C11-AE39-7032E39A3D2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7.39</c:v>
                </c:pt>
                <c:pt idx="1">
                  <c:v>8.25</c:v>
                </c:pt>
                <c:pt idx="2">
                  <c:v>9</c:v>
                </c:pt>
                <c:pt idx="3">
                  <c:v>9.6300000000000008</c:v>
                </c:pt>
                <c:pt idx="4">
                  <c:v>10.76</c:v>
                </c:pt>
              </c:numCache>
            </c:numRef>
          </c:val>
          <c:smooth val="0"/>
          <c:extLst>
            <c:ext xmlns:c16="http://schemas.microsoft.com/office/drawing/2014/chart" uri="{C3380CC4-5D6E-409C-BE32-E72D297353CC}">
              <c16:uniqueId val="{00000001-712E-4C11-AE39-7032E39A3D2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FB-4673-951D-FC02DEA2E88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0.54</c:v>
                </c:pt>
                <c:pt idx="1">
                  <c:v>0.36</c:v>
                </c:pt>
                <c:pt idx="2">
                  <c:v>0.22</c:v>
                </c:pt>
                <c:pt idx="3">
                  <c:v>0.01</c:v>
                </c:pt>
                <c:pt idx="4" formatCode="#,##0.00;&quot;△&quot;#,##0.00">
                  <c:v>0</c:v>
                </c:pt>
              </c:numCache>
            </c:numRef>
          </c:val>
          <c:smooth val="0"/>
          <c:extLst>
            <c:ext xmlns:c16="http://schemas.microsoft.com/office/drawing/2014/chart" uri="{C3380CC4-5D6E-409C-BE32-E72D297353CC}">
              <c16:uniqueId val="{00000001-95FB-4673-951D-FC02DEA2E88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87.27</c:v>
                </c:pt>
                <c:pt idx="1">
                  <c:v>84.86</c:v>
                </c:pt>
                <c:pt idx="2">
                  <c:v>90.07</c:v>
                </c:pt>
                <c:pt idx="3">
                  <c:v>99.76</c:v>
                </c:pt>
                <c:pt idx="4">
                  <c:v>105.22</c:v>
                </c:pt>
              </c:numCache>
            </c:numRef>
          </c:val>
          <c:extLst>
            <c:ext xmlns:c16="http://schemas.microsoft.com/office/drawing/2014/chart" uri="{C3380CC4-5D6E-409C-BE32-E72D297353CC}">
              <c16:uniqueId val="{00000000-46B3-448B-9ED5-A399021CE68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56.18</c:v>
                </c:pt>
                <c:pt idx="1">
                  <c:v>59.45</c:v>
                </c:pt>
                <c:pt idx="2">
                  <c:v>64.94</c:v>
                </c:pt>
                <c:pt idx="3">
                  <c:v>70.08</c:v>
                </c:pt>
                <c:pt idx="4">
                  <c:v>72.92</c:v>
                </c:pt>
              </c:numCache>
            </c:numRef>
          </c:val>
          <c:smooth val="0"/>
          <c:extLst>
            <c:ext xmlns:c16="http://schemas.microsoft.com/office/drawing/2014/chart" uri="{C3380CC4-5D6E-409C-BE32-E72D297353CC}">
              <c16:uniqueId val="{00000001-46B3-448B-9ED5-A399021CE68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544.48</c:v>
                </c:pt>
                <c:pt idx="1">
                  <c:v>568.4</c:v>
                </c:pt>
                <c:pt idx="2">
                  <c:v>524.87</c:v>
                </c:pt>
                <c:pt idx="3">
                  <c:v>521.03</c:v>
                </c:pt>
                <c:pt idx="4">
                  <c:v>525.1</c:v>
                </c:pt>
              </c:numCache>
            </c:numRef>
          </c:val>
          <c:extLst>
            <c:ext xmlns:c16="http://schemas.microsoft.com/office/drawing/2014/chart" uri="{C3380CC4-5D6E-409C-BE32-E72D297353CC}">
              <c16:uniqueId val="{00000000-1BCD-4485-B11F-F6775705AF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594.09</c:v>
                </c:pt>
                <c:pt idx="1">
                  <c:v>576.02</c:v>
                </c:pt>
                <c:pt idx="2">
                  <c:v>549.48</c:v>
                </c:pt>
                <c:pt idx="3">
                  <c:v>537.13</c:v>
                </c:pt>
                <c:pt idx="4">
                  <c:v>531.38</c:v>
                </c:pt>
              </c:numCache>
            </c:numRef>
          </c:val>
          <c:smooth val="0"/>
          <c:extLst>
            <c:ext xmlns:c16="http://schemas.microsoft.com/office/drawing/2014/chart" uri="{C3380CC4-5D6E-409C-BE32-E72D297353CC}">
              <c16:uniqueId val="{00000001-1BCD-4485-B11F-F6775705AF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105.66</c:v>
                </c:pt>
                <c:pt idx="1">
                  <c:v>100.99</c:v>
                </c:pt>
                <c:pt idx="2">
                  <c:v>106.11</c:v>
                </c:pt>
                <c:pt idx="3">
                  <c:v>104.18</c:v>
                </c:pt>
                <c:pt idx="4">
                  <c:v>101.52</c:v>
                </c:pt>
              </c:numCache>
            </c:numRef>
          </c:val>
          <c:extLst>
            <c:ext xmlns:c16="http://schemas.microsoft.com/office/drawing/2014/chart" uri="{C3380CC4-5D6E-409C-BE32-E72D297353CC}">
              <c16:uniqueId val="{00000000-092B-4BA6-9FBC-4260D9A3F7D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114.03</c:v>
                </c:pt>
                <c:pt idx="1">
                  <c:v>113.34</c:v>
                </c:pt>
                <c:pt idx="2">
                  <c:v>113.83</c:v>
                </c:pt>
                <c:pt idx="3">
                  <c:v>112.43</c:v>
                </c:pt>
                <c:pt idx="4">
                  <c:v>110.92</c:v>
                </c:pt>
              </c:numCache>
            </c:numRef>
          </c:val>
          <c:smooth val="0"/>
          <c:extLst>
            <c:ext xmlns:c16="http://schemas.microsoft.com/office/drawing/2014/chart" uri="{C3380CC4-5D6E-409C-BE32-E72D297353CC}">
              <c16:uniqueId val="{00000001-092B-4BA6-9FBC-4260D9A3F7D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114.36</c:v>
                </c:pt>
                <c:pt idx="1">
                  <c:v>119.9</c:v>
                </c:pt>
                <c:pt idx="2">
                  <c:v>113.92</c:v>
                </c:pt>
                <c:pt idx="3">
                  <c:v>116.18</c:v>
                </c:pt>
                <c:pt idx="4">
                  <c:v>118.25</c:v>
                </c:pt>
              </c:numCache>
            </c:numRef>
          </c:val>
          <c:extLst>
            <c:ext xmlns:c16="http://schemas.microsoft.com/office/drawing/2014/chart" uri="{C3380CC4-5D6E-409C-BE32-E72D297353CC}">
              <c16:uniqueId val="{00000000-1890-4410-9D7E-3749FDACAFE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116.93</c:v>
                </c:pt>
                <c:pt idx="1">
                  <c:v>117.4</c:v>
                </c:pt>
                <c:pt idx="2">
                  <c:v>116.87</c:v>
                </c:pt>
                <c:pt idx="3">
                  <c:v>118.55</c:v>
                </c:pt>
                <c:pt idx="4">
                  <c:v>119.33</c:v>
                </c:pt>
              </c:numCache>
            </c:numRef>
          </c:val>
          <c:smooth val="0"/>
          <c:extLst>
            <c:ext xmlns:c16="http://schemas.microsoft.com/office/drawing/2014/chart" uri="{C3380CC4-5D6E-409C-BE32-E72D297353CC}">
              <c16:uniqueId val="{00000001-1890-4410-9D7E-3749FDACAFE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7" zoomScaleNormal="100" workbookViewId="0">
      <selection activeCell="BO83" sqref="BO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名古屋市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政令市等</v>
      </c>
      <c r="X8" s="72"/>
      <c r="Y8" s="72"/>
      <c r="Z8" s="72"/>
      <c r="AA8" s="72"/>
      <c r="AB8" s="72"/>
      <c r="AC8" s="72"/>
      <c r="AD8" s="73" t="str">
        <f>データ!$M$6</f>
        <v>自治体職員</v>
      </c>
      <c r="AE8" s="73"/>
      <c r="AF8" s="73"/>
      <c r="AG8" s="73"/>
      <c r="AH8" s="73"/>
      <c r="AI8" s="73"/>
      <c r="AJ8" s="73"/>
      <c r="AK8" s="3"/>
      <c r="AL8" s="69">
        <f>データ!S6</f>
        <v>2301639</v>
      </c>
      <c r="AM8" s="69"/>
      <c r="AN8" s="69"/>
      <c r="AO8" s="69"/>
      <c r="AP8" s="69"/>
      <c r="AQ8" s="69"/>
      <c r="AR8" s="69"/>
      <c r="AS8" s="69"/>
      <c r="AT8" s="68">
        <f>データ!T6</f>
        <v>326.5</v>
      </c>
      <c r="AU8" s="68"/>
      <c r="AV8" s="68"/>
      <c r="AW8" s="68"/>
      <c r="AX8" s="68"/>
      <c r="AY8" s="68"/>
      <c r="AZ8" s="68"/>
      <c r="BA8" s="68"/>
      <c r="BB8" s="68">
        <f>データ!U6</f>
        <v>7049.43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56.5</v>
      </c>
      <c r="J10" s="68"/>
      <c r="K10" s="68"/>
      <c r="L10" s="68"/>
      <c r="M10" s="68"/>
      <c r="N10" s="68"/>
      <c r="O10" s="68"/>
      <c r="P10" s="68">
        <f>データ!P6</f>
        <v>99.32</v>
      </c>
      <c r="Q10" s="68"/>
      <c r="R10" s="68"/>
      <c r="S10" s="68"/>
      <c r="T10" s="68"/>
      <c r="U10" s="68"/>
      <c r="V10" s="68"/>
      <c r="W10" s="68">
        <f>データ!Q6</f>
        <v>65.87</v>
      </c>
      <c r="X10" s="68"/>
      <c r="Y10" s="68"/>
      <c r="Z10" s="68"/>
      <c r="AA10" s="68"/>
      <c r="AB10" s="68"/>
      <c r="AC10" s="68"/>
      <c r="AD10" s="69">
        <f>データ!R6</f>
        <v>1804</v>
      </c>
      <c r="AE10" s="69"/>
      <c r="AF10" s="69"/>
      <c r="AG10" s="69"/>
      <c r="AH10" s="69"/>
      <c r="AI10" s="69"/>
      <c r="AJ10" s="69"/>
      <c r="AK10" s="2"/>
      <c r="AL10" s="69">
        <f>データ!V6</f>
        <v>2281700</v>
      </c>
      <c r="AM10" s="69"/>
      <c r="AN10" s="69"/>
      <c r="AO10" s="69"/>
      <c r="AP10" s="69"/>
      <c r="AQ10" s="69"/>
      <c r="AR10" s="69"/>
      <c r="AS10" s="69"/>
      <c r="AT10" s="68">
        <f>データ!W6</f>
        <v>283.81</v>
      </c>
      <c r="AU10" s="68"/>
      <c r="AV10" s="68"/>
      <c r="AW10" s="68"/>
      <c r="AX10" s="68"/>
      <c r="AY10" s="68"/>
      <c r="AZ10" s="68"/>
      <c r="BA10" s="68"/>
      <c r="BB10" s="68">
        <f>データ!X6</f>
        <v>8039.53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112</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vauMe4dVG78yTjRXDWzZTbjYa4QJcNKWrs9ynxSwVvpqq/8OLfuWavZCu63KYt2ZSNBrRYJToWaS2NUpNCPsHA==" saltValue="m14FtZZvGnygz1B25ryOi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231002</v>
      </c>
      <c r="D6" s="33">
        <f t="shared" si="3"/>
        <v>46</v>
      </c>
      <c r="E6" s="33">
        <f t="shared" si="3"/>
        <v>17</v>
      </c>
      <c r="F6" s="33">
        <f t="shared" si="3"/>
        <v>1</v>
      </c>
      <c r="G6" s="33">
        <f t="shared" si="3"/>
        <v>0</v>
      </c>
      <c r="H6" s="33" t="str">
        <f t="shared" si="3"/>
        <v>愛知県　名古屋市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56.5</v>
      </c>
      <c r="P6" s="34">
        <f t="shared" si="3"/>
        <v>99.32</v>
      </c>
      <c r="Q6" s="34">
        <f t="shared" si="3"/>
        <v>65.87</v>
      </c>
      <c r="R6" s="34">
        <f t="shared" si="3"/>
        <v>1804</v>
      </c>
      <c r="S6" s="34">
        <f t="shared" si="3"/>
        <v>2301639</v>
      </c>
      <c r="T6" s="34">
        <f t="shared" si="3"/>
        <v>326.5</v>
      </c>
      <c r="U6" s="34">
        <f t="shared" si="3"/>
        <v>7049.43</v>
      </c>
      <c r="V6" s="34">
        <f t="shared" si="3"/>
        <v>2281700</v>
      </c>
      <c r="W6" s="34">
        <f t="shared" si="3"/>
        <v>283.81</v>
      </c>
      <c r="X6" s="34">
        <f t="shared" si="3"/>
        <v>8039.53</v>
      </c>
      <c r="Y6" s="35">
        <f>IF(Y7="",NA(),Y7)</f>
        <v>103.5</v>
      </c>
      <c r="Z6" s="35">
        <f t="shared" ref="Z6:AH6" si="4">IF(Z7="",NA(),Z7)</f>
        <v>103.16</v>
      </c>
      <c r="AA6" s="35">
        <f t="shared" si="4"/>
        <v>105.19</v>
      </c>
      <c r="AB6" s="35">
        <f t="shared" si="4"/>
        <v>104.2</v>
      </c>
      <c r="AC6" s="35">
        <f t="shared" si="4"/>
        <v>103.11</v>
      </c>
      <c r="AD6" s="35">
        <f t="shared" si="4"/>
        <v>108.59</v>
      </c>
      <c r="AE6" s="35">
        <f t="shared" si="4"/>
        <v>109.1</v>
      </c>
      <c r="AF6" s="35">
        <f t="shared" si="4"/>
        <v>109.39</v>
      </c>
      <c r="AG6" s="35">
        <f t="shared" si="4"/>
        <v>109.5</v>
      </c>
      <c r="AH6" s="35">
        <f t="shared" si="4"/>
        <v>108.24</v>
      </c>
      <c r="AI6" s="34" t="str">
        <f>IF(AI7="","",IF(AI7="-","【-】","【"&amp;SUBSTITUTE(TEXT(AI7,"#,##0.00"),"-","△")&amp;"】"))</f>
        <v>【108.07】</v>
      </c>
      <c r="AJ6" s="34">
        <f>IF(AJ7="",NA(),AJ7)</f>
        <v>0</v>
      </c>
      <c r="AK6" s="34">
        <f t="shared" ref="AK6:AS6" si="5">IF(AK7="",NA(),AK7)</f>
        <v>0</v>
      </c>
      <c r="AL6" s="34">
        <f t="shared" si="5"/>
        <v>0</v>
      </c>
      <c r="AM6" s="34">
        <f t="shared" si="5"/>
        <v>0</v>
      </c>
      <c r="AN6" s="34">
        <f t="shared" si="5"/>
        <v>0</v>
      </c>
      <c r="AO6" s="35">
        <f t="shared" si="5"/>
        <v>0.54</v>
      </c>
      <c r="AP6" s="35">
        <f t="shared" si="5"/>
        <v>0.36</v>
      </c>
      <c r="AQ6" s="35">
        <f t="shared" si="5"/>
        <v>0.22</v>
      </c>
      <c r="AR6" s="35">
        <f t="shared" si="5"/>
        <v>0.01</v>
      </c>
      <c r="AS6" s="34">
        <f t="shared" si="5"/>
        <v>0</v>
      </c>
      <c r="AT6" s="34" t="str">
        <f>IF(AT7="","",IF(AT7="-","【-】","【"&amp;SUBSTITUTE(TEXT(AT7,"#,##0.00"),"-","△")&amp;"】"))</f>
        <v>【3.09】</v>
      </c>
      <c r="AU6" s="35">
        <f>IF(AU7="",NA(),AU7)</f>
        <v>87.27</v>
      </c>
      <c r="AV6" s="35">
        <f t="shared" ref="AV6:BD6" si="6">IF(AV7="",NA(),AV7)</f>
        <v>84.86</v>
      </c>
      <c r="AW6" s="35">
        <f t="shared" si="6"/>
        <v>90.07</v>
      </c>
      <c r="AX6" s="35">
        <f t="shared" si="6"/>
        <v>99.76</v>
      </c>
      <c r="AY6" s="35">
        <f t="shared" si="6"/>
        <v>105.22</v>
      </c>
      <c r="AZ6" s="35">
        <f t="shared" si="6"/>
        <v>56.18</v>
      </c>
      <c r="BA6" s="35">
        <f t="shared" si="6"/>
        <v>59.45</v>
      </c>
      <c r="BB6" s="35">
        <f t="shared" si="6"/>
        <v>64.94</v>
      </c>
      <c r="BC6" s="35">
        <f t="shared" si="6"/>
        <v>70.08</v>
      </c>
      <c r="BD6" s="35">
        <f t="shared" si="6"/>
        <v>72.92</v>
      </c>
      <c r="BE6" s="34" t="str">
        <f>IF(BE7="","",IF(BE7="-","【-】","【"&amp;SUBSTITUTE(TEXT(BE7,"#,##0.00"),"-","△")&amp;"】"))</f>
        <v>【69.54】</v>
      </c>
      <c r="BF6" s="35">
        <f>IF(BF7="",NA(),BF7)</f>
        <v>544.48</v>
      </c>
      <c r="BG6" s="35">
        <f t="shared" ref="BG6:BO6" si="7">IF(BG7="",NA(),BG7)</f>
        <v>568.4</v>
      </c>
      <c r="BH6" s="35">
        <f t="shared" si="7"/>
        <v>524.87</v>
      </c>
      <c r="BI6" s="35">
        <f t="shared" si="7"/>
        <v>521.03</v>
      </c>
      <c r="BJ6" s="35">
        <f t="shared" si="7"/>
        <v>525.1</v>
      </c>
      <c r="BK6" s="35">
        <f t="shared" si="7"/>
        <v>594.09</v>
      </c>
      <c r="BL6" s="35">
        <f t="shared" si="7"/>
        <v>576.02</v>
      </c>
      <c r="BM6" s="35">
        <f t="shared" si="7"/>
        <v>549.48</v>
      </c>
      <c r="BN6" s="35">
        <f t="shared" si="7"/>
        <v>537.13</v>
      </c>
      <c r="BO6" s="35">
        <f t="shared" si="7"/>
        <v>531.38</v>
      </c>
      <c r="BP6" s="34" t="str">
        <f>IF(BP7="","",IF(BP7="-","【-】","【"&amp;SUBSTITUTE(TEXT(BP7,"#,##0.00"),"-","△")&amp;"】"))</f>
        <v>【682.51】</v>
      </c>
      <c r="BQ6" s="35">
        <f>IF(BQ7="",NA(),BQ7)</f>
        <v>105.66</v>
      </c>
      <c r="BR6" s="35">
        <f t="shared" ref="BR6:BZ6" si="8">IF(BR7="",NA(),BR7)</f>
        <v>100.99</v>
      </c>
      <c r="BS6" s="35">
        <f t="shared" si="8"/>
        <v>106.11</v>
      </c>
      <c r="BT6" s="35">
        <f t="shared" si="8"/>
        <v>104.18</v>
      </c>
      <c r="BU6" s="35">
        <f t="shared" si="8"/>
        <v>101.52</v>
      </c>
      <c r="BV6" s="35">
        <f t="shared" si="8"/>
        <v>114.03</v>
      </c>
      <c r="BW6" s="35">
        <f t="shared" si="8"/>
        <v>113.34</v>
      </c>
      <c r="BX6" s="35">
        <f t="shared" si="8"/>
        <v>113.83</v>
      </c>
      <c r="BY6" s="35">
        <f t="shared" si="8"/>
        <v>112.43</v>
      </c>
      <c r="BZ6" s="35">
        <f t="shared" si="8"/>
        <v>110.92</v>
      </c>
      <c r="CA6" s="34" t="str">
        <f>IF(CA7="","",IF(CA7="-","【-】","【"&amp;SUBSTITUTE(TEXT(CA7,"#,##0.00"),"-","△")&amp;"】"))</f>
        <v>【100.34】</v>
      </c>
      <c r="CB6" s="35">
        <f>IF(CB7="",NA(),CB7)</f>
        <v>114.36</v>
      </c>
      <c r="CC6" s="35">
        <f t="shared" ref="CC6:CK6" si="9">IF(CC7="",NA(),CC7)</f>
        <v>119.9</v>
      </c>
      <c r="CD6" s="35">
        <f t="shared" si="9"/>
        <v>113.92</v>
      </c>
      <c r="CE6" s="35">
        <f t="shared" si="9"/>
        <v>116.18</v>
      </c>
      <c r="CF6" s="35">
        <f t="shared" si="9"/>
        <v>118.25</v>
      </c>
      <c r="CG6" s="35">
        <f t="shared" si="9"/>
        <v>116.93</v>
      </c>
      <c r="CH6" s="35">
        <f t="shared" si="9"/>
        <v>117.4</v>
      </c>
      <c r="CI6" s="35">
        <f t="shared" si="9"/>
        <v>116.87</v>
      </c>
      <c r="CJ6" s="35">
        <f t="shared" si="9"/>
        <v>118.55</v>
      </c>
      <c r="CK6" s="35">
        <f t="shared" si="9"/>
        <v>119.33</v>
      </c>
      <c r="CL6" s="34" t="str">
        <f>IF(CL7="","",IF(CL7="-","【-】","【"&amp;SUBSTITUTE(TEXT(CL7,"#,##0.00"),"-","△")&amp;"】"))</f>
        <v>【136.15】</v>
      </c>
      <c r="CM6" s="35">
        <f>IF(CM7="",NA(),CM7)</f>
        <v>54.57</v>
      </c>
      <c r="CN6" s="35">
        <f t="shared" ref="CN6:CV6" si="10">IF(CN7="",NA(),CN7)</f>
        <v>53.36</v>
      </c>
      <c r="CO6" s="35">
        <f t="shared" si="10"/>
        <v>55.95</v>
      </c>
      <c r="CP6" s="35">
        <f t="shared" si="10"/>
        <v>54.8</v>
      </c>
      <c r="CQ6" s="35">
        <f t="shared" si="10"/>
        <v>53.99</v>
      </c>
      <c r="CR6" s="35">
        <f t="shared" si="10"/>
        <v>58.79</v>
      </c>
      <c r="CS6" s="35">
        <f t="shared" si="10"/>
        <v>59.16</v>
      </c>
      <c r="CT6" s="35">
        <f t="shared" si="10"/>
        <v>59.44</v>
      </c>
      <c r="CU6" s="35">
        <f t="shared" si="10"/>
        <v>57.38</v>
      </c>
      <c r="CV6" s="35">
        <f t="shared" si="10"/>
        <v>58.09</v>
      </c>
      <c r="CW6" s="34" t="str">
        <f>IF(CW7="","",IF(CW7="-","【-】","【"&amp;SUBSTITUTE(TEXT(CW7,"#,##0.00"),"-","△")&amp;"】"))</f>
        <v>【59.64】</v>
      </c>
      <c r="CX6" s="35">
        <f>IF(CX7="",NA(),CX7)</f>
        <v>99.76</v>
      </c>
      <c r="CY6" s="35">
        <f t="shared" ref="CY6:DG6" si="11">IF(CY7="",NA(),CY7)</f>
        <v>99.79</v>
      </c>
      <c r="CZ6" s="35">
        <f t="shared" si="11"/>
        <v>99.79</v>
      </c>
      <c r="DA6" s="35">
        <f t="shared" si="11"/>
        <v>99.8</v>
      </c>
      <c r="DB6" s="35">
        <f t="shared" si="11"/>
        <v>99.83</v>
      </c>
      <c r="DC6" s="35">
        <f t="shared" si="11"/>
        <v>98.76</v>
      </c>
      <c r="DD6" s="35">
        <f t="shared" si="11"/>
        <v>98.86</v>
      </c>
      <c r="DE6" s="35">
        <f t="shared" si="11"/>
        <v>98.9</v>
      </c>
      <c r="DF6" s="35">
        <f t="shared" si="11"/>
        <v>98.98</v>
      </c>
      <c r="DG6" s="35">
        <f t="shared" si="11"/>
        <v>99.01</v>
      </c>
      <c r="DH6" s="34" t="str">
        <f>IF(DH7="","",IF(DH7="-","【-】","【"&amp;SUBSTITUTE(TEXT(DH7,"#,##0.00"),"-","△")&amp;"】"))</f>
        <v>【95.35】</v>
      </c>
      <c r="DI6" s="35">
        <f>IF(DI7="",NA(),DI7)</f>
        <v>44.17</v>
      </c>
      <c r="DJ6" s="35">
        <f t="shared" ref="DJ6:DR6" si="12">IF(DJ7="",NA(),DJ7)</f>
        <v>45.26</v>
      </c>
      <c r="DK6" s="35">
        <f t="shared" si="12"/>
        <v>45.57</v>
      </c>
      <c r="DL6" s="35">
        <f t="shared" si="12"/>
        <v>46.88</v>
      </c>
      <c r="DM6" s="35">
        <f t="shared" si="12"/>
        <v>47.67</v>
      </c>
      <c r="DN6" s="35">
        <f t="shared" si="12"/>
        <v>43.2</v>
      </c>
      <c r="DO6" s="35">
        <f t="shared" si="12"/>
        <v>44.55</v>
      </c>
      <c r="DP6" s="35">
        <f t="shared" si="12"/>
        <v>45.79</v>
      </c>
      <c r="DQ6" s="35">
        <f t="shared" si="12"/>
        <v>47.06</v>
      </c>
      <c r="DR6" s="35">
        <f t="shared" si="12"/>
        <v>48.25</v>
      </c>
      <c r="DS6" s="34" t="str">
        <f>IF(DS7="","",IF(DS7="-","【-】","【"&amp;SUBSTITUTE(TEXT(DS7,"#,##0.00"),"-","△")&amp;"】"))</f>
        <v>【38.57】</v>
      </c>
      <c r="DT6" s="35">
        <f>IF(DT7="",NA(),DT7)</f>
        <v>16.96</v>
      </c>
      <c r="DU6" s="35">
        <f t="shared" ref="DU6:EC6" si="13">IF(DU7="",NA(),DU7)</f>
        <v>18.510000000000002</v>
      </c>
      <c r="DV6" s="35">
        <f t="shared" si="13"/>
        <v>19.2</v>
      </c>
      <c r="DW6" s="35">
        <f t="shared" si="13"/>
        <v>20.56</v>
      </c>
      <c r="DX6" s="35">
        <f t="shared" si="13"/>
        <v>21.33</v>
      </c>
      <c r="DY6" s="35">
        <f t="shared" si="13"/>
        <v>7.39</v>
      </c>
      <c r="DZ6" s="35">
        <f t="shared" si="13"/>
        <v>8.25</v>
      </c>
      <c r="EA6" s="35">
        <f t="shared" si="13"/>
        <v>9</v>
      </c>
      <c r="EB6" s="35">
        <f t="shared" si="13"/>
        <v>9.6300000000000008</v>
      </c>
      <c r="EC6" s="35">
        <f t="shared" si="13"/>
        <v>10.76</v>
      </c>
      <c r="ED6" s="34" t="str">
        <f>IF(ED7="","",IF(ED7="-","【-】","【"&amp;SUBSTITUTE(TEXT(ED7,"#,##0.00"),"-","△")&amp;"】"))</f>
        <v>【5.90】</v>
      </c>
      <c r="EE6" s="35">
        <f>IF(EE7="",NA(),EE7)</f>
        <v>0.53</v>
      </c>
      <c r="EF6" s="35">
        <f t="shared" ref="EF6:EN6" si="14">IF(EF7="",NA(),EF7)</f>
        <v>0.6</v>
      </c>
      <c r="EG6" s="35">
        <f t="shared" si="14"/>
        <v>0.57999999999999996</v>
      </c>
      <c r="EH6" s="35">
        <f t="shared" si="14"/>
        <v>0.52</v>
      </c>
      <c r="EI6" s="35">
        <f t="shared" si="14"/>
        <v>0.56000000000000005</v>
      </c>
      <c r="EJ6" s="35">
        <f t="shared" si="14"/>
        <v>0.35</v>
      </c>
      <c r="EK6" s="35">
        <f t="shared" si="14"/>
        <v>0.39</v>
      </c>
      <c r="EL6" s="35">
        <f t="shared" si="14"/>
        <v>0.43</v>
      </c>
      <c r="EM6" s="35">
        <f t="shared" si="14"/>
        <v>0.39</v>
      </c>
      <c r="EN6" s="35">
        <f t="shared" si="14"/>
        <v>0.41</v>
      </c>
      <c r="EO6" s="34" t="str">
        <f>IF(EO7="","",IF(EO7="-","【-】","【"&amp;SUBSTITUTE(TEXT(EO7,"#,##0.00"),"-","△")&amp;"】"))</f>
        <v>【0.22】</v>
      </c>
    </row>
    <row r="7" spans="1:148" s="36" customFormat="1" x14ac:dyDescent="0.15">
      <c r="A7" s="28"/>
      <c r="B7" s="37">
        <v>2019</v>
      </c>
      <c r="C7" s="37">
        <v>231002</v>
      </c>
      <c r="D7" s="37">
        <v>46</v>
      </c>
      <c r="E7" s="37">
        <v>17</v>
      </c>
      <c r="F7" s="37">
        <v>1</v>
      </c>
      <c r="G7" s="37">
        <v>0</v>
      </c>
      <c r="H7" s="37" t="s">
        <v>95</v>
      </c>
      <c r="I7" s="37" t="s">
        <v>96</v>
      </c>
      <c r="J7" s="37" t="s">
        <v>97</v>
      </c>
      <c r="K7" s="37" t="s">
        <v>98</v>
      </c>
      <c r="L7" s="37" t="s">
        <v>99</v>
      </c>
      <c r="M7" s="37" t="s">
        <v>100</v>
      </c>
      <c r="N7" s="38" t="s">
        <v>101</v>
      </c>
      <c r="O7" s="38">
        <v>56.5</v>
      </c>
      <c r="P7" s="38">
        <v>99.32</v>
      </c>
      <c r="Q7" s="38">
        <v>65.87</v>
      </c>
      <c r="R7" s="38">
        <v>1804</v>
      </c>
      <c r="S7" s="38">
        <v>2301639</v>
      </c>
      <c r="T7" s="38">
        <v>326.5</v>
      </c>
      <c r="U7" s="38">
        <v>7049.43</v>
      </c>
      <c r="V7" s="38">
        <v>2281700</v>
      </c>
      <c r="W7" s="38">
        <v>283.81</v>
      </c>
      <c r="X7" s="38">
        <v>8039.53</v>
      </c>
      <c r="Y7" s="38">
        <v>103.5</v>
      </c>
      <c r="Z7" s="38">
        <v>103.16</v>
      </c>
      <c r="AA7" s="38">
        <v>105.19</v>
      </c>
      <c r="AB7" s="38">
        <v>104.2</v>
      </c>
      <c r="AC7" s="38">
        <v>103.11</v>
      </c>
      <c r="AD7" s="38">
        <v>108.59</v>
      </c>
      <c r="AE7" s="38">
        <v>109.1</v>
      </c>
      <c r="AF7" s="38">
        <v>109.39</v>
      </c>
      <c r="AG7" s="38">
        <v>109.5</v>
      </c>
      <c r="AH7" s="38">
        <v>108.24</v>
      </c>
      <c r="AI7" s="38">
        <v>108.07</v>
      </c>
      <c r="AJ7" s="38">
        <v>0</v>
      </c>
      <c r="AK7" s="38">
        <v>0</v>
      </c>
      <c r="AL7" s="38">
        <v>0</v>
      </c>
      <c r="AM7" s="38">
        <v>0</v>
      </c>
      <c r="AN7" s="38">
        <v>0</v>
      </c>
      <c r="AO7" s="38">
        <v>0.54</v>
      </c>
      <c r="AP7" s="38">
        <v>0.36</v>
      </c>
      <c r="AQ7" s="38">
        <v>0.22</v>
      </c>
      <c r="AR7" s="38">
        <v>0.01</v>
      </c>
      <c r="AS7" s="38">
        <v>0</v>
      </c>
      <c r="AT7" s="38">
        <v>3.09</v>
      </c>
      <c r="AU7" s="38">
        <v>87.27</v>
      </c>
      <c r="AV7" s="38">
        <v>84.86</v>
      </c>
      <c r="AW7" s="38">
        <v>90.07</v>
      </c>
      <c r="AX7" s="38">
        <v>99.76</v>
      </c>
      <c r="AY7" s="38">
        <v>105.22</v>
      </c>
      <c r="AZ7" s="38">
        <v>56.18</v>
      </c>
      <c r="BA7" s="38">
        <v>59.45</v>
      </c>
      <c r="BB7" s="38">
        <v>64.94</v>
      </c>
      <c r="BC7" s="38">
        <v>70.08</v>
      </c>
      <c r="BD7" s="38">
        <v>72.92</v>
      </c>
      <c r="BE7" s="38">
        <v>69.540000000000006</v>
      </c>
      <c r="BF7" s="38">
        <v>544.48</v>
      </c>
      <c r="BG7" s="38">
        <v>568.4</v>
      </c>
      <c r="BH7" s="38">
        <v>524.87</v>
      </c>
      <c r="BI7" s="38">
        <v>521.03</v>
      </c>
      <c r="BJ7" s="38">
        <v>525.1</v>
      </c>
      <c r="BK7" s="38">
        <v>594.09</v>
      </c>
      <c r="BL7" s="38">
        <v>576.02</v>
      </c>
      <c r="BM7" s="38">
        <v>549.48</v>
      </c>
      <c r="BN7" s="38">
        <v>537.13</v>
      </c>
      <c r="BO7" s="38">
        <v>531.38</v>
      </c>
      <c r="BP7" s="38">
        <v>682.51</v>
      </c>
      <c r="BQ7" s="38">
        <v>105.66</v>
      </c>
      <c r="BR7" s="38">
        <v>100.99</v>
      </c>
      <c r="BS7" s="38">
        <v>106.11</v>
      </c>
      <c r="BT7" s="38">
        <v>104.18</v>
      </c>
      <c r="BU7" s="38">
        <v>101.52</v>
      </c>
      <c r="BV7" s="38">
        <v>114.03</v>
      </c>
      <c r="BW7" s="38">
        <v>113.34</v>
      </c>
      <c r="BX7" s="38">
        <v>113.83</v>
      </c>
      <c r="BY7" s="38">
        <v>112.43</v>
      </c>
      <c r="BZ7" s="38">
        <v>110.92</v>
      </c>
      <c r="CA7" s="38">
        <v>100.34</v>
      </c>
      <c r="CB7" s="38">
        <v>114.36</v>
      </c>
      <c r="CC7" s="38">
        <v>119.9</v>
      </c>
      <c r="CD7" s="38">
        <v>113.92</v>
      </c>
      <c r="CE7" s="38">
        <v>116.18</v>
      </c>
      <c r="CF7" s="38">
        <v>118.25</v>
      </c>
      <c r="CG7" s="38">
        <v>116.93</v>
      </c>
      <c r="CH7" s="38">
        <v>117.4</v>
      </c>
      <c r="CI7" s="38">
        <v>116.87</v>
      </c>
      <c r="CJ7" s="38">
        <v>118.55</v>
      </c>
      <c r="CK7" s="38">
        <v>119.33</v>
      </c>
      <c r="CL7" s="38">
        <v>136.15</v>
      </c>
      <c r="CM7" s="38">
        <v>54.57</v>
      </c>
      <c r="CN7" s="38">
        <v>53.36</v>
      </c>
      <c r="CO7" s="38">
        <v>55.95</v>
      </c>
      <c r="CP7" s="38">
        <v>54.8</v>
      </c>
      <c r="CQ7" s="38">
        <v>53.99</v>
      </c>
      <c r="CR7" s="38">
        <v>58.79</v>
      </c>
      <c r="CS7" s="38">
        <v>59.16</v>
      </c>
      <c r="CT7" s="38">
        <v>59.44</v>
      </c>
      <c r="CU7" s="38">
        <v>57.38</v>
      </c>
      <c r="CV7" s="38">
        <v>58.09</v>
      </c>
      <c r="CW7" s="38">
        <v>59.64</v>
      </c>
      <c r="CX7" s="38">
        <v>99.76</v>
      </c>
      <c r="CY7" s="38">
        <v>99.79</v>
      </c>
      <c r="CZ7" s="38">
        <v>99.79</v>
      </c>
      <c r="DA7" s="38">
        <v>99.8</v>
      </c>
      <c r="DB7" s="38">
        <v>99.83</v>
      </c>
      <c r="DC7" s="38">
        <v>98.76</v>
      </c>
      <c r="DD7" s="38">
        <v>98.86</v>
      </c>
      <c r="DE7" s="38">
        <v>98.9</v>
      </c>
      <c r="DF7" s="38">
        <v>98.98</v>
      </c>
      <c r="DG7" s="38">
        <v>99.01</v>
      </c>
      <c r="DH7" s="38">
        <v>95.35</v>
      </c>
      <c r="DI7" s="38">
        <v>44.17</v>
      </c>
      <c r="DJ7" s="38">
        <v>45.26</v>
      </c>
      <c r="DK7" s="38">
        <v>45.57</v>
      </c>
      <c r="DL7" s="38">
        <v>46.88</v>
      </c>
      <c r="DM7" s="38">
        <v>47.67</v>
      </c>
      <c r="DN7" s="38">
        <v>43.2</v>
      </c>
      <c r="DO7" s="38">
        <v>44.55</v>
      </c>
      <c r="DP7" s="38">
        <v>45.79</v>
      </c>
      <c r="DQ7" s="38">
        <v>47.06</v>
      </c>
      <c r="DR7" s="38">
        <v>48.25</v>
      </c>
      <c r="DS7" s="38">
        <v>38.57</v>
      </c>
      <c r="DT7" s="38">
        <v>16.96</v>
      </c>
      <c r="DU7" s="38">
        <v>18.510000000000002</v>
      </c>
      <c r="DV7" s="38">
        <v>19.2</v>
      </c>
      <c r="DW7" s="38">
        <v>20.56</v>
      </c>
      <c r="DX7" s="38">
        <v>21.33</v>
      </c>
      <c r="DY7" s="38">
        <v>7.39</v>
      </c>
      <c r="DZ7" s="38">
        <v>8.25</v>
      </c>
      <c r="EA7" s="38">
        <v>9</v>
      </c>
      <c r="EB7" s="38">
        <v>9.6300000000000008</v>
      </c>
      <c r="EC7" s="38">
        <v>10.76</v>
      </c>
      <c r="ED7" s="38">
        <v>5.9</v>
      </c>
      <c r="EE7" s="38">
        <v>0.53</v>
      </c>
      <c r="EF7" s="38">
        <v>0.6</v>
      </c>
      <c r="EG7" s="38">
        <v>0.57999999999999996</v>
      </c>
      <c r="EH7" s="38">
        <v>0.52</v>
      </c>
      <c r="EI7" s="38">
        <v>0.56000000000000005</v>
      </c>
      <c r="EJ7" s="38">
        <v>0.35</v>
      </c>
      <c r="EK7" s="38">
        <v>0.39</v>
      </c>
      <c r="EL7" s="38">
        <v>0.43</v>
      </c>
      <c r="EM7" s="38">
        <v>0.39</v>
      </c>
      <c r="EN7" s="38">
        <v>0.41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kura</cp:lastModifiedBy>
  <cp:lastPrinted>2021-01-18T04:17:46Z</cp:lastPrinted>
  <dcterms:created xsi:type="dcterms:W3CDTF">2020-12-04T02:27:21Z</dcterms:created>
  <dcterms:modified xsi:type="dcterms:W3CDTF">2021-01-18T04:18:14Z</dcterms:modified>
  <cp:category/>
</cp:coreProperties>
</file>