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12-11　経営戦略室\001 経営\015 経営比較分析表\06 R02（R01年度決算分）\05 回答\"/>
    </mc:Choice>
  </mc:AlternateContent>
  <workbookProtection workbookAlgorithmName="SHA-512" workbookHashValue="5lXKpmPoEZGEhcQ2TaHfDm3a6yne7X+JRNrj4FY7V/MpJ3iLoEH55PgSFTr9XYbvDx9HcwDP4qd6juco0Uryig==" workbookSaltValue="QEARH4QSwY8XblWXsK8uRQ=="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<sst xmlns="http://schemas.openxmlformats.org/spreadsheetml/2006/main" count="231" uniqueCount="117">
  <si>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</si>
  <si>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</si>
  <si>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</si>
  <si>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</si>
  <si>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</si>
  <si>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</si>
  <si>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</si>
  <si>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</si>
  <si>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</si>
  <si>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</si>
  <si>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</si>
  <si>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</si>
  <si>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</si>
  <si>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</si>
  <si>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</si>
  <si>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</si>
  <si>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</si>
  <si>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</si>
  <si>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</si>
  <si>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</si>
  <si>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</si>
  <si>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</si>
  <si>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</si>
  <si>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</si>
  <si>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</si>
  <si>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</si>
  <si>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</si>
  <si>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</si>
  <si>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</si>
  <si>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</si>
  <si>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</si>
  <si>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</si>
  <si>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</si>
  <si>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</si>
  <si>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</si>
  <si>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</si>
  <si>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</si>
  <si>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</si>
  <si>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</si>
  <si>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</si>
  <si>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</si>
  <si>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</si>
  <si>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</si>
  <si>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</si>
  <si>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</si>
  <si>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</si>
  <si>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</si>
  <si>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</si>
  <si>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</si>
  <si>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</si>
  <si>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</si>
  <si>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</si>
  <si>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</si>
  <si>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</si>
  <si>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</si>
  <si>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</si>
  <si>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</si>
  <si>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</si>
  <si>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</si>
  <si>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</si>
  <si>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</si>
  <si>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</si>
  <si>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</si>
  <si>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</si>
  <si>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</si>
  <si>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</si>
  <si>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</si>
  <si>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</si>
  <si>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</si>
  <si>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</si>
  <si>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</si>
  <si>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</si>
  <si>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</si>
  <si>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</si>
  <si>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</si>
  <si>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</si>
  <si>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</si>
  <si>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</si>
  <si>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</si>
  <si>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</si>
  <si>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</si>
  <si>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</si>
  <si>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</si>
  <si>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</si>
  <si>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</si>
  <si>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</si>
  <si>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</si>
  <si>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</si>
  <si>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</si>
  <si>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</si>
  <si>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</si>
  <si>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</si>
  <si>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</si>
  <si>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</si>
  <si>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</si>
  <si>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</si>
  <si>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</si>
  <si>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法適用</t>
  </si>
  <si>
    <t>下水道事業</t>
  </si>
  <si>
    <t>公共下水道</t>
  </si>
  <si>
    <t>政令市等</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</si>
  <si>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</si>
  <si>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</si>
  <si>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</si>
  <si>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</si>
  <si>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</si>
  <si>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</si>
  <si>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</si>
  <si>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</si>
  <si>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</si>
  <si>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</si>
  <si>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</si>
  <si>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</si>
  <si>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</si>
  <si>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○管渠老朽化率が他都市よりも高い水準にあり，また，管渠改善率は低い水準となっており，効率的な改築更新により更新を進める必要がある。
○今後も節水型社会の定着や人口減少等により水需要の減少が見込まれるほか，昭和50年代～平成初期に布設した大量の管路が順次更新時期を迎えるなど厳しい経営環境が続くことが見込まれる。
○これらを踏まえ，「京都市上下水道事業経営ビジョン（2018-2027）京（みやこ）の水ビジョン-あすをつくる-」及びその前期５箇年の計画である「京都市上下水道事業 中期経営プラン（2018-2022）」に基づき，長期的な視点に立った取組を着実に進めながら，計画的な改築更新を進めていく必要がある。財政計画に基づき，業務執行体制の効率化等を進め，将来的に増加する更新需要に備えた利益（積立金）を確保する。</t>
    <phoneticPr fontId="4"/>
  </si>
  <si>
    <t>○直近の５年間においては，各経営指標で類似団体平均値と比べて概ね良好な状況にある。
○処理能力に対する１日の平均処理水量の割合を示した「⑦施設利用率」が約57％となっているが，雨水時の最大処理水量を用いた「１日最大稼働率」は90％を超えており，施設規模は適正といえる状況である。
○「③流動比率」は，流動負債が増加したものの，建設改良積立金を積み立てたことにより，現金預金が増加したことから，令和元年度は前年度比で上昇している。また，類似団体平均値を下回っているが，資金不足は発生していない。
○なお，平成29年度から公共下水道事業と特定環境保全公共下水道事業との経営統合を行い，一体的な運営を行っている。</t>
    <rPh sb="13" eb="14">
      <t>カク</t>
    </rPh>
    <rPh sb="152" eb="154">
      <t>リュウドウ</t>
    </rPh>
    <rPh sb="154" eb="156">
      <t>フサイ</t>
    </rPh>
    <rPh sb="157" eb="159">
      <t>ゾウカ</t>
    </rPh>
    <rPh sb="165" eb="167">
      <t>ケンセツ</t>
    </rPh>
    <rPh sb="167" eb="169">
      <t>カイリョウ</t>
    </rPh>
    <rPh sb="169" eb="172">
      <t>ツミタテキン</t>
    </rPh>
    <rPh sb="173" eb="174">
      <t>ツ</t>
    </rPh>
    <rPh sb="175" eb="176">
      <t>タ</t>
    </rPh>
    <rPh sb="184" eb="186">
      <t>ゲンキン</t>
    </rPh>
    <rPh sb="186" eb="188">
      <t>ヨキン</t>
    </rPh>
    <rPh sb="189" eb="191">
      <t>ゾウカ</t>
    </rPh>
    <rPh sb="198" eb="200">
      <t>レイワ</t>
    </rPh>
    <rPh sb="200" eb="202">
      <t>ガンネン</t>
    </rPh>
    <rPh sb="202" eb="203">
      <t>ド</t>
    </rPh>
    <rPh sb="209" eb="211">
      <t>ジョウショウ</t>
    </rPh>
    <rPh sb="219" eb="221">
      <t>ルイジ</t>
    </rPh>
    <rPh sb="221" eb="223">
      <t>ダンタイ</t>
    </rPh>
    <rPh sb="223" eb="226">
      <t>ヘイキンチ</t>
    </rPh>
    <rPh sb="227" eb="229">
      <t>シタマワ</t>
    </rPh>
    <phoneticPr fontId="4"/>
  </si>
  <si>
    <t>○「①有形固定資産減価償却率」，「②管渠老朽化率」が類似団体平均値を上回っており，管渠においては，令和元年度末時点で標準的な耐用年数（50年）を超過しているものが17％を超えている状況にある。
○そのような状況において，老朽化した管路等の管更生や布設替えを進めたことで，令和元年度の「③管渠改善率」は，類似団体平均値は下回ったが，前年度比では上昇しており，引き続き，改築更新を進めていく。
○本市では，昭和50年代～平成初期に布設した大量の管路が順次更新時期を迎えることから，老朽化対策にこれまで以上の財源の確保が必要となる。</t>
    <rPh sb="49" eb="51">
      <t>レイワ</t>
    </rPh>
    <rPh sb="51" eb="52">
      <t>ガン</t>
    </rPh>
    <rPh sb="136" eb="138">
      <t>レイワ</t>
    </rPh>
    <rPh sb="138" eb="139">
      <t>ガン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</si>
</sst>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0.27</c:v>
                </c:pt>
                <c:pt idx="1">
                  <c:v>0.47</c:v>
                </c:pt>
                <c:pt idx="2">
                  <c:v>0.24</c:v>
                </c:pt>
                <c:pt idx="3">
                  <c:v>0.26</c:v>
                </c:pt>
                <c:pt idx="4">
                  <c:v>0.33</c:v>
                </c:pt>
              </c:numCache>
            </c:numRef>
          </c:val>
          <c:extLst xmlns:c16r2="http://schemas.microsoft.com/office/drawing/2015/06/chart">
            <c:ext xmlns:c16="http://schemas.microsoft.com/office/drawing/2014/chart" uri="{C3380CC4-5D6E-409C-BE32-E72D297353CC}">
              <c16:uniqueId val="{00000000-110E-4217-9763-4F18CBBCE186}"/>
            </c:ext>
          </c:extLst>
        </c:ser>
        <c:dLbls>
          <c:showLegendKey val="0"/>
          <c:showVal val="0"/>
          <c:showCatName val="0"/>
          <c:showSerName val="0"/>
          <c:showPercent val="0"/>
          <c:showBubbleSize val="0"/>
        </c:dLbls>
        <c:gapWidth val="150"/>
        <c:axId val="145519800"/>
        <c:axId val="145520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0.35</c:v>
                </c:pt>
                <c:pt idx="1">
                  <c:v>0.39</c:v>
                </c:pt>
                <c:pt idx="2">
                  <c:v>0.43</c:v>
                </c:pt>
                <c:pt idx="3">
                  <c:v>0.39</c:v>
                </c:pt>
                <c:pt idx="4">
                  <c:v>0.41</c:v>
                </c:pt>
              </c:numCache>
            </c:numRef>
          </c:val>
          <c:smooth val="0"/>
          <c:extLst xmlns:c16r2="http://schemas.microsoft.com/office/drawing/2015/06/chart">
            <c:ext xmlns:c16="http://schemas.microsoft.com/office/drawing/2014/chart" uri="{C3380CC4-5D6E-409C-BE32-E72D297353CC}">
              <c16:uniqueId val="{00000001-110E-4217-9763-4F18CBBCE186}"/>
            </c:ext>
          </c:extLst>
        </c:ser>
        <c:dLbls>
          <c:showLegendKey val="0"/>
          <c:showVal val="0"/>
          <c:showCatName val="0"/>
          <c:showSerName val="0"/>
          <c:showPercent val="0"/>
          <c:showBubbleSize val="0"/>
        </c:dLbls>
        <c:marker val="1"/>
        <c:smooth val="0"/>
        <c:axId val="145519800"/>
        <c:axId val="145520184"/>
      </c:lineChart>
      <c:dateAx>
        <c:axId val="145519800"/>
        <c:scaling>
          <c:orientation val="minMax"/>
        </c:scaling>
        <c:delete val="1"/>
        <c:axPos val="b"/>
        <c:numFmt formatCode="&quot;H&quot;yy" sourceLinked="1"/>
        <c:majorTickMark val="none"/>
        <c:minorTickMark val="none"/>
        <c:tickLblPos val="none"/>
        <c:crossAx val="145520184"/>
        <c:crosses val="autoZero"/>
        <c:auto val="1"/>
        <c:lblOffset val="100"/>
        <c:baseTimeUnit val="years"/>
      </c:dateAx>
      <c:valAx>
        <c:axId val="14552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1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59.79</c:v>
                </c:pt>
                <c:pt idx="1">
                  <c:v>59.14</c:v>
                </c:pt>
                <c:pt idx="2">
                  <c:v>59.58</c:v>
                </c:pt>
                <c:pt idx="3">
                  <c:v>58.68</c:v>
                </c:pt>
                <c:pt idx="4">
                  <c:v>56.69</c:v>
                </c:pt>
              </c:numCache>
            </c:numRef>
          </c:val>
          <c:extLst xmlns:c16r2="http://schemas.microsoft.com/office/drawing/2015/06/chart">
            <c:ext xmlns:c16="http://schemas.microsoft.com/office/drawing/2014/chart" uri="{C3380CC4-5D6E-409C-BE32-E72D297353CC}">
              <c16:uniqueId val="{00000000-2223-4157-A2EE-8E3A84168FBE}"/>
            </c:ext>
          </c:extLst>
        </c:ser>
        <c:dLbls>
          <c:showLegendKey val="0"/>
          <c:showVal val="0"/>
          <c:showCatName val="0"/>
          <c:showSerName val="0"/>
          <c:showPercent val="0"/>
          <c:showBubbleSize val="0"/>
        </c:dLbls>
        <c:gapWidth val="150"/>
        <c:axId val="146104088"/>
        <c:axId val="14610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58.79</c:v>
                </c:pt>
                <c:pt idx="1">
                  <c:v>59.16</c:v>
                </c:pt>
                <c:pt idx="2">
                  <c:v>59.44</c:v>
                </c:pt>
                <c:pt idx="3">
                  <c:v>57.38</c:v>
                </c:pt>
                <c:pt idx="4">
                  <c:v>58.09</c:v>
                </c:pt>
              </c:numCache>
            </c:numRef>
          </c:val>
          <c:smooth val="0"/>
          <c:extLst xmlns:c16r2="http://schemas.microsoft.com/office/drawing/2015/06/chart">
            <c:ext xmlns:c16="http://schemas.microsoft.com/office/drawing/2014/chart" uri="{C3380CC4-5D6E-409C-BE32-E72D297353CC}">
              <c16:uniqueId val="{00000001-2223-4157-A2EE-8E3A84168FBE}"/>
            </c:ext>
          </c:extLst>
        </c:ser>
        <c:dLbls>
          <c:showLegendKey val="0"/>
          <c:showVal val="0"/>
          <c:showCatName val="0"/>
          <c:showSerName val="0"/>
          <c:showPercent val="0"/>
          <c:showBubbleSize val="0"/>
        </c:dLbls>
        <c:marker val="1"/>
        <c:smooth val="0"/>
        <c:axId val="146104088"/>
        <c:axId val="146103696"/>
      </c:lineChart>
      <c:dateAx>
        <c:axId val="146104088"/>
        <c:scaling>
          <c:orientation val="minMax"/>
        </c:scaling>
        <c:delete val="1"/>
        <c:axPos val="b"/>
        <c:numFmt formatCode="&quot;H&quot;yy" sourceLinked="1"/>
        <c:majorTickMark val="none"/>
        <c:minorTickMark val="none"/>
        <c:tickLblPos val="none"/>
        <c:crossAx val="146103696"/>
        <c:crosses val="autoZero"/>
        <c:auto val="1"/>
        <c:lblOffset val="100"/>
        <c:baseTimeUnit val="years"/>
      </c:dateAx>
      <c:valAx>
        <c:axId val="14610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04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99.1</c:v>
                </c:pt>
                <c:pt idx="1">
                  <c:v>99.21</c:v>
                </c:pt>
                <c:pt idx="2">
                  <c:v>99.24</c:v>
                </c:pt>
                <c:pt idx="3">
                  <c:v>99.28</c:v>
                </c:pt>
                <c:pt idx="4">
                  <c:v>99.33</c:v>
                </c:pt>
              </c:numCache>
            </c:numRef>
          </c:val>
          <c:extLst xmlns:c16r2="http://schemas.microsoft.com/office/drawing/2015/06/chart">
            <c:ext xmlns:c16="http://schemas.microsoft.com/office/drawing/2014/chart" uri="{C3380CC4-5D6E-409C-BE32-E72D297353CC}">
              <c16:uniqueId val="{00000000-5798-46F0-A17E-C05EE6075D43}"/>
            </c:ext>
          </c:extLst>
        </c:ser>
        <c:dLbls>
          <c:showLegendKey val="0"/>
          <c:showVal val="0"/>
          <c:showCatName val="0"/>
          <c:showSerName val="0"/>
          <c:showPercent val="0"/>
          <c:showBubbleSize val="0"/>
        </c:dLbls>
        <c:gapWidth val="150"/>
        <c:axId val="146106048"/>
        <c:axId val="14610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98.76</c:v>
                </c:pt>
                <c:pt idx="1">
                  <c:v>98.86</c:v>
                </c:pt>
                <c:pt idx="2">
                  <c:v>98.9</c:v>
                </c:pt>
                <c:pt idx="3">
                  <c:v>98.98</c:v>
                </c:pt>
                <c:pt idx="4">
                  <c:v>99.01</c:v>
                </c:pt>
              </c:numCache>
            </c:numRef>
          </c:val>
          <c:smooth val="0"/>
          <c:extLst xmlns:c16r2="http://schemas.microsoft.com/office/drawing/2015/06/chart">
            <c:ext xmlns:c16="http://schemas.microsoft.com/office/drawing/2014/chart" uri="{C3380CC4-5D6E-409C-BE32-E72D297353CC}">
              <c16:uniqueId val="{00000001-5798-46F0-A17E-C05EE6075D43}"/>
            </c:ext>
          </c:extLst>
        </c:ser>
        <c:dLbls>
          <c:showLegendKey val="0"/>
          <c:showVal val="0"/>
          <c:showCatName val="0"/>
          <c:showSerName val="0"/>
          <c:showPercent val="0"/>
          <c:showBubbleSize val="0"/>
        </c:dLbls>
        <c:marker val="1"/>
        <c:smooth val="0"/>
        <c:axId val="146106048"/>
        <c:axId val="146105264"/>
      </c:lineChart>
      <c:dateAx>
        <c:axId val="146106048"/>
        <c:scaling>
          <c:orientation val="minMax"/>
        </c:scaling>
        <c:delete val="1"/>
        <c:axPos val="b"/>
        <c:numFmt formatCode="&quot;H&quot;yy" sourceLinked="1"/>
        <c:majorTickMark val="none"/>
        <c:minorTickMark val="none"/>
        <c:tickLblPos val="none"/>
        <c:crossAx val="146105264"/>
        <c:crosses val="autoZero"/>
        <c:auto val="1"/>
        <c:lblOffset val="100"/>
        <c:baseTimeUnit val="years"/>
      </c:dateAx>
      <c:valAx>
        <c:axId val="14610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0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110.2</c:v>
                </c:pt>
                <c:pt idx="1">
                  <c:v>110.82</c:v>
                </c:pt>
                <c:pt idx="2">
                  <c:v>110.27</c:v>
                </c:pt>
                <c:pt idx="3">
                  <c:v>110.1</c:v>
                </c:pt>
                <c:pt idx="4">
                  <c:v>110.33</c:v>
                </c:pt>
              </c:numCache>
            </c:numRef>
          </c:val>
          <c:extLst xmlns:c16r2="http://schemas.microsoft.com/office/drawing/2015/06/chart">
            <c:ext xmlns:c16="http://schemas.microsoft.com/office/drawing/2014/chart" uri="{C3380CC4-5D6E-409C-BE32-E72D297353CC}">
              <c16:uniqueId val="{00000000-8FA4-4908-ABD4-5EBBF19CCE4E}"/>
            </c:ext>
          </c:extLst>
        </c:ser>
        <c:dLbls>
          <c:showLegendKey val="0"/>
          <c:showVal val="0"/>
          <c:showCatName val="0"/>
          <c:showSerName val="0"/>
          <c:showPercent val="0"/>
          <c:showBubbleSize val="0"/>
        </c:dLbls>
        <c:gapWidth val="150"/>
        <c:axId val="146350552"/>
        <c:axId val="146350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108.59</c:v>
                </c:pt>
                <c:pt idx="1">
                  <c:v>109.1</c:v>
                </c:pt>
                <c:pt idx="2">
                  <c:v>109.39</c:v>
                </c:pt>
                <c:pt idx="3">
                  <c:v>109.5</c:v>
                </c:pt>
                <c:pt idx="4">
                  <c:v>108.24</c:v>
                </c:pt>
              </c:numCache>
            </c:numRef>
          </c:val>
          <c:smooth val="0"/>
          <c:extLst xmlns:c16r2="http://schemas.microsoft.com/office/drawing/2015/06/chart">
            <c:ext xmlns:c16="http://schemas.microsoft.com/office/drawing/2014/chart" uri="{C3380CC4-5D6E-409C-BE32-E72D297353CC}">
              <c16:uniqueId val="{00000001-8FA4-4908-ABD4-5EBBF19CCE4E}"/>
            </c:ext>
          </c:extLst>
        </c:ser>
        <c:dLbls>
          <c:showLegendKey val="0"/>
          <c:showVal val="0"/>
          <c:showCatName val="0"/>
          <c:showSerName val="0"/>
          <c:showPercent val="0"/>
          <c:showBubbleSize val="0"/>
        </c:dLbls>
        <c:marker val="1"/>
        <c:smooth val="0"/>
        <c:axId val="146350552"/>
        <c:axId val="146350936"/>
      </c:lineChart>
      <c:dateAx>
        <c:axId val="146350552"/>
        <c:scaling>
          <c:orientation val="minMax"/>
        </c:scaling>
        <c:delete val="1"/>
        <c:axPos val="b"/>
        <c:numFmt formatCode="&quot;H&quot;yy" sourceLinked="1"/>
        <c:majorTickMark val="none"/>
        <c:minorTickMark val="none"/>
        <c:tickLblPos val="none"/>
        <c:crossAx val="146350936"/>
        <c:crosses val="autoZero"/>
        <c:auto val="1"/>
        <c:lblOffset val="100"/>
        <c:baseTimeUnit val="years"/>
      </c:dateAx>
      <c:valAx>
        <c:axId val="14635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5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48.56</c:v>
                </c:pt>
                <c:pt idx="1">
                  <c:v>49.9</c:v>
                </c:pt>
                <c:pt idx="2">
                  <c:v>51.2</c:v>
                </c:pt>
                <c:pt idx="3">
                  <c:v>52.27</c:v>
                </c:pt>
                <c:pt idx="4">
                  <c:v>53.37</c:v>
                </c:pt>
              </c:numCache>
            </c:numRef>
          </c:val>
          <c:extLst xmlns:c16r2="http://schemas.microsoft.com/office/drawing/2015/06/chart">
            <c:ext xmlns:c16="http://schemas.microsoft.com/office/drawing/2014/chart" uri="{C3380CC4-5D6E-409C-BE32-E72D297353CC}">
              <c16:uniqueId val="{00000000-131C-4BAB-966E-67D4800EED9E}"/>
            </c:ext>
          </c:extLst>
        </c:ser>
        <c:dLbls>
          <c:showLegendKey val="0"/>
          <c:showVal val="0"/>
          <c:showCatName val="0"/>
          <c:showSerName val="0"/>
          <c:showPercent val="0"/>
          <c:showBubbleSize val="0"/>
        </c:dLbls>
        <c:gapWidth val="150"/>
        <c:axId val="146377360"/>
        <c:axId val="146410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43.2</c:v>
                </c:pt>
                <c:pt idx="1">
                  <c:v>44.55</c:v>
                </c:pt>
                <c:pt idx="2">
                  <c:v>45.79</c:v>
                </c:pt>
                <c:pt idx="3">
                  <c:v>47.06</c:v>
                </c:pt>
                <c:pt idx="4">
                  <c:v>48.25</c:v>
                </c:pt>
              </c:numCache>
            </c:numRef>
          </c:val>
          <c:smooth val="0"/>
          <c:extLst xmlns:c16r2="http://schemas.microsoft.com/office/drawing/2015/06/chart">
            <c:ext xmlns:c16="http://schemas.microsoft.com/office/drawing/2014/chart" uri="{C3380CC4-5D6E-409C-BE32-E72D297353CC}">
              <c16:uniqueId val="{00000001-131C-4BAB-966E-67D4800EED9E}"/>
            </c:ext>
          </c:extLst>
        </c:ser>
        <c:dLbls>
          <c:showLegendKey val="0"/>
          <c:showVal val="0"/>
          <c:showCatName val="0"/>
          <c:showSerName val="0"/>
          <c:showPercent val="0"/>
          <c:showBubbleSize val="0"/>
        </c:dLbls>
        <c:marker val="1"/>
        <c:smooth val="0"/>
        <c:axId val="146377360"/>
        <c:axId val="146410792"/>
      </c:lineChart>
      <c:dateAx>
        <c:axId val="146377360"/>
        <c:scaling>
          <c:orientation val="minMax"/>
        </c:scaling>
        <c:delete val="1"/>
        <c:axPos val="b"/>
        <c:numFmt formatCode="&quot;H&quot;yy" sourceLinked="1"/>
        <c:majorTickMark val="none"/>
        <c:minorTickMark val="none"/>
        <c:tickLblPos val="none"/>
        <c:crossAx val="146410792"/>
        <c:crosses val="autoZero"/>
        <c:auto val="1"/>
        <c:lblOffset val="100"/>
        <c:baseTimeUnit val="years"/>
      </c:dateAx>
      <c:valAx>
        <c:axId val="14641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37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12.53</c:v>
                </c:pt>
                <c:pt idx="1">
                  <c:v>14.6</c:v>
                </c:pt>
                <c:pt idx="2">
                  <c:v>15.52</c:v>
                </c:pt>
                <c:pt idx="3">
                  <c:v>16.75</c:v>
                </c:pt>
                <c:pt idx="4">
                  <c:v>17.25</c:v>
                </c:pt>
              </c:numCache>
            </c:numRef>
          </c:val>
          <c:extLst xmlns:c16r2="http://schemas.microsoft.com/office/drawing/2015/06/chart">
            <c:ext xmlns:c16="http://schemas.microsoft.com/office/drawing/2014/chart" uri="{C3380CC4-5D6E-409C-BE32-E72D297353CC}">
              <c16:uniqueId val="{00000000-B4B0-45BA-872F-30AB39BC2644}"/>
            </c:ext>
          </c:extLst>
        </c:ser>
        <c:dLbls>
          <c:showLegendKey val="0"/>
          <c:showVal val="0"/>
          <c:showCatName val="0"/>
          <c:showSerName val="0"/>
          <c:showPercent val="0"/>
          <c:showBubbleSize val="0"/>
        </c:dLbls>
        <c:gapWidth val="150"/>
        <c:axId val="146461928"/>
        <c:axId val="14646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7.39</c:v>
                </c:pt>
                <c:pt idx="1">
                  <c:v>8.25</c:v>
                </c:pt>
                <c:pt idx="2">
                  <c:v>9</c:v>
                </c:pt>
                <c:pt idx="3">
                  <c:v>9.6300000000000008</c:v>
                </c:pt>
                <c:pt idx="4">
                  <c:v>10.76</c:v>
                </c:pt>
              </c:numCache>
            </c:numRef>
          </c:val>
          <c:smooth val="0"/>
          <c:extLst xmlns:c16r2="http://schemas.microsoft.com/office/drawing/2015/06/chart">
            <c:ext xmlns:c16="http://schemas.microsoft.com/office/drawing/2014/chart" uri="{C3380CC4-5D6E-409C-BE32-E72D297353CC}">
              <c16:uniqueId val="{00000001-B4B0-45BA-872F-30AB39BC2644}"/>
            </c:ext>
          </c:extLst>
        </c:ser>
        <c:dLbls>
          <c:showLegendKey val="0"/>
          <c:showVal val="0"/>
          <c:showCatName val="0"/>
          <c:showSerName val="0"/>
          <c:showPercent val="0"/>
          <c:showBubbleSize val="0"/>
        </c:dLbls>
        <c:marker val="1"/>
        <c:smooth val="0"/>
        <c:axId val="146461928"/>
        <c:axId val="146462312"/>
      </c:lineChart>
      <c:dateAx>
        <c:axId val="146461928"/>
        <c:scaling>
          <c:orientation val="minMax"/>
        </c:scaling>
        <c:delete val="1"/>
        <c:axPos val="b"/>
        <c:numFmt formatCode="&quot;H&quot;yy" sourceLinked="1"/>
        <c:majorTickMark val="none"/>
        <c:minorTickMark val="none"/>
        <c:tickLblPos val="none"/>
        <c:crossAx val="146462312"/>
        <c:crosses val="autoZero"/>
        <c:auto val="1"/>
        <c:lblOffset val="100"/>
        <c:baseTimeUnit val="years"/>
      </c:dateAx>
      <c:valAx>
        <c:axId val="14646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61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71D-4168-88F1-3D58DC4DE5CC}"/>
            </c:ext>
          </c:extLst>
        </c:ser>
        <c:dLbls>
          <c:showLegendKey val="0"/>
          <c:showVal val="0"/>
          <c:showCatName val="0"/>
          <c:showSerName val="0"/>
          <c:showPercent val="0"/>
          <c:showBubbleSize val="0"/>
        </c:dLbls>
        <c:gapWidth val="150"/>
        <c:axId val="146485048"/>
        <c:axId val="146485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0.54</c:v>
                </c:pt>
                <c:pt idx="1">
                  <c:v>0.36</c:v>
                </c:pt>
                <c:pt idx="2">
                  <c:v>0.22</c:v>
                </c:pt>
                <c:pt idx="3">
                  <c:v>0.01</c:v>
                </c:pt>
                <c:pt idx="4" formatCode="#,##0.00;&quot;△&quot;#,##0.00">
                  <c:v>0</c:v>
                </c:pt>
              </c:numCache>
            </c:numRef>
          </c:val>
          <c:smooth val="0"/>
          <c:extLst xmlns:c16r2="http://schemas.microsoft.com/office/drawing/2015/06/chart">
            <c:ext xmlns:c16="http://schemas.microsoft.com/office/drawing/2014/chart" uri="{C3380CC4-5D6E-409C-BE32-E72D297353CC}">
              <c16:uniqueId val="{00000001-F71D-4168-88F1-3D58DC4DE5CC}"/>
            </c:ext>
          </c:extLst>
        </c:ser>
        <c:dLbls>
          <c:showLegendKey val="0"/>
          <c:showVal val="0"/>
          <c:showCatName val="0"/>
          <c:showSerName val="0"/>
          <c:showPercent val="0"/>
          <c:showBubbleSize val="0"/>
        </c:dLbls>
        <c:marker val="1"/>
        <c:smooth val="0"/>
        <c:axId val="146485048"/>
        <c:axId val="146485832"/>
      </c:lineChart>
      <c:dateAx>
        <c:axId val="146485048"/>
        <c:scaling>
          <c:orientation val="minMax"/>
        </c:scaling>
        <c:delete val="1"/>
        <c:axPos val="b"/>
        <c:numFmt formatCode="&quot;H&quot;yy" sourceLinked="1"/>
        <c:majorTickMark val="none"/>
        <c:minorTickMark val="none"/>
        <c:tickLblPos val="none"/>
        <c:crossAx val="146485832"/>
        <c:crosses val="autoZero"/>
        <c:auto val="1"/>
        <c:lblOffset val="100"/>
        <c:baseTimeUnit val="years"/>
      </c:dateAx>
      <c:valAx>
        <c:axId val="146485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78.09</c:v>
                </c:pt>
                <c:pt idx="1">
                  <c:v>73.59</c:v>
                </c:pt>
                <c:pt idx="2">
                  <c:v>51.53</c:v>
                </c:pt>
                <c:pt idx="3">
                  <c:v>47.42</c:v>
                </c:pt>
                <c:pt idx="4">
                  <c:v>49.4</c:v>
                </c:pt>
              </c:numCache>
            </c:numRef>
          </c:val>
          <c:extLst xmlns:c16r2="http://schemas.microsoft.com/office/drawing/2015/06/chart">
            <c:ext xmlns:c16="http://schemas.microsoft.com/office/drawing/2014/chart" uri="{C3380CC4-5D6E-409C-BE32-E72D297353CC}">
              <c16:uniqueId val="{00000000-04FF-40A2-9D6B-6A915284E514}"/>
            </c:ext>
          </c:extLst>
        </c:ser>
        <c:dLbls>
          <c:showLegendKey val="0"/>
          <c:showVal val="0"/>
          <c:showCatName val="0"/>
          <c:showSerName val="0"/>
          <c:showPercent val="0"/>
          <c:showBubbleSize val="0"/>
        </c:dLbls>
        <c:gapWidth val="150"/>
        <c:axId val="146481912"/>
        <c:axId val="14648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56.18</c:v>
                </c:pt>
                <c:pt idx="1">
                  <c:v>59.45</c:v>
                </c:pt>
                <c:pt idx="2">
                  <c:v>64.94</c:v>
                </c:pt>
                <c:pt idx="3">
                  <c:v>70.08</c:v>
                </c:pt>
                <c:pt idx="4">
                  <c:v>72.92</c:v>
                </c:pt>
              </c:numCache>
            </c:numRef>
          </c:val>
          <c:smooth val="0"/>
          <c:extLst xmlns:c16r2="http://schemas.microsoft.com/office/drawing/2015/06/chart">
            <c:ext xmlns:c16="http://schemas.microsoft.com/office/drawing/2014/chart" uri="{C3380CC4-5D6E-409C-BE32-E72D297353CC}">
              <c16:uniqueId val="{00000001-04FF-40A2-9D6B-6A915284E514}"/>
            </c:ext>
          </c:extLst>
        </c:ser>
        <c:dLbls>
          <c:showLegendKey val="0"/>
          <c:showVal val="0"/>
          <c:showCatName val="0"/>
          <c:showSerName val="0"/>
          <c:showPercent val="0"/>
          <c:showBubbleSize val="0"/>
        </c:dLbls>
        <c:marker val="1"/>
        <c:smooth val="0"/>
        <c:axId val="146481912"/>
        <c:axId val="146483480"/>
      </c:lineChart>
      <c:dateAx>
        <c:axId val="146481912"/>
        <c:scaling>
          <c:orientation val="minMax"/>
        </c:scaling>
        <c:delete val="1"/>
        <c:axPos val="b"/>
        <c:numFmt formatCode="&quot;H&quot;yy" sourceLinked="1"/>
        <c:majorTickMark val="none"/>
        <c:minorTickMark val="none"/>
        <c:tickLblPos val="none"/>
        <c:crossAx val="146483480"/>
        <c:crosses val="autoZero"/>
        <c:auto val="1"/>
        <c:lblOffset val="100"/>
        <c:baseTimeUnit val="years"/>
      </c:dateAx>
      <c:valAx>
        <c:axId val="146483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1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539.30999999999995</c:v>
                </c:pt>
                <c:pt idx="1">
                  <c:v>519.85</c:v>
                </c:pt>
                <c:pt idx="2">
                  <c:v>501.75</c:v>
                </c:pt>
                <c:pt idx="3">
                  <c:v>467.46</c:v>
                </c:pt>
                <c:pt idx="4">
                  <c:v>454.35</c:v>
                </c:pt>
              </c:numCache>
            </c:numRef>
          </c:val>
          <c:extLst xmlns:c16r2="http://schemas.microsoft.com/office/drawing/2015/06/chart">
            <c:ext xmlns:c16="http://schemas.microsoft.com/office/drawing/2014/chart" uri="{C3380CC4-5D6E-409C-BE32-E72D297353CC}">
              <c16:uniqueId val="{00000000-E651-4766-9EEB-0E8DB86E31C3}"/>
            </c:ext>
          </c:extLst>
        </c:ser>
        <c:dLbls>
          <c:showLegendKey val="0"/>
          <c:showVal val="0"/>
          <c:showCatName val="0"/>
          <c:showSerName val="0"/>
          <c:showPercent val="0"/>
          <c:showBubbleSize val="0"/>
        </c:dLbls>
        <c:gapWidth val="150"/>
        <c:axId val="146482696"/>
        <c:axId val="14648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594.09</c:v>
                </c:pt>
                <c:pt idx="1">
                  <c:v>576.02</c:v>
                </c:pt>
                <c:pt idx="2">
                  <c:v>549.48</c:v>
                </c:pt>
                <c:pt idx="3">
                  <c:v>537.13</c:v>
                </c:pt>
                <c:pt idx="4">
                  <c:v>531.38</c:v>
                </c:pt>
              </c:numCache>
            </c:numRef>
          </c:val>
          <c:smooth val="0"/>
          <c:extLst xmlns:c16r2="http://schemas.microsoft.com/office/drawing/2015/06/chart">
            <c:ext xmlns:c16="http://schemas.microsoft.com/office/drawing/2014/chart" uri="{C3380CC4-5D6E-409C-BE32-E72D297353CC}">
              <c16:uniqueId val="{00000001-E651-4766-9EEB-0E8DB86E31C3}"/>
            </c:ext>
          </c:extLst>
        </c:ser>
        <c:dLbls>
          <c:showLegendKey val="0"/>
          <c:showVal val="0"/>
          <c:showCatName val="0"/>
          <c:showSerName val="0"/>
          <c:showPercent val="0"/>
          <c:showBubbleSize val="0"/>
        </c:dLbls>
        <c:marker val="1"/>
        <c:smooth val="0"/>
        <c:axId val="146482696"/>
        <c:axId val="146486224"/>
      </c:lineChart>
      <c:dateAx>
        <c:axId val="146482696"/>
        <c:scaling>
          <c:orientation val="minMax"/>
        </c:scaling>
        <c:delete val="1"/>
        <c:axPos val="b"/>
        <c:numFmt formatCode="&quot;H&quot;yy" sourceLinked="1"/>
        <c:majorTickMark val="none"/>
        <c:minorTickMark val="none"/>
        <c:tickLblPos val="none"/>
        <c:crossAx val="146486224"/>
        <c:crosses val="autoZero"/>
        <c:auto val="1"/>
        <c:lblOffset val="100"/>
        <c:baseTimeUnit val="years"/>
      </c:dateAx>
      <c:valAx>
        <c:axId val="14648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2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119.12</c:v>
                </c:pt>
                <c:pt idx="1">
                  <c:v>120.81</c:v>
                </c:pt>
                <c:pt idx="2">
                  <c:v>119.18</c:v>
                </c:pt>
                <c:pt idx="3">
                  <c:v>118.37</c:v>
                </c:pt>
                <c:pt idx="4">
                  <c:v>118.62</c:v>
                </c:pt>
              </c:numCache>
            </c:numRef>
          </c:val>
          <c:extLst xmlns:c16r2="http://schemas.microsoft.com/office/drawing/2015/06/chart">
            <c:ext xmlns:c16="http://schemas.microsoft.com/office/drawing/2014/chart" uri="{C3380CC4-5D6E-409C-BE32-E72D297353CC}">
              <c16:uniqueId val="{00000000-0C7B-4831-92F3-A884A485B254}"/>
            </c:ext>
          </c:extLst>
        </c:ser>
        <c:dLbls>
          <c:showLegendKey val="0"/>
          <c:showVal val="0"/>
          <c:showCatName val="0"/>
          <c:showSerName val="0"/>
          <c:showPercent val="0"/>
          <c:showBubbleSize val="0"/>
        </c:dLbls>
        <c:gapWidth val="150"/>
        <c:axId val="146487008"/>
        <c:axId val="14648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114.03</c:v>
                </c:pt>
                <c:pt idx="1">
                  <c:v>113.34</c:v>
                </c:pt>
                <c:pt idx="2">
                  <c:v>113.83</c:v>
                </c:pt>
                <c:pt idx="3">
                  <c:v>112.43</c:v>
                </c:pt>
                <c:pt idx="4">
                  <c:v>110.92</c:v>
                </c:pt>
              </c:numCache>
            </c:numRef>
          </c:val>
          <c:smooth val="0"/>
          <c:extLst xmlns:c16r2="http://schemas.microsoft.com/office/drawing/2015/06/chart">
            <c:ext xmlns:c16="http://schemas.microsoft.com/office/drawing/2014/chart" uri="{C3380CC4-5D6E-409C-BE32-E72D297353CC}">
              <c16:uniqueId val="{00000001-0C7B-4831-92F3-A884A485B254}"/>
            </c:ext>
          </c:extLst>
        </c:ser>
        <c:dLbls>
          <c:showLegendKey val="0"/>
          <c:showVal val="0"/>
          <c:showCatName val="0"/>
          <c:showSerName val="0"/>
          <c:showPercent val="0"/>
          <c:showBubbleSize val="0"/>
        </c:dLbls>
        <c:marker val="1"/>
        <c:smooth val="0"/>
        <c:axId val="146487008"/>
        <c:axId val="146484264"/>
      </c:lineChart>
      <c:dateAx>
        <c:axId val="146487008"/>
        <c:scaling>
          <c:orientation val="minMax"/>
        </c:scaling>
        <c:delete val="1"/>
        <c:axPos val="b"/>
        <c:numFmt formatCode="&quot;H&quot;yy" sourceLinked="1"/>
        <c:majorTickMark val="none"/>
        <c:minorTickMark val="none"/>
        <c:tickLblPos val="none"/>
        <c:crossAx val="146484264"/>
        <c:crosses val="autoZero"/>
        <c:auto val="1"/>
        <c:lblOffset val="100"/>
        <c:baseTimeUnit val="years"/>
      </c:dateAx>
      <c:valAx>
        <c:axId val="14648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102.68</c:v>
                </c:pt>
                <c:pt idx="1">
                  <c:v>101.33</c:v>
                </c:pt>
                <c:pt idx="2">
                  <c:v>102.47</c:v>
                </c:pt>
                <c:pt idx="3">
                  <c:v>102.99</c:v>
                </c:pt>
                <c:pt idx="4">
                  <c:v>102.36</c:v>
                </c:pt>
              </c:numCache>
            </c:numRef>
          </c:val>
          <c:extLst xmlns:c16r2="http://schemas.microsoft.com/office/drawing/2015/06/chart">
            <c:ext xmlns:c16="http://schemas.microsoft.com/office/drawing/2014/chart" uri="{C3380CC4-5D6E-409C-BE32-E72D297353CC}">
              <c16:uniqueId val="{00000000-C939-4C2D-B544-FE4B08150CD0}"/>
            </c:ext>
          </c:extLst>
        </c:ser>
        <c:dLbls>
          <c:showLegendKey val="0"/>
          <c:showVal val="0"/>
          <c:showCatName val="0"/>
          <c:showSerName val="0"/>
          <c:showPercent val="0"/>
          <c:showBubbleSize val="0"/>
        </c:dLbls>
        <c:gapWidth val="150"/>
        <c:axId val="146106440"/>
        <c:axId val="146108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116.93</c:v>
                </c:pt>
                <c:pt idx="1">
                  <c:v>117.4</c:v>
                </c:pt>
                <c:pt idx="2">
                  <c:v>116.87</c:v>
                </c:pt>
                <c:pt idx="3">
                  <c:v>118.55</c:v>
                </c:pt>
                <c:pt idx="4">
                  <c:v>119.33</c:v>
                </c:pt>
              </c:numCache>
            </c:numRef>
          </c:val>
          <c:smooth val="0"/>
          <c:extLst xmlns:c16r2="http://schemas.microsoft.com/office/drawing/2015/06/chart">
            <c:ext xmlns:c16="http://schemas.microsoft.com/office/drawing/2014/chart" uri="{C3380CC4-5D6E-409C-BE32-E72D297353CC}">
              <c16:uniqueId val="{00000001-C939-4C2D-B544-FE4B08150CD0}"/>
            </c:ext>
          </c:extLst>
        </c:ser>
        <c:dLbls>
          <c:showLegendKey val="0"/>
          <c:showVal val="0"/>
          <c:showCatName val="0"/>
          <c:showSerName val="0"/>
          <c:showPercent val="0"/>
          <c:showBubbleSize val="0"/>
        </c:dLbls>
        <c:marker val="1"/>
        <c:smooth val="0"/>
        <c:axId val="146106440"/>
        <c:axId val="146108008"/>
      </c:lineChart>
      <c:dateAx>
        <c:axId val="146106440"/>
        <c:scaling>
          <c:orientation val="minMax"/>
        </c:scaling>
        <c:delete val="1"/>
        <c:axPos val="b"/>
        <c:numFmt formatCode="&quot;H&quot;yy" sourceLinked="1"/>
        <c:majorTickMark val="none"/>
        <c:minorTickMark val="none"/>
        <c:tickLblPos val="none"/>
        <c:crossAx val="146108008"/>
        <c:crosses val="autoZero"/>
        <c:auto val="1"/>
        <c:lblOffset val="100"/>
        <c:baseTimeUnit val="years"/>
      </c:dateAx>
      <c:valAx>
        <c:axId val="146108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10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 zoomScaleNormal="100" workbookViewId="0">
      <selection activeCell="BL16" sqref="BL1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京都府　京都市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9" t="s">
        <v>1</v>
      </c>
      <c r="C7" s="59"/>
      <c r="D7" s="59"/>
      <c r="E7" s="59"/>
      <c r="F7" s="59"/>
      <c r="G7" s="59"/>
      <c r="H7" s="59"/>
      <c r="I7" s="59" t="s">
        <v>2</v>
      </c>
      <c r="J7" s="59"/>
      <c r="K7" s="59"/>
      <c r="L7" s="59"/>
      <c r="M7" s="59"/>
      <c r="N7" s="59"/>
      <c r="O7" s="59"/>
      <c r="P7" s="59" t="s">
        <v>3</v>
      </c>
      <c r="Q7" s="59"/>
      <c r="R7" s="59"/>
      <c r="S7" s="59"/>
      <c r="T7" s="59"/>
      <c r="U7" s="59"/>
      <c r="V7" s="59"/>
      <c r="W7" s="59" t="s">
        <v>4</v>
      </c>
      <c r="X7" s="59"/>
      <c r="Y7" s="59"/>
      <c r="Z7" s="59"/>
      <c r="AA7" s="59"/>
      <c r="AB7" s="59"/>
      <c r="AC7" s="59"/>
      <c r="AD7" s="59" t="s">
        <v>5</v>
      </c>
      <c r="AE7" s="59"/>
      <c r="AF7" s="59"/>
      <c r="AG7" s="59"/>
      <c r="AH7" s="59"/>
      <c r="AI7" s="59"/>
      <c r="AJ7" s="59"/>
      <c r="AK7" s="3"/>
      <c r="AL7" s="59" t="s">
        <v>6</v>
      </c>
      <c r="AM7" s="59"/>
      <c r="AN7" s="59"/>
      <c r="AO7" s="59"/>
      <c r="AP7" s="59"/>
      <c r="AQ7" s="59"/>
      <c r="AR7" s="59"/>
      <c r="AS7" s="59"/>
      <c r="AT7" s="59" t="s">
        <v>7</v>
      </c>
      <c r="AU7" s="59"/>
      <c r="AV7" s="59"/>
      <c r="AW7" s="59"/>
      <c r="AX7" s="59"/>
      <c r="AY7" s="59"/>
      <c r="AZ7" s="59"/>
      <c r="BA7" s="59"/>
      <c r="BB7" s="59" t="s">
        <v>8</v>
      </c>
      <c r="BC7" s="59"/>
      <c r="BD7" s="59"/>
      <c r="BE7" s="59"/>
      <c r="BF7" s="59"/>
      <c r="BG7" s="59"/>
      <c r="BH7" s="59"/>
      <c r="BI7" s="59"/>
      <c r="BJ7" s="3"/>
      <c r="BK7" s="3"/>
      <c r="BL7" s="4" t="s">
        <v>9</v>
      </c>
      <c r="BM7" s="5"/>
      <c r="BN7" s="5"/>
      <c r="BO7" s="5"/>
      <c r="BP7" s="5"/>
      <c r="BQ7" s="5"/>
      <c r="BR7" s="5"/>
      <c r="BS7" s="5"/>
      <c r="BT7" s="5"/>
      <c r="BU7" s="5"/>
      <c r="BV7" s="5"/>
      <c r="BW7" s="5"/>
      <c r="BX7" s="5"/>
      <c r="BY7" s="6"/>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政令市等</v>
      </c>
      <c r="X8" s="66"/>
      <c r="Y8" s="66"/>
      <c r="Z8" s="66"/>
      <c r="AA8" s="66"/>
      <c r="AB8" s="66"/>
      <c r="AC8" s="66"/>
      <c r="AD8" s="67" t="str">
        <f>データ!$M$6</f>
        <v>自治体職員</v>
      </c>
      <c r="AE8" s="67"/>
      <c r="AF8" s="67"/>
      <c r="AG8" s="67"/>
      <c r="AH8" s="67"/>
      <c r="AI8" s="67"/>
      <c r="AJ8" s="67"/>
      <c r="AK8" s="3"/>
      <c r="AL8" s="63">
        <f>データ!S6</f>
        <v>1409702</v>
      </c>
      <c r="AM8" s="63"/>
      <c r="AN8" s="63"/>
      <c r="AO8" s="63"/>
      <c r="AP8" s="63"/>
      <c r="AQ8" s="63"/>
      <c r="AR8" s="63"/>
      <c r="AS8" s="63"/>
      <c r="AT8" s="62">
        <f>データ!T6</f>
        <v>827.83</v>
      </c>
      <c r="AU8" s="62"/>
      <c r="AV8" s="62"/>
      <c r="AW8" s="62"/>
      <c r="AX8" s="62"/>
      <c r="AY8" s="62"/>
      <c r="AZ8" s="62"/>
      <c r="BA8" s="62"/>
      <c r="BB8" s="62">
        <f>データ!U6</f>
        <v>1702.89</v>
      </c>
      <c r="BC8" s="62"/>
      <c r="BD8" s="62"/>
      <c r="BE8" s="62"/>
      <c r="BF8" s="62"/>
      <c r="BG8" s="62"/>
      <c r="BH8" s="62"/>
      <c r="BI8" s="62"/>
      <c r="BJ8" s="3"/>
      <c r="BK8" s="3"/>
      <c r="BL8" s="64" t="s">
        <v>10</v>
      </c>
      <c r="BM8" s="65"/>
      <c r="BN8" s="7" t="s">
        <v>11</v>
      </c>
      <c r="BO8" s="8"/>
      <c r="BP8" s="8"/>
      <c r="BQ8" s="8"/>
      <c r="BR8" s="8"/>
      <c r="BS8" s="8"/>
      <c r="BT8" s="8"/>
      <c r="BU8" s="8"/>
      <c r="BV8" s="8"/>
      <c r="BW8" s="8"/>
      <c r="BX8" s="8"/>
      <c r="BY8" s="9"/>
    </row>
    <row r="9" spans="1:78" ht="18.75" customHeight="1" x14ac:dyDescent="0.15">
      <c r="A9" s="2"/>
      <c r="B9" s="59" t="s">
        <v>12</v>
      </c>
      <c r="C9" s="59"/>
      <c r="D9" s="59"/>
      <c r="E9" s="59"/>
      <c r="F9" s="59"/>
      <c r="G9" s="59"/>
      <c r="H9" s="59"/>
      <c r="I9" s="59" t="s">
        <v>13</v>
      </c>
      <c r="J9" s="59"/>
      <c r="K9" s="59"/>
      <c r="L9" s="59"/>
      <c r="M9" s="59"/>
      <c r="N9" s="59"/>
      <c r="O9" s="59"/>
      <c r="P9" s="59" t="s">
        <v>14</v>
      </c>
      <c r="Q9" s="59"/>
      <c r="R9" s="59"/>
      <c r="S9" s="59"/>
      <c r="T9" s="59"/>
      <c r="U9" s="59"/>
      <c r="V9" s="59"/>
      <c r="W9" s="59" t="s">
        <v>15</v>
      </c>
      <c r="X9" s="59"/>
      <c r="Y9" s="59"/>
      <c r="Z9" s="59"/>
      <c r="AA9" s="59"/>
      <c r="AB9" s="59"/>
      <c r="AC9" s="59"/>
      <c r="AD9" s="59" t="s">
        <v>16</v>
      </c>
      <c r="AE9" s="59"/>
      <c r="AF9" s="59"/>
      <c r="AG9" s="59"/>
      <c r="AH9" s="59"/>
      <c r="AI9" s="59"/>
      <c r="AJ9" s="59"/>
      <c r="AK9" s="3"/>
      <c r="AL9" s="59" t="s">
        <v>17</v>
      </c>
      <c r="AM9" s="59"/>
      <c r="AN9" s="59"/>
      <c r="AO9" s="59"/>
      <c r="AP9" s="59"/>
      <c r="AQ9" s="59"/>
      <c r="AR9" s="59"/>
      <c r="AS9" s="59"/>
      <c r="AT9" s="59" t="s">
        <v>18</v>
      </c>
      <c r="AU9" s="59"/>
      <c r="AV9" s="59"/>
      <c r="AW9" s="59"/>
      <c r="AX9" s="59"/>
      <c r="AY9" s="59"/>
      <c r="AZ9" s="59"/>
      <c r="BA9" s="59"/>
      <c r="BB9" s="59" t="s">
        <v>19</v>
      </c>
      <c r="BC9" s="59"/>
      <c r="BD9" s="59"/>
      <c r="BE9" s="59"/>
      <c r="BF9" s="59"/>
      <c r="BG9" s="59"/>
      <c r="BH9" s="59"/>
      <c r="BI9" s="59"/>
      <c r="BJ9" s="3"/>
      <c r="BK9" s="3"/>
      <c r="BL9" s="60" t="s">
        <v>20</v>
      </c>
      <c r="BM9" s="61"/>
      <c r="BN9" s="10" t="s">
        <v>21</v>
      </c>
      <c r="BO9" s="11"/>
      <c r="BP9" s="11"/>
      <c r="BQ9" s="11"/>
      <c r="BR9" s="11"/>
      <c r="BS9" s="11"/>
      <c r="BT9" s="11"/>
      <c r="BU9" s="11"/>
      <c r="BV9" s="11"/>
      <c r="BW9" s="11"/>
      <c r="BX9" s="11"/>
      <c r="BY9" s="12"/>
    </row>
    <row r="10" spans="1:78" ht="18.75" customHeight="1" x14ac:dyDescent="0.15">
      <c r="A10" s="2"/>
      <c r="B10" s="62" t="str">
        <f>データ!N6</f>
        <v>-</v>
      </c>
      <c r="C10" s="62"/>
      <c r="D10" s="62"/>
      <c r="E10" s="62"/>
      <c r="F10" s="62"/>
      <c r="G10" s="62"/>
      <c r="H10" s="62"/>
      <c r="I10" s="62">
        <f>データ!O6</f>
        <v>59.41</v>
      </c>
      <c r="J10" s="62"/>
      <c r="K10" s="62"/>
      <c r="L10" s="62"/>
      <c r="M10" s="62"/>
      <c r="N10" s="62"/>
      <c r="O10" s="62"/>
      <c r="P10" s="62">
        <f>データ!P6</f>
        <v>99.19</v>
      </c>
      <c r="Q10" s="62"/>
      <c r="R10" s="62"/>
      <c r="S10" s="62"/>
      <c r="T10" s="62"/>
      <c r="U10" s="62"/>
      <c r="V10" s="62"/>
      <c r="W10" s="62">
        <f>データ!Q6</f>
        <v>59.5</v>
      </c>
      <c r="X10" s="62"/>
      <c r="Y10" s="62"/>
      <c r="Z10" s="62"/>
      <c r="AA10" s="62"/>
      <c r="AB10" s="62"/>
      <c r="AC10" s="62"/>
      <c r="AD10" s="63">
        <f>データ!R6</f>
        <v>2013</v>
      </c>
      <c r="AE10" s="63"/>
      <c r="AF10" s="63"/>
      <c r="AG10" s="63"/>
      <c r="AH10" s="63"/>
      <c r="AI10" s="63"/>
      <c r="AJ10" s="63"/>
      <c r="AK10" s="2"/>
      <c r="AL10" s="63">
        <f>データ!V6</f>
        <v>1394900</v>
      </c>
      <c r="AM10" s="63"/>
      <c r="AN10" s="63"/>
      <c r="AO10" s="63"/>
      <c r="AP10" s="63"/>
      <c r="AQ10" s="63"/>
      <c r="AR10" s="63"/>
      <c r="AS10" s="63"/>
      <c r="AT10" s="62">
        <f>データ!W6</f>
        <v>152.25</v>
      </c>
      <c r="AU10" s="62"/>
      <c r="AV10" s="62"/>
      <c r="AW10" s="62"/>
      <c r="AX10" s="62"/>
      <c r="AY10" s="62"/>
      <c r="AZ10" s="62"/>
      <c r="BA10" s="62"/>
      <c r="BB10" s="62">
        <f>データ!X6</f>
        <v>9161.9</v>
      </c>
      <c r="BC10" s="62"/>
      <c r="BD10" s="62"/>
      <c r="BE10" s="62"/>
      <c r="BF10" s="62"/>
      <c r="BG10" s="62"/>
      <c r="BH10" s="62"/>
      <c r="BI10" s="62"/>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115</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4" t="s">
        <v>27</v>
      </c>
      <c r="BM45" s="85"/>
      <c r="BN45" s="85"/>
      <c r="BO45" s="85"/>
      <c r="BP45" s="85"/>
      <c r="BQ45" s="85"/>
      <c r="BR45" s="85"/>
      <c r="BS45" s="85"/>
      <c r="BT45" s="85"/>
      <c r="BU45" s="85"/>
      <c r="BV45" s="85"/>
      <c r="BW45" s="85"/>
      <c r="BX45" s="85"/>
      <c r="BY45" s="85"/>
      <c r="BZ45" s="8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7"/>
      <c r="BM46" s="88"/>
      <c r="BN46" s="88"/>
      <c r="BO46" s="88"/>
      <c r="BP46" s="88"/>
      <c r="BQ46" s="88"/>
      <c r="BR46" s="88"/>
      <c r="BS46" s="88"/>
      <c r="BT46" s="88"/>
      <c r="BU46" s="88"/>
      <c r="BV46" s="88"/>
      <c r="BW46" s="88"/>
      <c r="BX46" s="88"/>
      <c r="BY46" s="88"/>
      <c r="BZ46" s="8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116</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78"/>
      <c r="BM60" s="79"/>
      <c r="BN60" s="79"/>
      <c r="BO60" s="79"/>
      <c r="BP60" s="79"/>
      <c r="BQ60" s="79"/>
      <c r="BR60" s="79"/>
      <c r="BS60" s="79"/>
      <c r="BT60" s="79"/>
      <c r="BU60" s="79"/>
      <c r="BV60" s="79"/>
      <c r="BW60" s="79"/>
      <c r="BX60" s="79"/>
      <c r="BY60" s="79"/>
      <c r="BZ60" s="80"/>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4" t="s">
        <v>29</v>
      </c>
      <c r="BM64" s="85"/>
      <c r="BN64" s="85"/>
      <c r="BO64" s="85"/>
      <c r="BP64" s="85"/>
      <c r="BQ64" s="85"/>
      <c r="BR64" s="85"/>
      <c r="BS64" s="85"/>
      <c r="BT64" s="85"/>
      <c r="BU64" s="85"/>
      <c r="BV64" s="85"/>
      <c r="BW64" s="85"/>
      <c r="BX64" s="85"/>
      <c r="BY64" s="85"/>
      <c r="BZ64" s="8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7"/>
      <c r="BM65" s="88"/>
      <c r="BN65" s="88"/>
      <c r="BO65" s="88"/>
      <c r="BP65" s="88"/>
      <c r="BQ65" s="88"/>
      <c r="BR65" s="88"/>
      <c r="BS65" s="88"/>
      <c r="BT65" s="88"/>
      <c r="BU65" s="88"/>
      <c r="BV65" s="88"/>
      <c r="BW65" s="88"/>
      <c r="BX65" s="88"/>
      <c r="BY65" s="88"/>
      <c r="BZ65" s="8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114</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s/vZhJIGeeXW0GW50vudFkvRm2NeaEXPCxvgcU6XzMriIhlEFXc8qG93DE5Yw7jXDKnFe/Ko72qh8yP2hncSg==" saltValue="wrcuRwCfAQh98ITD6mRG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1" t="s">
        <v>52</v>
      </c>
      <c r="I3" s="72"/>
      <c r="J3" s="72"/>
      <c r="K3" s="72"/>
      <c r="L3" s="72"/>
      <c r="M3" s="72"/>
      <c r="N3" s="72"/>
      <c r="O3" s="72"/>
      <c r="P3" s="72"/>
      <c r="Q3" s="72"/>
      <c r="R3" s="72"/>
      <c r="S3" s="72"/>
      <c r="T3" s="72"/>
      <c r="U3" s="72"/>
      <c r="V3" s="72"/>
      <c r="W3" s="72"/>
      <c r="X3" s="73"/>
      <c r="Y3" s="77" t="s">
        <v>53</v>
      </c>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t="s">
        <v>54</v>
      </c>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row>
    <row r="4" spans="1:148" x14ac:dyDescent="0.15">
      <c r="A4" s="28" t="s">
        <v>55</v>
      </c>
      <c r="B4" s="30"/>
      <c r="C4" s="30"/>
      <c r="D4" s="30"/>
      <c r="E4" s="30"/>
      <c r="F4" s="30"/>
      <c r="G4" s="30"/>
      <c r="H4" s="74"/>
      <c r="I4" s="75"/>
      <c r="J4" s="75"/>
      <c r="K4" s="75"/>
      <c r="L4" s="75"/>
      <c r="M4" s="75"/>
      <c r="N4" s="75"/>
      <c r="O4" s="75"/>
      <c r="P4" s="75"/>
      <c r="Q4" s="75"/>
      <c r="R4" s="75"/>
      <c r="S4" s="75"/>
      <c r="T4" s="75"/>
      <c r="U4" s="75"/>
      <c r="V4" s="75"/>
      <c r="W4" s="75"/>
      <c r="X4" s="76"/>
      <c r="Y4" s="70" t="s">
        <v>56</v>
      </c>
      <c r="Z4" s="70"/>
      <c r="AA4" s="70"/>
      <c r="AB4" s="70"/>
      <c r="AC4" s="70"/>
      <c r="AD4" s="70"/>
      <c r="AE4" s="70"/>
      <c r="AF4" s="70"/>
      <c r="AG4" s="70"/>
      <c r="AH4" s="70"/>
      <c r="AI4" s="70"/>
      <c r="AJ4" s="70" t="s">
        <v>57</v>
      </c>
      <c r="AK4" s="70"/>
      <c r="AL4" s="70"/>
      <c r="AM4" s="70"/>
      <c r="AN4" s="70"/>
      <c r="AO4" s="70"/>
      <c r="AP4" s="70"/>
      <c r="AQ4" s="70"/>
      <c r="AR4" s="70"/>
      <c r="AS4" s="70"/>
      <c r="AT4" s="70"/>
      <c r="AU4" s="70" t="s">
        <v>58</v>
      </c>
      <c r="AV4" s="70"/>
      <c r="AW4" s="70"/>
      <c r="AX4" s="70"/>
      <c r="AY4" s="70"/>
      <c r="AZ4" s="70"/>
      <c r="BA4" s="70"/>
      <c r="BB4" s="70"/>
      <c r="BC4" s="70"/>
      <c r="BD4" s="70"/>
      <c r="BE4" s="70"/>
      <c r="BF4" s="70" t="s">
        <v>59</v>
      </c>
      <c r="BG4" s="70"/>
      <c r="BH4" s="70"/>
      <c r="BI4" s="70"/>
      <c r="BJ4" s="70"/>
      <c r="BK4" s="70"/>
      <c r="BL4" s="70"/>
      <c r="BM4" s="70"/>
      <c r="BN4" s="70"/>
      <c r="BO4" s="70"/>
      <c r="BP4" s="70"/>
      <c r="BQ4" s="70" t="s">
        <v>60</v>
      </c>
      <c r="BR4" s="70"/>
      <c r="BS4" s="70"/>
      <c r="BT4" s="70"/>
      <c r="BU4" s="70"/>
      <c r="BV4" s="70"/>
      <c r="BW4" s="70"/>
      <c r="BX4" s="70"/>
      <c r="BY4" s="70"/>
      <c r="BZ4" s="70"/>
      <c r="CA4" s="70"/>
      <c r="CB4" s="70" t="s">
        <v>61</v>
      </c>
      <c r="CC4" s="70"/>
      <c r="CD4" s="70"/>
      <c r="CE4" s="70"/>
      <c r="CF4" s="70"/>
      <c r="CG4" s="70"/>
      <c r="CH4" s="70"/>
      <c r="CI4" s="70"/>
      <c r="CJ4" s="70"/>
      <c r="CK4" s="70"/>
      <c r="CL4" s="70"/>
      <c r="CM4" s="70" t="s">
        <v>62</v>
      </c>
      <c r="CN4" s="70"/>
      <c r="CO4" s="70"/>
      <c r="CP4" s="70"/>
      <c r="CQ4" s="70"/>
      <c r="CR4" s="70"/>
      <c r="CS4" s="70"/>
      <c r="CT4" s="70"/>
      <c r="CU4" s="70"/>
      <c r="CV4" s="70"/>
      <c r="CW4" s="70"/>
      <c r="CX4" s="70" t="s">
        <v>63</v>
      </c>
      <c r="CY4" s="70"/>
      <c r="CZ4" s="70"/>
      <c r="DA4" s="70"/>
      <c r="DB4" s="70"/>
      <c r="DC4" s="70"/>
      <c r="DD4" s="70"/>
      <c r="DE4" s="70"/>
      <c r="DF4" s="70"/>
      <c r="DG4" s="70"/>
      <c r="DH4" s="70"/>
      <c r="DI4" s="70" t="s">
        <v>64</v>
      </c>
      <c r="DJ4" s="70"/>
      <c r="DK4" s="70"/>
      <c r="DL4" s="70"/>
      <c r="DM4" s="70"/>
      <c r="DN4" s="70"/>
      <c r="DO4" s="70"/>
      <c r="DP4" s="70"/>
      <c r="DQ4" s="70"/>
      <c r="DR4" s="70"/>
      <c r="DS4" s="70"/>
      <c r="DT4" s="70" t="s">
        <v>65</v>
      </c>
      <c r="DU4" s="70"/>
      <c r="DV4" s="70"/>
      <c r="DW4" s="70"/>
      <c r="DX4" s="70"/>
      <c r="DY4" s="70"/>
      <c r="DZ4" s="70"/>
      <c r="EA4" s="70"/>
      <c r="EB4" s="70"/>
      <c r="EC4" s="70"/>
      <c r="ED4" s="70"/>
      <c r="EE4" s="70" t="s">
        <v>66</v>
      </c>
      <c r="EF4" s="70"/>
      <c r="EG4" s="70"/>
      <c r="EH4" s="70"/>
      <c r="EI4" s="70"/>
      <c r="EJ4" s="70"/>
      <c r="EK4" s="70"/>
      <c r="EL4" s="70"/>
      <c r="EM4" s="70"/>
      <c r="EN4" s="70"/>
      <c r="EO4" s="70"/>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261009</v>
      </c>
      <c r="D6" s="33">
        <f t="shared" si="3"/>
        <v>46</v>
      </c>
      <c r="E6" s="33">
        <f t="shared" si="3"/>
        <v>17</v>
      </c>
      <c r="F6" s="33">
        <f t="shared" si="3"/>
        <v>1</v>
      </c>
      <c r="G6" s="33">
        <f t="shared" si="3"/>
        <v>0</v>
      </c>
      <c r="H6" s="33" t="str">
        <f t="shared" si="3"/>
        <v>京都府　京都市</v>
      </c>
      <c r="I6" s="33" t="str">
        <f t="shared" si="3"/>
        <v>法適用</v>
      </c>
      <c r="J6" s="33" t="str">
        <f t="shared" si="3"/>
        <v>下水道事業</v>
      </c>
      <c r="K6" s="33" t="str">
        <f t="shared" si="3"/>
        <v>公共下水道</v>
      </c>
      <c r="L6" s="33" t="str">
        <f t="shared" si="3"/>
        <v>政令市等</v>
      </c>
      <c r="M6" s="33" t="str">
        <f t="shared" si="3"/>
        <v>自治体職員</v>
      </c>
      <c r="N6" s="34" t="str">
        <f t="shared" si="3"/>
        <v>-</v>
      </c>
      <c r="O6" s="34">
        <f t="shared" si="3"/>
        <v>59.41</v>
      </c>
      <c r="P6" s="34">
        <f t="shared" si="3"/>
        <v>99.19</v>
      </c>
      <c r="Q6" s="34">
        <f t="shared" si="3"/>
        <v>59.5</v>
      </c>
      <c r="R6" s="34">
        <f t="shared" si="3"/>
        <v>2013</v>
      </c>
      <c r="S6" s="34">
        <f t="shared" si="3"/>
        <v>1409702</v>
      </c>
      <c r="T6" s="34">
        <f t="shared" si="3"/>
        <v>827.83</v>
      </c>
      <c r="U6" s="34">
        <f t="shared" si="3"/>
        <v>1702.89</v>
      </c>
      <c r="V6" s="34">
        <f t="shared" si="3"/>
        <v>1394900</v>
      </c>
      <c r="W6" s="34">
        <f t="shared" si="3"/>
        <v>152.25</v>
      </c>
      <c r="X6" s="34">
        <f t="shared" si="3"/>
        <v>9161.9</v>
      </c>
      <c r="Y6" s="35">
        <f>IF(Y7="",NA(),Y7)</f>
        <v>110.2</v>
      </c>
      <c r="Z6" s="35">
        <f t="shared" ref="Z6:AH6" si="4">IF(Z7="",NA(),Z7)</f>
        <v>110.82</v>
      </c>
      <c r="AA6" s="35">
        <f t="shared" si="4"/>
        <v>110.27</v>
      </c>
      <c r="AB6" s="35">
        <f t="shared" si="4"/>
        <v>110.1</v>
      </c>
      <c r="AC6" s="35">
        <f t="shared" si="4"/>
        <v>110.33</v>
      </c>
      <c r="AD6" s="35">
        <f t="shared" si="4"/>
        <v>108.59</v>
      </c>
      <c r="AE6" s="35">
        <f t="shared" si="4"/>
        <v>109.1</v>
      </c>
      <c r="AF6" s="35">
        <f t="shared" si="4"/>
        <v>109.39</v>
      </c>
      <c r="AG6" s="35">
        <f t="shared" si="4"/>
        <v>109.5</v>
      </c>
      <c r="AH6" s="35">
        <f t="shared" si="4"/>
        <v>108.24</v>
      </c>
      <c r="AI6" s="34" t="str">
        <f>IF(AI7="","",IF(AI7="-","【-】","【"&amp;SUBSTITUTE(TEXT(AI7,"#,##0.00"),"-","△")&amp;"】"))</f>
        <v>【108.07】</v>
      </c>
      <c r="AJ6" s="34">
        <f>IF(AJ7="",NA(),AJ7)</f>
        <v>0</v>
      </c>
      <c r="AK6" s="34">
        <f t="shared" ref="AK6:AS6" si="5">IF(AK7="",NA(),AK7)</f>
        <v>0</v>
      </c>
      <c r="AL6" s="34">
        <f t="shared" si="5"/>
        <v>0</v>
      </c>
      <c r="AM6" s="34">
        <f t="shared" si="5"/>
        <v>0</v>
      </c>
      <c r="AN6" s="34">
        <f t="shared" si="5"/>
        <v>0</v>
      </c>
      <c r="AO6" s="35">
        <f t="shared" si="5"/>
        <v>0.54</v>
      </c>
      <c r="AP6" s="35">
        <f t="shared" si="5"/>
        <v>0.36</v>
      </c>
      <c r="AQ6" s="35">
        <f t="shared" si="5"/>
        <v>0.22</v>
      </c>
      <c r="AR6" s="35">
        <f t="shared" si="5"/>
        <v>0.01</v>
      </c>
      <c r="AS6" s="34">
        <f t="shared" si="5"/>
        <v>0</v>
      </c>
      <c r="AT6" s="34" t="str">
        <f>IF(AT7="","",IF(AT7="-","【-】","【"&amp;SUBSTITUTE(TEXT(AT7,"#,##0.00"),"-","△")&amp;"】"))</f>
        <v>【3.09】</v>
      </c>
      <c r="AU6" s="35">
        <f>IF(AU7="",NA(),AU7)</f>
        <v>78.09</v>
      </c>
      <c r="AV6" s="35">
        <f t="shared" ref="AV6:BD6" si="6">IF(AV7="",NA(),AV7)</f>
        <v>73.59</v>
      </c>
      <c r="AW6" s="35">
        <f t="shared" si="6"/>
        <v>51.53</v>
      </c>
      <c r="AX6" s="35">
        <f t="shared" si="6"/>
        <v>47.42</v>
      </c>
      <c r="AY6" s="35">
        <f t="shared" si="6"/>
        <v>49.4</v>
      </c>
      <c r="AZ6" s="35">
        <f t="shared" si="6"/>
        <v>56.18</v>
      </c>
      <c r="BA6" s="35">
        <f t="shared" si="6"/>
        <v>59.45</v>
      </c>
      <c r="BB6" s="35">
        <f t="shared" si="6"/>
        <v>64.94</v>
      </c>
      <c r="BC6" s="35">
        <f t="shared" si="6"/>
        <v>70.08</v>
      </c>
      <c r="BD6" s="35">
        <f t="shared" si="6"/>
        <v>72.92</v>
      </c>
      <c r="BE6" s="34" t="str">
        <f>IF(BE7="","",IF(BE7="-","【-】","【"&amp;SUBSTITUTE(TEXT(BE7,"#,##0.00"),"-","△")&amp;"】"))</f>
        <v>【69.54】</v>
      </c>
      <c r="BF6" s="35">
        <f>IF(BF7="",NA(),BF7)</f>
        <v>539.30999999999995</v>
      </c>
      <c r="BG6" s="35">
        <f t="shared" ref="BG6:BO6" si="7">IF(BG7="",NA(),BG7)</f>
        <v>519.85</v>
      </c>
      <c r="BH6" s="35">
        <f t="shared" si="7"/>
        <v>501.75</v>
      </c>
      <c r="BI6" s="35">
        <f t="shared" si="7"/>
        <v>467.46</v>
      </c>
      <c r="BJ6" s="35">
        <f t="shared" si="7"/>
        <v>454.35</v>
      </c>
      <c r="BK6" s="35">
        <f t="shared" si="7"/>
        <v>594.09</v>
      </c>
      <c r="BL6" s="35">
        <f t="shared" si="7"/>
        <v>576.02</v>
      </c>
      <c r="BM6" s="35">
        <f t="shared" si="7"/>
        <v>549.48</v>
      </c>
      <c r="BN6" s="35">
        <f t="shared" si="7"/>
        <v>537.13</v>
      </c>
      <c r="BO6" s="35">
        <f t="shared" si="7"/>
        <v>531.38</v>
      </c>
      <c r="BP6" s="34" t="str">
        <f>IF(BP7="","",IF(BP7="-","【-】","【"&amp;SUBSTITUTE(TEXT(BP7,"#,##0.00"),"-","△")&amp;"】"))</f>
        <v>【682.51】</v>
      </c>
      <c r="BQ6" s="35">
        <f>IF(BQ7="",NA(),BQ7)</f>
        <v>119.12</v>
      </c>
      <c r="BR6" s="35">
        <f t="shared" ref="BR6:BZ6" si="8">IF(BR7="",NA(),BR7)</f>
        <v>120.81</v>
      </c>
      <c r="BS6" s="35">
        <f t="shared" si="8"/>
        <v>119.18</v>
      </c>
      <c r="BT6" s="35">
        <f t="shared" si="8"/>
        <v>118.37</v>
      </c>
      <c r="BU6" s="35">
        <f t="shared" si="8"/>
        <v>118.62</v>
      </c>
      <c r="BV6" s="35">
        <f t="shared" si="8"/>
        <v>114.03</v>
      </c>
      <c r="BW6" s="35">
        <f t="shared" si="8"/>
        <v>113.34</v>
      </c>
      <c r="BX6" s="35">
        <f t="shared" si="8"/>
        <v>113.83</v>
      </c>
      <c r="BY6" s="35">
        <f t="shared" si="8"/>
        <v>112.43</v>
      </c>
      <c r="BZ6" s="35">
        <f t="shared" si="8"/>
        <v>110.92</v>
      </c>
      <c r="CA6" s="34" t="str">
        <f>IF(CA7="","",IF(CA7="-","【-】","【"&amp;SUBSTITUTE(TEXT(CA7,"#,##0.00"),"-","△")&amp;"】"))</f>
        <v>【100.34】</v>
      </c>
      <c r="CB6" s="35">
        <f>IF(CB7="",NA(),CB7)</f>
        <v>102.68</v>
      </c>
      <c r="CC6" s="35">
        <f t="shared" ref="CC6:CK6" si="9">IF(CC7="",NA(),CC7)</f>
        <v>101.33</v>
      </c>
      <c r="CD6" s="35">
        <f t="shared" si="9"/>
        <v>102.47</v>
      </c>
      <c r="CE6" s="35">
        <f t="shared" si="9"/>
        <v>102.99</v>
      </c>
      <c r="CF6" s="35">
        <f t="shared" si="9"/>
        <v>102.36</v>
      </c>
      <c r="CG6" s="35">
        <f t="shared" si="9"/>
        <v>116.93</v>
      </c>
      <c r="CH6" s="35">
        <f t="shared" si="9"/>
        <v>117.4</v>
      </c>
      <c r="CI6" s="35">
        <f t="shared" si="9"/>
        <v>116.87</v>
      </c>
      <c r="CJ6" s="35">
        <f t="shared" si="9"/>
        <v>118.55</v>
      </c>
      <c r="CK6" s="35">
        <f t="shared" si="9"/>
        <v>119.33</v>
      </c>
      <c r="CL6" s="34" t="str">
        <f>IF(CL7="","",IF(CL7="-","【-】","【"&amp;SUBSTITUTE(TEXT(CL7,"#,##0.00"),"-","△")&amp;"】"))</f>
        <v>【136.15】</v>
      </c>
      <c r="CM6" s="35">
        <f>IF(CM7="",NA(),CM7)</f>
        <v>59.79</v>
      </c>
      <c r="CN6" s="35">
        <f t="shared" ref="CN6:CV6" si="10">IF(CN7="",NA(),CN7)</f>
        <v>59.14</v>
      </c>
      <c r="CO6" s="35">
        <f t="shared" si="10"/>
        <v>59.58</v>
      </c>
      <c r="CP6" s="35">
        <f t="shared" si="10"/>
        <v>58.68</v>
      </c>
      <c r="CQ6" s="35">
        <f t="shared" si="10"/>
        <v>56.69</v>
      </c>
      <c r="CR6" s="35">
        <f t="shared" si="10"/>
        <v>58.79</v>
      </c>
      <c r="CS6" s="35">
        <f t="shared" si="10"/>
        <v>59.16</v>
      </c>
      <c r="CT6" s="35">
        <f t="shared" si="10"/>
        <v>59.44</v>
      </c>
      <c r="CU6" s="35">
        <f t="shared" si="10"/>
        <v>57.38</v>
      </c>
      <c r="CV6" s="35">
        <f t="shared" si="10"/>
        <v>58.09</v>
      </c>
      <c r="CW6" s="34" t="str">
        <f>IF(CW7="","",IF(CW7="-","【-】","【"&amp;SUBSTITUTE(TEXT(CW7,"#,##0.00"),"-","△")&amp;"】"))</f>
        <v>【59.64】</v>
      </c>
      <c r="CX6" s="35">
        <f>IF(CX7="",NA(),CX7)</f>
        <v>99.1</v>
      </c>
      <c r="CY6" s="35">
        <f t="shared" ref="CY6:DG6" si="11">IF(CY7="",NA(),CY7)</f>
        <v>99.21</v>
      </c>
      <c r="CZ6" s="35">
        <f t="shared" si="11"/>
        <v>99.24</v>
      </c>
      <c r="DA6" s="35">
        <f t="shared" si="11"/>
        <v>99.28</v>
      </c>
      <c r="DB6" s="35">
        <f t="shared" si="11"/>
        <v>99.33</v>
      </c>
      <c r="DC6" s="35">
        <f t="shared" si="11"/>
        <v>98.76</v>
      </c>
      <c r="DD6" s="35">
        <f t="shared" si="11"/>
        <v>98.86</v>
      </c>
      <c r="DE6" s="35">
        <f t="shared" si="11"/>
        <v>98.9</v>
      </c>
      <c r="DF6" s="35">
        <f t="shared" si="11"/>
        <v>98.98</v>
      </c>
      <c r="DG6" s="35">
        <f t="shared" si="11"/>
        <v>99.01</v>
      </c>
      <c r="DH6" s="34" t="str">
        <f>IF(DH7="","",IF(DH7="-","【-】","【"&amp;SUBSTITUTE(TEXT(DH7,"#,##0.00"),"-","△")&amp;"】"))</f>
        <v>【95.35】</v>
      </c>
      <c r="DI6" s="35">
        <f>IF(DI7="",NA(),DI7)</f>
        <v>48.56</v>
      </c>
      <c r="DJ6" s="35">
        <f t="shared" ref="DJ6:DR6" si="12">IF(DJ7="",NA(),DJ7)</f>
        <v>49.9</v>
      </c>
      <c r="DK6" s="35">
        <f t="shared" si="12"/>
        <v>51.2</v>
      </c>
      <c r="DL6" s="35">
        <f t="shared" si="12"/>
        <v>52.27</v>
      </c>
      <c r="DM6" s="35">
        <f t="shared" si="12"/>
        <v>53.37</v>
      </c>
      <c r="DN6" s="35">
        <f t="shared" si="12"/>
        <v>43.2</v>
      </c>
      <c r="DO6" s="35">
        <f t="shared" si="12"/>
        <v>44.55</v>
      </c>
      <c r="DP6" s="35">
        <f t="shared" si="12"/>
        <v>45.79</v>
      </c>
      <c r="DQ6" s="35">
        <f t="shared" si="12"/>
        <v>47.06</v>
      </c>
      <c r="DR6" s="35">
        <f t="shared" si="12"/>
        <v>48.25</v>
      </c>
      <c r="DS6" s="34" t="str">
        <f>IF(DS7="","",IF(DS7="-","【-】","【"&amp;SUBSTITUTE(TEXT(DS7,"#,##0.00"),"-","△")&amp;"】"))</f>
        <v>【38.57】</v>
      </c>
      <c r="DT6" s="35">
        <f>IF(DT7="",NA(),DT7)</f>
        <v>12.53</v>
      </c>
      <c r="DU6" s="35">
        <f t="shared" ref="DU6:EC6" si="13">IF(DU7="",NA(),DU7)</f>
        <v>14.6</v>
      </c>
      <c r="DV6" s="35">
        <f t="shared" si="13"/>
        <v>15.52</v>
      </c>
      <c r="DW6" s="35">
        <f t="shared" si="13"/>
        <v>16.75</v>
      </c>
      <c r="DX6" s="35">
        <f t="shared" si="13"/>
        <v>17.25</v>
      </c>
      <c r="DY6" s="35">
        <f t="shared" si="13"/>
        <v>7.39</v>
      </c>
      <c r="DZ6" s="35">
        <f t="shared" si="13"/>
        <v>8.25</v>
      </c>
      <c r="EA6" s="35">
        <f t="shared" si="13"/>
        <v>9</v>
      </c>
      <c r="EB6" s="35">
        <f t="shared" si="13"/>
        <v>9.6300000000000008</v>
      </c>
      <c r="EC6" s="35">
        <f t="shared" si="13"/>
        <v>10.76</v>
      </c>
      <c r="ED6" s="34" t="str">
        <f>IF(ED7="","",IF(ED7="-","【-】","【"&amp;SUBSTITUTE(TEXT(ED7,"#,##0.00"),"-","△")&amp;"】"))</f>
        <v>【5.90】</v>
      </c>
      <c r="EE6" s="35">
        <f>IF(EE7="",NA(),EE7)</f>
        <v>0.27</v>
      </c>
      <c r="EF6" s="35">
        <f t="shared" ref="EF6:EN6" si="14">IF(EF7="",NA(),EF7)</f>
        <v>0.47</v>
      </c>
      <c r="EG6" s="35">
        <f t="shared" si="14"/>
        <v>0.24</v>
      </c>
      <c r="EH6" s="35">
        <f t="shared" si="14"/>
        <v>0.26</v>
      </c>
      <c r="EI6" s="35">
        <f t="shared" si="14"/>
        <v>0.33</v>
      </c>
      <c r="EJ6" s="35">
        <f t="shared" si="14"/>
        <v>0.35</v>
      </c>
      <c r="EK6" s="35">
        <f t="shared" si="14"/>
        <v>0.39</v>
      </c>
      <c r="EL6" s="35">
        <f t="shared" si="14"/>
        <v>0.43</v>
      </c>
      <c r="EM6" s="35">
        <f t="shared" si="14"/>
        <v>0.39</v>
      </c>
      <c r="EN6" s="35">
        <f t="shared" si="14"/>
        <v>0.41</v>
      </c>
      <c r="EO6" s="34" t="str">
        <f>IF(EO7="","",IF(EO7="-","【-】","【"&amp;SUBSTITUTE(TEXT(EO7,"#,##0.00"),"-","△")&amp;"】"))</f>
        <v>【0.22】</v>
      </c>
    </row>
    <row r="7" spans="1:148" s="36" customFormat="1" x14ac:dyDescent="0.15">
      <c r="A7" s="28"/>
      <c r="B7" s="37">
        <v>2019</v>
      </c>
      <c r="C7" s="37">
        <v>261009</v>
      </c>
      <c r="D7" s="37">
        <v>46</v>
      </c>
      <c r="E7" s="37">
        <v>17</v>
      </c>
      <c r="F7" s="37">
        <v>1</v>
      </c>
      <c r="G7" s="37">
        <v>0</v>
      </c>
      <c r="H7" s="37" t="s">
        <v>96</v>
      </c>
      <c r="I7" s="37" t="s">
        <v>97</v>
      </c>
      <c r="J7" s="37" t="s">
        <v>98</v>
      </c>
      <c r="K7" s="37" t="s">
        <v>99</v>
      </c>
      <c r="L7" s="37" t="s">
        <v>100</v>
      </c>
      <c r="M7" s="37" t="s">
        <v>101</v>
      </c>
      <c r="N7" s="38" t="s">
        <v>102</v>
      </c>
      <c r="O7" s="38">
        <v>59.41</v>
      </c>
      <c r="P7" s="38">
        <v>99.19</v>
      </c>
      <c r="Q7" s="38">
        <v>59.5</v>
      </c>
      <c r="R7" s="38">
        <v>2013</v>
      </c>
      <c r="S7" s="38">
        <v>1409702</v>
      </c>
      <c r="T7" s="38">
        <v>827.83</v>
      </c>
      <c r="U7" s="38">
        <v>1702.89</v>
      </c>
      <c r="V7" s="38">
        <v>1394900</v>
      </c>
      <c r="W7" s="38">
        <v>152.25</v>
      </c>
      <c r="X7" s="38">
        <v>9161.9</v>
      </c>
      <c r="Y7" s="38">
        <v>110.2</v>
      </c>
      <c r="Z7" s="38">
        <v>110.82</v>
      </c>
      <c r="AA7" s="38">
        <v>110.27</v>
      </c>
      <c r="AB7" s="38">
        <v>110.1</v>
      </c>
      <c r="AC7" s="38">
        <v>110.33</v>
      </c>
      <c r="AD7" s="38">
        <v>108.59</v>
      </c>
      <c r="AE7" s="38">
        <v>109.1</v>
      </c>
      <c r="AF7" s="38">
        <v>109.39</v>
      </c>
      <c r="AG7" s="38">
        <v>109.5</v>
      </c>
      <c r="AH7" s="38">
        <v>108.24</v>
      </c>
      <c r="AI7" s="38">
        <v>108.07</v>
      </c>
      <c r="AJ7" s="38">
        <v>0</v>
      </c>
      <c r="AK7" s="38">
        <v>0</v>
      </c>
      <c r="AL7" s="38">
        <v>0</v>
      </c>
      <c r="AM7" s="38">
        <v>0</v>
      </c>
      <c r="AN7" s="38">
        <v>0</v>
      </c>
      <c r="AO7" s="38">
        <v>0.54</v>
      </c>
      <c r="AP7" s="38">
        <v>0.36</v>
      </c>
      <c r="AQ7" s="38">
        <v>0.22</v>
      </c>
      <c r="AR7" s="38">
        <v>0.01</v>
      </c>
      <c r="AS7" s="38">
        <v>0</v>
      </c>
      <c r="AT7" s="38">
        <v>3.09</v>
      </c>
      <c r="AU7" s="38">
        <v>78.09</v>
      </c>
      <c r="AV7" s="38">
        <v>73.59</v>
      </c>
      <c r="AW7" s="38">
        <v>51.53</v>
      </c>
      <c r="AX7" s="38">
        <v>47.42</v>
      </c>
      <c r="AY7" s="38">
        <v>49.4</v>
      </c>
      <c r="AZ7" s="38">
        <v>56.18</v>
      </c>
      <c r="BA7" s="38">
        <v>59.45</v>
      </c>
      <c r="BB7" s="38">
        <v>64.94</v>
      </c>
      <c r="BC7" s="38">
        <v>70.08</v>
      </c>
      <c r="BD7" s="38">
        <v>72.92</v>
      </c>
      <c r="BE7" s="38">
        <v>69.540000000000006</v>
      </c>
      <c r="BF7" s="38">
        <v>539.30999999999995</v>
      </c>
      <c r="BG7" s="38">
        <v>519.85</v>
      </c>
      <c r="BH7" s="38">
        <v>501.75</v>
      </c>
      <c r="BI7" s="38">
        <v>467.46</v>
      </c>
      <c r="BJ7" s="38">
        <v>454.35</v>
      </c>
      <c r="BK7" s="38">
        <v>594.09</v>
      </c>
      <c r="BL7" s="38">
        <v>576.02</v>
      </c>
      <c r="BM7" s="38">
        <v>549.48</v>
      </c>
      <c r="BN7" s="38">
        <v>537.13</v>
      </c>
      <c r="BO7" s="38">
        <v>531.38</v>
      </c>
      <c r="BP7" s="38">
        <v>682.51</v>
      </c>
      <c r="BQ7" s="38">
        <v>119.12</v>
      </c>
      <c r="BR7" s="38">
        <v>120.81</v>
      </c>
      <c r="BS7" s="38">
        <v>119.18</v>
      </c>
      <c r="BT7" s="38">
        <v>118.37</v>
      </c>
      <c r="BU7" s="38">
        <v>118.62</v>
      </c>
      <c r="BV7" s="38">
        <v>114.03</v>
      </c>
      <c r="BW7" s="38">
        <v>113.34</v>
      </c>
      <c r="BX7" s="38">
        <v>113.83</v>
      </c>
      <c r="BY7" s="38">
        <v>112.43</v>
      </c>
      <c r="BZ7" s="38">
        <v>110.92</v>
      </c>
      <c r="CA7" s="38">
        <v>100.34</v>
      </c>
      <c r="CB7" s="38">
        <v>102.68</v>
      </c>
      <c r="CC7" s="38">
        <v>101.33</v>
      </c>
      <c r="CD7" s="38">
        <v>102.47</v>
      </c>
      <c r="CE7" s="38">
        <v>102.99</v>
      </c>
      <c r="CF7" s="38">
        <v>102.36</v>
      </c>
      <c r="CG7" s="38">
        <v>116.93</v>
      </c>
      <c r="CH7" s="38">
        <v>117.4</v>
      </c>
      <c r="CI7" s="38">
        <v>116.87</v>
      </c>
      <c r="CJ7" s="38">
        <v>118.55</v>
      </c>
      <c r="CK7" s="38">
        <v>119.33</v>
      </c>
      <c r="CL7" s="38">
        <v>136.15</v>
      </c>
      <c r="CM7" s="38">
        <v>59.79</v>
      </c>
      <c r="CN7" s="38">
        <v>59.14</v>
      </c>
      <c r="CO7" s="38">
        <v>59.58</v>
      </c>
      <c r="CP7" s="38">
        <v>58.68</v>
      </c>
      <c r="CQ7" s="38">
        <v>56.69</v>
      </c>
      <c r="CR7" s="38">
        <v>58.79</v>
      </c>
      <c r="CS7" s="38">
        <v>59.16</v>
      </c>
      <c r="CT7" s="38">
        <v>59.44</v>
      </c>
      <c r="CU7" s="38">
        <v>57.38</v>
      </c>
      <c r="CV7" s="38">
        <v>58.09</v>
      </c>
      <c r="CW7" s="38">
        <v>59.64</v>
      </c>
      <c r="CX7" s="38">
        <v>99.1</v>
      </c>
      <c r="CY7" s="38">
        <v>99.21</v>
      </c>
      <c r="CZ7" s="38">
        <v>99.24</v>
      </c>
      <c r="DA7" s="38">
        <v>99.28</v>
      </c>
      <c r="DB7" s="38">
        <v>99.33</v>
      </c>
      <c r="DC7" s="38">
        <v>98.76</v>
      </c>
      <c r="DD7" s="38">
        <v>98.86</v>
      </c>
      <c r="DE7" s="38">
        <v>98.9</v>
      </c>
      <c r="DF7" s="38">
        <v>98.98</v>
      </c>
      <c r="DG7" s="38">
        <v>99.01</v>
      </c>
      <c r="DH7" s="38">
        <v>95.35</v>
      </c>
      <c r="DI7" s="38">
        <v>48.56</v>
      </c>
      <c r="DJ7" s="38">
        <v>49.9</v>
      </c>
      <c r="DK7" s="38">
        <v>51.2</v>
      </c>
      <c r="DL7" s="38">
        <v>52.27</v>
      </c>
      <c r="DM7" s="38">
        <v>53.37</v>
      </c>
      <c r="DN7" s="38">
        <v>43.2</v>
      </c>
      <c r="DO7" s="38">
        <v>44.55</v>
      </c>
      <c r="DP7" s="38">
        <v>45.79</v>
      </c>
      <c r="DQ7" s="38">
        <v>47.06</v>
      </c>
      <c r="DR7" s="38">
        <v>48.25</v>
      </c>
      <c r="DS7" s="38">
        <v>38.57</v>
      </c>
      <c r="DT7" s="38">
        <v>12.53</v>
      </c>
      <c r="DU7" s="38">
        <v>14.6</v>
      </c>
      <c r="DV7" s="38">
        <v>15.52</v>
      </c>
      <c r="DW7" s="38">
        <v>16.75</v>
      </c>
      <c r="DX7" s="38">
        <v>17.25</v>
      </c>
      <c r="DY7" s="38">
        <v>7.39</v>
      </c>
      <c r="DZ7" s="38">
        <v>8.25</v>
      </c>
      <c r="EA7" s="38">
        <v>9</v>
      </c>
      <c r="EB7" s="38">
        <v>9.6300000000000008</v>
      </c>
      <c r="EC7" s="38">
        <v>10.76</v>
      </c>
      <c r="ED7" s="38">
        <v>5.9</v>
      </c>
      <c r="EE7" s="38">
        <v>0.27</v>
      </c>
      <c r="EF7" s="38">
        <v>0.47</v>
      </c>
      <c r="EG7" s="38">
        <v>0.24</v>
      </c>
      <c r="EH7" s="38">
        <v>0.26</v>
      </c>
      <c r="EI7" s="38">
        <v>0.33</v>
      </c>
      <c r="EJ7" s="38">
        <v>0.35</v>
      </c>
      <c r="EK7" s="38">
        <v>0.39</v>
      </c>
      <c r="EL7" s="38">
        <v>0.43</v>
      </c>
      <c r="EM7" s="38">
        <v>0.39</v>
      </c>
      <c r="EN7" s="38">
        <v>0.41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sc19471</cp:lastModifiedBy>
  <cp:lastPrinted>2021-01-19T02:17:15Z</cp:lastPrinted>
  <dcterms:created xsi:type="dcterms:W3CDTF">2020-12-04T02:28:04Z</dcterms:created>
  <dcterms:modified xsi:type="dcterms:W3CDTF">2021-01-29T10:03:18Z</dcterms:modified>
  <cp:category/>
</cp:coreProperties>
</file>