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4_【課室共通】検討・作業用フォルダ\03 準公営企業室\02 下水道事業係\04-2    経営比較分析表\R02年度\05_団体提出フォルダ（１月31日期限）\113大阪市\"/>
    </mc:Choice>
  </mc:AlternateContent>
  <workbookProtection workbookAlgorithmName="SHA-512" workbookHashValue="KplPEIDl09YR+4dbxzy/chqosFBcN9BK3LpHuit/mB6X9qcdZLRiG9YHdoz2tmalp1zOt18o1XVKbTgaqqNROA==" workbookSaltValue="TdKl0AQTQKY41HcG4HJGHw==" workbookSpinCount="100000" lockStructure="1"/>
  <bookViews>
    <workbookView xWindow="0" yWindow="0" windowWidth="15360" windowHeight="764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<sst xmlns="http://schemas.openxmlformats.org/spreadsheetml/2006/main" count="231" uniqueCount="117">
  <si>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</si>
  <si>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</si>
  <si>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</si>
  <si>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</si>
  <si>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</si>
  <si>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</si>
  <si>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</si>
  <si>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</si>
  <si>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</si>
  <si>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</si>
  <si>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</si>
  <si>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</si>
  <si>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</si>
  <si>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</si>
  <si>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</si>
  <si>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</si>
  <si>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</si>
  <si>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</si>
  <si>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</si>
  <si>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</si>
  <si>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</si>
  <si>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</si>
  <si>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</si>
  <si>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</si>
  <si>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</si>
  <si>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</si>
  <si>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</si>
  <si>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</si>
  <si>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</si>
  <si>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</si>
  <si>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</si>
  <si>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</si>
  <si>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</si>
  <si>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</si>
  <si>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</si>
  <si>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</si>
  <si>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</si>
  <si>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</si>
  <si>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</si>
  <si>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</si>
  <si>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</si>
  <si>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</si>
  <si>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</si>
  <si>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</si>
  <si>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</si>
  <si>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</si>
  <si>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</si>
  <si>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</si>
  <si>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</si>
  <si>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</si>
  <si>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</si>
  <si>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</si>
  <si>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</si>
  <si>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</si>
  <si>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</si>
  <si>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</si>
  <si>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</si>
  <si>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</si>
  <si>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</si>
  <si>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</si>
  <si>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</si>
  <si>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</si>
  <si>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</si>
  <si>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</si>
  <si>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</si>
  <si>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</si>
  <si>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</si>
  <si>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</si>
  <si>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</si>
  <si>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</si>
  <si>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</si>
  <si>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</si>
  <si>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</si>
  <si>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</si>
  <si>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</si>
  <si>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</si>
  <si>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</si>
  <si>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</si>
  <si>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</si>
  <si>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</si>
  <si>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</si>
  <si>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</si>
  <si>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</si>
  <si>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</si>
  <si>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</si>
  <si>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</si>
  <si>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</si>
  <si>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</si>
  <si>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</si>
  <si>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</si>
  <si>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</si>
  <si>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</si>
  <si>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</si>
  <si>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</si>
  <si>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</si>
  <si>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</si>
  <si>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大阪市</t>
  </si>
  <si>
    <t>法適用</t>
  </si>
  <si>
    <t>下水道事業</t>
  </si>
  <si>
    <t>公共下水道</t>
  </si>
  <si>
    <t>政令市等</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</si>
  <si>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</si>
  <si>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</si>
  <si>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</si>
  <si>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</si>
  <si>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</si>
  <si>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</si>
  <si>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</si>
  <si>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</si>
  <si>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</si>
  <si>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</si>
  <si>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</si>
  <si>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</si>
  <si>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</si>
  <si>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有形固定資産減価償却率は増加傾向にあり、施設の老朽化が進んでいます。このため、可能な限り既存施設を活用し、ライフサイクルコストの低減を図りつつ、必要なものについては改築更新を実施することで持続的な下水道機能の確保を図っています。
②管渠老朽化率は、類似団体と比べて高くなっていますが、これは本市の下水道事業の着手が早く老朽化した管渠が多いためです。また、年々増加傾向にあるものの、劣化状況や社会的影響などを考慮し、優先的に改築が必要な管渠から改築を進めており、効果的な下水道機能の確保を図っています。
③管渠改善率は、計画的な調査など状態監視を行うことで最適な改築更新を進めており、今後も継続して適切な維持管理に努めていきます。</t>
    <rPh sb="13" eb="15">
      <t>ゾウカ</t>
    </rPh>
    <rPh sb="15" eb="17">
      <t>ケイコウ</t>
    </rPh>
    <rPh sb="21" eb="23">
      <t>シセツ</t>
    </rPh>
    <rPh sb="24" eb="27">
      <t>ロウキュウカ</t>
    </rPh>
    <rPh sb="28" eb="29">
      <t>スス</t>
    </rPh>
    <rPh sb="40" eb="42">
      <t>カノウ</t>
    </rPh>
    <rPh sb="43" eb="44">
      <t>カギ</t>
    </rPh>
    <rPh sb="45" eb="47">
      <t>キゾン</t>
    </rPh>
    <rPh sb="47" eb="49">
      <t>シセツ</t>
    </rPh>
    <rPh sb="50" eb="52">
      <t>カツヨウ</t>
    </rPh>
    <rPh sb="65" eb="67">
      <t>テイゲン</t>
    </rPh>
    <rPh sb="68" eb="69">
      <t>ハカ</t>
    </rPh>
    <rPh sb="73" eb="75">
      <t>ヒツヨウ</t>
    </rPh>
    <rPh sb="83" eb="85">
      <t>カイチク</t>
    </rPh>
    <rPh sb="85" eb="87">
      <t>コウシン</t>
    </rPh>
    <rPh sb="88" eb="90">
      <t>ジッシ</t>
    </rPh>
    <rPh sb="95" eb="98">
      <t>ジゾクテキ</t>
    </rPh>
    <rPh sb="99" eb="102">
      <t>ゲスイドウ</t>
    </rPh>
    <rPh sb="102" eb="104">
      <t>キノウ</t>
    </rPh>
    <rPh sb="105" eb="107">
      <t>カクホ</t>
    </rPh>
    <rPh sb="108" eb="109">
      <t>ハカ</t>
    </rPh>
    <rPh sb="179" eb="181">
      <t>ネンネン</t>
    </rPh>
    <rPh sb="181" eb="183">
      <t>ゾウカ</t>
    </rPh>
    <rPh sb="183" eb="185">
      <t>ケイコウ</t>
    </rPh>
    <rPh sb="192" eb="194">
      <t>レッカ</t>
    </rPh>
    <rPh sb="194" eb="196">
      <t>ジョウキョウ</t>
    </rPh>
    <rPh sb="197" eb="200">
      <t>シャカイテキ</t>
    </rPh>
    <rPh sb="200" eb="202">
      <t>エイキョウ</t>
    </rPh>
    <rPh sb="205" eb="207">
      <t>コウリョ</t>
    </rPh>
    <rPh sb="209" eb="212">
      <t>ユウセンテキ</t>
    </rPh>
    <rPh sb="213" eb="215">
      <t>カイチク</t>
    </rPh>
    <rPh sb="216" eb="218">
      <t>ヒツヨウ</t>
    </rPh>
    <rPh sb="219" eb="221">
      <t>カンキョ</t>
    </rPh>
    <rPh sb="223" eb="225">
      <t>カイチク</t>
    </rPh>
    <rPh sb="226" eb="227">
      <t>スス</t>
    </rPh>
    <rPh sb="232" eb="235">
      <t>コウカテキ</t>
    </rPh>
    <rPh sb="236" eb="238">
      <t>ゲスイ</t>
    </rPh>
    <rPh sb="238" eb="239">
      <t>ドウ</t>
    </rPh>
    <rPh sb="239" eb="241">
      <t>キノウ</t>
    </rPh>
    <rPh sb="242" eb="244">
      <t>カクホ</t>
    </rPh>
    <rPh sb="245" eb="246">
      <t>ハカ</t>
    </rPh>
    <rPh sb="262" eb="265">
      <t>ケイカクテキ</t>
    </rPh>
    <rPh sb="266" eb="268">
      <t>チョウサ</t>
    </rPh>
    <rPh sb="270" eb="272">
      <t>ジョウタイ</t>
    </rPh>
    <rPh sb="272" eb="274">
      <t>カンシ</t>
    </rPh>
    <rPh sb="275" eb="276">
      <t>オコナ</t>
    </rPh>
    <rPh sb="280" eb="282">
      <t>サイテキ</t>
    </rPh>
    <rPh sb="283" eb="285">
      <t>カイチク</t>
    </rPh>
    <rPh sb="285" eb="287">
      <t>コウシン</t>
    </rPh>
    <rPh sb="288" eb="289">
      <t>スス</t>
    </rPh>
    <rPh sb="294" eb="296">
      <t>コンゴ</t>
    </rPh>
    <rPh sb="297" eb="299">
      <t>ケイゾク</t>
    </rPh>
    <rPh sb="301" eb="303">
      <t>テキセツ</t>
    </rPh>
    <rPh sb="304" eb="306">
      <t>イジ</t>
    </rPh>
    <rPh sb="306" eb="308">
      <t>カンリ</t>
    </rPh>
    <rPh sb="309" eb="310">
      <t>ツト</t>
    </rPh>
    <phoneticPr fontId="4"/>
  </si>
  <si>
    <t>　使用水量については、長期的には節水型社会への移行等により減少傾向にあり、今後もその傾向が続くと想定されます。また、費用については、施設の更新や新規施設の稼動に伴い、減価償却費の増加が見込まれます。さらに、企業債償還金についてもしばらく高水準で推移する見込みとなっています。
　このようなことから、更なる経営の効率化に向けて、経営形態の見直しを進めており、現在は全市域の維持管理に加え、施設の小規模単純更新の一部も含めた業務について、市が出資する株式会社への包括委託を実施しております。
　今後も引き続き、施設整備の選択と集中、工事コストの縮減などに努めることにより、行政サービス水準を低下させることなく、効率性を高めるとともに、事業の安定的な運営に努める必要があります。</t>
    <rPh sb="11" eb="14">
      <t>チョウキテキ</t>
    </rPh>
    <rPh sb="77" eb="79">
      <t>カドウ</t>
    </rPh>
    <rPh sb="178" eb="180">
      <t>ゲンザイ</t>
    </rPh>
    <rPh sb="181" eb="183">
      <t>ゼンシ</t>
    </rPh>
    <rPh sb="183" eb="184">
      <t>イキ</t>
    </rPh>
    <rPh sb="185" eb="187">
      <t>イジ</t>
    </rPh>
    <rPh sb="187" eb="189">
      <t>カンリ</t>
    </rPh>
    <rPh sb="190" eb="191">
      <t>クワ</t>
    </rPh>
    <rPh sb="193" eb="195">
      <t>シセツ</t>
    </rPh>
    <rPh sb="196" eb="199">
      <t>ショウキボ</t>
    </rPh>
    <rPh sb="199" eb="201">
      <t>タンジュン</t>
    </rPh>
    <rPh sb="201" eb="203">
      <t>コウシン</t>
    </rPh>
    <rPh sb="204" eb="206">
      <t>イチブ</t>
    </rPh>
    <rPh sb="207" eb="208">
      <t>フク</t>
    </rPh>
    <rPh sb="210" eb="212">
      <t>ギョウム</t>
    </rPh>
    <rPh sb="217" eb="218">
      <t>シ</t>
    </rPh>
    <rPh sb="219" eb="221">
      <t>シュッシ</t>
    </rPh>
    <rPh sb="223" eb="227">
      <t>カブシキガイシャ</t>
    </rPh>
    <rPh sb="229" eb="231">
      <t>ホウカツ</t>
    </rPh>
    <rPh sb="231" eb="233">
      <t>イタク</t>
    </rPh>
    <rPh sb="234" eb="236">
      <t>ジッシ</t>
    </rPh>
    <rPh sb="245" eb="247">
      <t>コンゴ</t>
    </rPh>
    <phoneticPr fontId="17"/>
  </si>
  <si>
    <t>①経常収支比率は、使用料収入が年々減少傾向にあるが、事業の効率的な運営等に努めた結果、100％を超えて推移しており剰余を計上しています。
③流動比率は、前年度に比して翌年度償還企業債の計上が減少したことにより100％を上回っています。
④企業債残高対事業規模比率は、類似団体と比べて低く、また、企業債残高は着実に減少しています。
⑤経費回収率は、H27からH29までは汚水処理施設の修繕等の影響により低くなりましたが、100％を超えて推移しており、処理にかかる費用を回収できています。
⑥汚水処理原価は、H27からH29までは汚水処理施設の修繕等の影響により高くなりましたが、類似団体と比しても低く、また一般家庭の負担も低くなっています。
⑦施設利用率は、汚水処理にかかる施設の稼働率を示すもので、晴天日の日最大水量に対応できるよう整備されており、５～６割程度で推移しています。また、下水管渠の継ぎ手部分などから浸入する不明水などにより変動するものです。
⑧水洗化率は、ほぼ100%に達しています。</t>
    <rPh sb="12" eb="14">
      <t>シュウニュウ</t>
    </rPh>
    <rPh sb="15" eb="17">
      <t>ネンネン</t>
    </rPh>
    <rPh sb="17" eb="19">
      <t>ゲンショウ</t>
    </rPh>
    <rPh sb="19" eb="21">
      <t>ケイコウ</t>
    </rPh>
    <rPh sb="26" eb="28">
      <t>ジギョウ</t>
    </rPh>
    <rPh sb="29" eb="32">
      <t>コウリツテキ</t>
    </rPh>
    <rPh sb="33" eb="35">
      <t>ウンエイ</t>
    </rPh>
    <rPh sb="35" eb="36">
      <t>トウ</t>
    </rPh>
    <rPh sb="37" eb="38">
      <t>ツト</t>
    </rPh>
    <rPh sb="40" eb="42">
      <t>ケッカ</t>
    </rPh>
    <rPh sb="48" eb="49">
      <t>コ</t>
    </rPh>
    <rPh sb="51" eb="53">
      <t>スイイ</t>
    </rPh>
    <rPh sb="57" eb="59">
      <t>ジョウヨ</t>
    </rPh>
    <rPh sb="60" eb="62">
      <t>ケイジョウ</t>
    </rPh>
    <rPh sb="71" eb="73">
      <t>リュウドウ</t>
    </rPh>
    <rPh sb="73" eb="75">
      <t>ヒリツ</t>
    </rPh>
    <rPh sb="77" eb="80">
      <t>ゼンネンド</t>
    </rPh>
    <rPh sb="81" eb="82">
      <t>ヒ</t>
    </rPh>
    <rPh sb="84" eb="87">
      <t>ヨクネンド</t>
    </rPh>
    <rPh sb="87" eb="89">
      <t>ショウカン</t>
    </rPh>
    <rPh sb="89" eb="91">
      <t>キギョウ</t>
    </rPh>
    <rPh sb="91" eb="92">
      <t>サイ</t>
    </rPh>
    <rPh sb="93" eb="95">
      <t>ケイジョウ</t>
    </rPh>
    <rPh sb="96" eb="98">
      <t>ゲンショウ</t>
    </rPh>
    <rPh sb="110" eb="112">
      <t>ウワマワ</t>
    </rPh>
    <rPh sb="121" eb="123">
      <t>キギョウ</t>
    </rPh>
    <rPh sb="123" eb="124">
      <t>サイ</t>
    </rPh>
    <rPh sb="124" eb="126">
      <t>ザンダカ</t>
    </rPh>
    <rPh sb="126" eb="127">
      <t>タイ</t>
    </rPh>
    <rPh sb="127" eb="129">
      <t>ジギョウ</t>
    </rPh>
    <rPh sb="129" eb="131">
      <t>キボ</t>
    </rPh>
    <rPh sb="131" eb="133">
      <t>ヒリツ</t>
    </rPh>
    <rPh sb="135" eb="137">
      <t>ルイジ</t>
    </rPh>
    <rPh sb="137" eb="139">
      <t>ダンタイ</t>
    </rPh>
    <rPh sb="140" eb="141">
      <t>クラ</t>
    </rPh>
    <rPh sb="143" eb="144">
      <t>ヒク</t>
    </rPh>
    <rPh sb="149" eb="151">
      <t>キギョウ</t>
    </rPh>
    <rPh sb="151" eb="152">
      <t>サイ</t>
    </rPh>
    <rPh sb="152" eb="154">
      <t>ザンダカ</t>
    </rPh>
    <rPh sb="155" eb="157">
      <t>チャクジツ</t>
    </rPh>
    <rPh sb="158" eb="160">
      <t>ゲンショウ</t>
    </rPh>
    <rPh sb="169" eb="171">
      <t>ケイヒ</t>
    </rPh>
    <rPh sb="171" eb="173">
      <t>カイシュウ</t>
    </rPh>
    <rPh sb="173" eb="174">
      <t>リツ</t>
    </rPh>
    <rPh sb="187" eb="189">
      <t>オスイ</t>
    </rPh>
    <rPh sb="189" eb="191">
      <t>ショリ</t>
    </rPh>
    <rPh sb="191" eb="193">
      <t>シセツ</t>
    </rPh>
    <rPh sb="194" eb="196">
      <t>シュウゼン</t>
    </rPh>
    <rPh sb="196" eb="197">
      <t>トウ</t>
    </rPh>
    <rPh sb="198" eb="200">
      <t>エイキョウ</t>
    </rPh>
    <rPh sb="203" eb="204">
      <t>ヒク</t>
    </rPh>
    <rPh sb="217" eb="218">
      <t>コ</t>
    </rPh>
    <rPh sb="220" eb="222">
      <t>スイイ</t>
    </rPh>
    <rPh sb="227" eb="229">
      <t>ショリ</t>
    </rPh>
    <rPh sb="233" eb="235">
      <t>ヒヨウ</t>
    </rPh>
    <rPh sb="236" eb="238">
      <t>カイシュウ</t>
    </rPh>
    <rPh sb="248" eb="250">
      <t>オスイ</t>
    </rPh>
    <rPh sb="250" eb="252">
      <t>ショリ</t>
    </rPh>
    <rPh sb="252" eb="254">
      <t>ゲンカ</t>
    </rPh>
    <rPh sb="283" eb="284">
      <t>タカ</t>
    </rPh>
    <rPh sb="292" eb="294">
      <t>ルイジ</t>
    </rPh>
    <rPh sb="294" eb="296">
      <t>ダンタイ</t>
    </rPh>
    <rPh sb="297" eb="298">
      <t>ヒ</t>
    </rPh>
    <rPh sb="301" eb="302">
      <t>ヒク</t>
    </rPh>
    <rPh sb="306" eb="308">
      <t>イッパン</t>
    </rPh>
    <rPh sb="308" eb="310">
      <t>カテイ</t>
    </rPh>
    <rPh sb="311" eb="313">
      <t>フタン</t>
    </rPh>
    <rPh sb="314" eb="315">
      <t>ヒク</t>
    </rPh>
    <rPh sb="333" eb="337">
      <t>オスイショリ</t>
    </rPh>
    <rPh sb="341" eb="343">
      <t>シセツ</t>
    </rPh>
    <rPh sb="344" eb="347">
      <t>カドウリツ</t>
    </rPh>
    <rPh sb="348" eb="349">
      <t>シメ</t>
    </rPh>
    <rPh sb="354" eb="356">
      <t>セイテン</t>
    </rPh>
    <rPh sb="356" eb="357">
      <t>ビ</t>
    </rPh>
    <rPh sb="358" eb="359">
      <t>ヒ</t>
    </rPh>
    <rPh sb="397" eb="401">
      <t>ゲスイカンキョ</t>
    </rPh>
    <rPh sb="402" eb="403">
      <t>ツ</t>
    </rPh>
    <rPh sb="404" eb="405">
      <t>テ</t>
    </rPh>
    <rPh sb="405" eb="407">
      <t>ブブン</t>
    </rPh>
    <rPh sb="411" eb="413">
      <t>シンニュウ</t>
    </rPh>
    <rPh sb="415" eb="417">
      <t>フメイ</t>
    </rPh>
    <rPh sb="417" eb="418">
      <t>スイ</t>
    </rPh>
    <rPh sb="435" eb="438">
      <t>スイセンカ</t>
    </rPh>
    <rPh sb="438" eb="439">
      <t>リツ</t>
    </rPh>
    <rPh sb="448" eb="449">
      <t>タッ</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</si>
</sst>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1"/>
      <name val="ＭＳ Ｐゴシック"/>
      <family val="3"/>
      <charset val="128"/>
    </font>
    <font>
      <sz val="6"/>
      <name val="ＭＳ Ｐ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6" fillId="0" borderId="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8"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0.84</c:v>
                </c:pt>
                <c:pt idx="1">
                  <c:v>0.56000000000000005</c:v>
                </c:pt>
                <c:pt idx="2">
                  <c:v>0.56000000000000005</c:v>
                </c:pt>
                <c:pt idx="3">
                  <c:v>0.6</c:v>
                </c:pt>
                <c:pt idx="4">
                  <c:v>0.56000000000000005</c:v>
                </c:pt>
              </c:numCache>
            </c:numRef>
          </c:val>
          <c:extLst>
            <c:ext xmlns:c16="http://schemas.microsoft.com/office/drawing/2014/chart" uri="{C3380CC4-5D6E-409C-BE32-E72D297353CC}">
              <c16:uniqueId val="{00000000-1116-4C44-AFA1-7C0FAFBB540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0.35</c:v>
                </c:pt>
                <c:pt idx="1">
                  <c:v>0.39</c:v>
                </c:pt>
                <c:pt idx="2">
                  <c:v>0.43</c:v>
                </c:pt>
                <c:pt idx="3">
                  <c:v>0.39</c:v>
                </c:pt>
                <c:pt idx="4">
                  <c:v>0.41</c:v>
                </c:pt>
              </c:numCache>
            </c:numRef>
          </c:val>
          <c:smooth val="0"/>
          <c:extLst>
            <c:ext xmlns:c16="http://schemas.microsoft.com/office/drawing/2014/chart" uri="{C3380CC4-5D6E-409C-BE32-E72D297353CC}">
              <c16:uniqueId val="{00000001-1116-4C44-AFA1-7C0FAFBB540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59.7</c:v>
                </c:pt>
                <c:pt idx="1">
                  <c:v>55.08</c:v>
                </c:pt>
                <c:pt idx="2">
                  <c:v>53.76</c:v>
                </c:pt>
                <c:pt idx="3">
                  <c:v>54.53</c:v>
                </c:pt>
                <c:pt idx="4">
                  <c:v>55</c:v>
                </c:pt>
              </c:numCache>
            </c:numRef>
          </c:val>
          <c:extLst>
            <c:ext xmlns:c16="http://schemas.microsoft.com/office/drawing/2014/chart" uri="{C3380CC4-5D6E-409C-BE32-E72D297353CC}">
              <c16:uniqueId val="{00000000-A1CD-405A-9430-617E23CECA5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58.79</c:v>
                </c:pt>
                <c:pt idx="1">
                  <c:v>59.16</c:v>
                </c:pt>
                <c:pt idx="2">
                  <c:v>59.44</c:v>
                </c:pt>
                <c:pt idx="3">
                  <c:v>57.38</c:v>
                </c:pt>
                <c:pt idx="4">
                  <c:v>58.09</c:v>
                </c:pt>
              </c:numCache>
            </c:numRef>
          </c:val>
          <c:smooth val="0"/>
          <c:extLst>
            <c:ext xmlns:c16="http://schemas.microsoft.com/office/drawing/2014/chart" uri="{C3380CC4-5D6E-409C-BE32-E72D297353CC}">
              <c16:uniqueId val="{00000001-A1CD-405A-9430-617E23CECA5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9744-45BB-BAAB-C30334E464D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98.76</c:v>
                </c:pt>
                <c:pt idx="1">
                  <c:v>98.86</c:v>
                </c:pt>
                <c:pt idx="2">
                  <c:v>98.9</c:v>
                </c:pt>
                <c:pt idx="3">
                  <c:v>98.98</c:v>
                </c:pt>
                <c:pt idx="4">
                  <c:v>99.01</c:v>
                </c:pt>
              </c:numCache>
            </c:numRef>
          </c:val>
          <c:smooth val="0"/>
          <c:extLst>
            <c:ext xmlns:c16="http://schemas.microsoft.com/office/drawing/2014/chart" uri="{C3380CC4-5D6E-409C-BE32-E72D297353CC}">
              <c16:uniqueId val="{00000001-9744-45BB-BAAB-C30334E464D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103.84</c:v>
                </c:pt>
                <c:pt idx="1">
                  <c:v>104.59</c:v>
                </c:pt>
                <c:pt idx="2">
                  <c:v>105.24</c:v>
                </c:pt>
                <c:pt idx="3">
                  <c:v>106.3</c:v>
                </c:pt>
                <c:pt idx="4">
                  <c:v>106.41</c:v>
                </c:pt>
              </c:numCache>
            </c:numRef>
          </c:val>
          <c:extLst>
            <c:ext xmlns:c16="http://schemas.microsoft.com/office/drawing/2014/chart" uri="{C3380CC4-5D6E-409C-BE32-E72D297353CC}">
              <c16:uniqueId val="{00000000-1235-435D-BFC7-5756BB4B858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108.59</c:v>
                </c:pt>
                <c:pt idx="1">
                  <c:v>109.1</c:v>
                </c:pt>
                <c:pt idx="2">
                  <c:v>109.39</c:v>
                </c:pt>
                <c:pt idx="3">
                  <c:v>109.5</c:v>
                </c:pt>
                <c:pt idx="4">
                  <c:v>108.24</c:v>
                </c:pt>
              </c:numCache>
            </c:numRef>
          </c:val>
          <c:smooth val="0"/>
          <c:extLst>
            <c:ext xmlns:c16="http://schemas.microsoft.com/office/drawing/2014/chart" uri="{C3380CC4-5D6E-409C-BE32-E72D297353CC}">
              <c16:uniqueId val="{00000001-1235-435D-BFC7-5756BB4B858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48.45</c:v>
                </c:pt>
                <c:pt idx="1">
                  <c:v>49.68</c:v>
                </c:pt>
                <c:pt idx="2">
                  <c:v>50.77</c:v>
                </c:pt>
                <c:pt idx="3">
                  <c:v>52.18</c:v>
                </c:pt>
                <c:pt idx="4">
                  <c:v>53.9</c:v>
                </c:pt>
              </c:numCache>
            </c:numRef>
          </c:val>
          <c:extLst>
            <c:ext xmlns:c16="http://schemas.microsoft.com/office/drawing/2014/chart" uri="{C3380CC4-5D6E-409C-BE32-E72D297353CC}">
              <c16:uniqueId val="{00000000-F794-49B9-91A9-DB96FC60903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43.2</c:v>
                </c:pt>
                <c:pt idx="1">
                  <c:v>44.55</c:v>
                </c:pt>
                <c:pt idx="2">
                  <c:v>45.79</c:v>
                </c:pt>
                <c:pt idx="3">
                  <c:v>47.06</c:v>
                </c:pt>
                <c:pt idx="4">
                  <c:v>48.25</c:v>
                </c:pt>
              </c:numCache>
            </c:numRef>
          </c:val>
          <c:smooth val="0"/>
          <c:extLst>
            <c:ext xmlns:c16="http://schemas.microsoft.com/office/drawing/2014/chart" uri="{C3380CC4-5D6E-409C-BE32-E72D297353CC}">
              <c16:uniqueId val="{00000001-F794-49B9-91A9-DB96FC60903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30.71</c:v>
                </c:pt>
                <c:pt idx="1">
                  <c:v>31.92</c:v>
                </c:pt>
                <c:pt idx="2">
                  <c:v>34.19</c:v>
                </c:pt>
                <c:pt idx="3">
                  <c:v>37.130000000000003</c:v>
                </c:pt>
                <c:pt idx="4">
                  <c:v>40.450000000000003</c:v>
                </c:pt>
              </c:numCache>
            </c:numRef>
          </c:val>
          <c:extLst>
            <c:ext xmlns:c16="http://schemas.microsoft.com/office/drawing/2014/chart" uri="{C3380CC4-5D6E-409C-BE32-E72D297353CC}">
              <c16:uniqueId val="{00000000-D7BC-410D-B2CE-E3693995D70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7.39</c:v>
                </c:pt>
                <c:pt idx="1">
                  <c:v>8.25</c:v>
                </c:pt>
                <c:pt idx="2">
                  <c:v>9</c:v>
                </c:pt>
                <c:pt idx="3">
                  <c:v>9.6300000000000008</c:v>
                </c:pt>
                <c:pt idx="4">
                  <c:v>10.76</c:v>
                </c:pt>
              </c:numCache>
            </c:numRef>
          </c:val>
          <c:smooth val="0"/>
          <c:extLst>
            <c:ext xmlns:c16="http://schemas.microsoft.com/office/drawing/2014/chart" uri="{C3380CC4-5D6E-409C-BE32-E72D297353CC}">
              <c16:uniqueId val="{00000001-D7BC-410D-B2CE-E3693995D70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1EF-4CDC-9D52-71B2F5F708B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0.54</c:v>
                </c:pt>
                <c:pt idx="1">
                  <c:v>0.36</c:v>
                </c:pt>
                <c:pt idx="2">
                  <c:v>0.22</c:v>
                </c:pt>
                <c:pt idx="3">
                  <c:v>0.01</c:v>
                </c:pt>
                <c:pt idx="4" formatCode="#,##0.00;&quot;△&quot;#,##0.00">
                  <c:v>0</c:v>
                </c:pt>
              </c:numCache>
            </c:numRef>
          </c:val>
          <c:smooth val="0"/>
          <c:extLst>
            <c:ext xmlns:c16="http://schemas.microsoft.com/office/drawing/2014/chart" uri="{C3380CC4-5D6E-409C-BE32-E72D297353CC}">
              <c16:uniqueId val="{00000001-D1EF-4CDC-9D52-71B2F5F708B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72.69</c:v>
                </c:pt>
                <c:pt idx="1">
                  <c:v>88.94</c:v>
                </c:pt>
                <c:pt idx="2">
                  <c:v>92.05</c:v>
                </c:pt>
                <c:pt idx="3">
                  <c:v>91.07</c:v>
                </c:pt>
                <c:pt idx="4">
                  <c:v>102.37</c:v>
                </c:pt>
              </c:numCache>
            </c:numRef>
          </c:val>
          <c:extLst>
            <c:ext xmlns:c16="http://schemas.microsoft.com/office/drawing/2014/chart" uri="{C3380CC4-5D6E-409C-BE32-E72D297353CC}">
              <c16:uniqueId val="{00000000-D2AC-4007-9968-B0EDAC9DD33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56.18</c:v>
                </c:pt>
                <c:pt idx="1">
                  <c:v>59.45</c:v>
                </c:pt>
                <c:pt idx="2">
                  <c:v>64.94</c:v>
                </c:pt>
                <c:pt idx="3">
                  <c:v>70.08</c:v>
                </c:pt>
                <c:pt idx="4">
                  <c:v>72.92</c:v>
                </c:pt>
              </c:numCache>
            </c:numRef>
          </c:val>
          <c:smooth val="0"/>
          <c:extLst>
            <c:ext xmlns:c16="http://schemas.microsoft.com/office/drawing/2014/chart" uri="{C3380CC4-5D6E-409C-BE32-E72D297353CC}">
              <c16:uniqueId val="{00000001-D2AC-4007-9968-B0EDAC9DD33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545.86</c:v>
                </c:pt>
                <c:pt idx="1">
                  <c:v>533.02</c:v>
                </c:pt>
                <c:pt idx="2">
                  <c:v>515.51</c:v>
                </c:pt>
                <c:pt idx="3">
                  <c:v>510.7</c:v>
                </c:pt>
                <c:pt idx="4">
                  <c:v>496.27</c:v>
                </c:pt>
              </c:numCache>
            </c:numRef>
          </c:val>
          <c:extLst>
            <c:ext xmlns:c16="http://schemas.microsoft.com/office/drawing/2014/chart" uri="{C3380CC4-5D6E-409C-BE32-E72D297353CC}">
              <c16:uniqueId val="{00000000-02DF-44E6-BB14-1ADC27E9F5F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594.09</c:v>
                </c:pt>
                <c:pt idx="1">
                  <c:v>576.02</c:v>
                </c:pt>
                <c:pt idx="2">
                  <c:v>549.48</c:v>
                </c:pt>
                <c:pt idx="3">
                  <c:v>537.13</c:v>
                </c:pt>
                <c:pt idx="4">
                  <c:v>531.38</c:v>
                </c:pt>
              </c:numCache>
            </c:numRef>
          </c:val>
          <c:smooth val="0"/>
          <c:extLst>
            <c:ext xmlns:c16="http://schemas.microsoft.com/office/drawing/2014/chart" uri="{C3380CC4-5D6E-409C-BE32-E72D297353CC}">
              <c16:uniqueId val="{00000001-02DF-44E6-BB14-1ADC27E9F5F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100.13</c:v>
                </c:pt>
                <c:pt idx="1">
                  <c:v>100.83</c:v>
                </c:pt>
                <c:pt idx="2">
                  <c:v>101.1</c:v>
                </c:pt>
                <c:pt idx="3">
                  <c:v>103.52</c:v>
                </c:pt>
                <c:pt idx="4">
                  <c:v>103.88</c:v>
                </c:pt>
              </c:numCache>
            </c:numRef>
          </c:val>
          <c:extLst>
            <c:ext xmlns:c16="http://schemas.microsoft.com/office/drawing/2014/chart" uri="{C3380CC4-5D6E-409C-BE32-E72D297353CC}">
              <c16:uniqueId val="{00000000-E20A-44A9-9634-AC33F8F5AED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114.03</c:v>
                </c:pt>
                <c:pt idx="1">
                  <c:v>113.34</c:v>
                </c:pt>
                <c:pt idx="2">
                  <c:v>113.83</c:v>
                </c:pt>
                <c:pt idx="3">
                  <c:v>112.43</c:v>
                </c:pt>
                <c:pt idx="4">
                  <c:v>110.92</c:v>
                </c:pt>
              </c:numCache>
            </c:numRef>
          </c:val>
          <c:smooth val="0"/>
          <c:extLst>
            <c:ext xmlns:c16="http://schemas.microsoft.com/office/drawing/2014/chart" uri="{C3380CC4-5D6E-409C-BE32-E72D297353CC}">
              <c16:uniqueId val="{00000001-E20A-44A9-9634-AC33F8F5AED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94</c:v>
                </c:pt>
                <c:pt idx="1">
                  <c:v>93.52</c:v>
                </c:pt>
                <c:pt idx="2">
                  <c:v>93.28</c:v>
                </c:pt>
                <c:pt idx="3">
                  <c:v>90.77</c:v>
                </c:pt>
                <c:pt idx="4">
                  <c:v>90.24</c:v>
                </c:pt>
              </c:numCache>
            </c:numRef>
          </c:val>
          <c:extLst>
            <c:ext xmlns:c16="http://schemas.microsoft.com/office/drawing/2014/chart" uri="{C3380CC4-5D6E-409C-BE32-E72D297353CC}">
              <c16:uniqueId val="{00000000-2BD6-4521-9145-2E423F82531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116.93</c:v>
                </c:pt>
                <c:pt idx="1">
                  <c:v>117.4</c:v>
                </c:pt>
                <c:pt idx="2">
                  <c:v>116.87</c:v>
                </c:pt>
                <c:pt idx="3">
                  <c:v>118.55</c:v>
                </c:pt>
                <c:pt idx="4">
                  <c:v>119.33</c:v>
                </c:pt>
              </c:numCache>
            </c:numRef>
          </c:val>
          <c:smooth val="0"/>
          <c:extLst>
            <c:ext xmlns:c16="http://schemas.microsoft.com/office/drawing/2014/chart" uri="{C3380CC4-5D6E-409C-BE32-E72D297353CC}">
              <c16:uniqueId val="{00000001-2BD6-4521-9145-2E423F82531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 zoomScaleNormal="100" workbookViewId="0">
      <selection activeCell="BG37" sqref="BG37"/>
    </sheetView>
  </sheetViews>
  <sheetFormatPr defaultColWidth="2.6328125" defaultRowHeight="13" x14ac:dyDescent="0.2"/>
  <cols>
    <col min="1" max="1" width="2.6328125" customWidth="1"/>
    <col min="2" max="62" width="3.7265625" customWidth="1"/>
    <col min="64" max="77" width="3.08984375" customWidth="1"/>
    <col min="78" max="78" width="3.8164062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2">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2">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1" t="str">
        <f>データ!H6</f>
        <v>大阪府　大阪市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3"/>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2">
      <c r="A8" s="2"/>
      <c r="B8" s="78" t="str">
        <f>データ!I6</f>
        <v>法適用</v>
      </c>
      <c r="C8" s="78"/>
      <c r="D8" s="78"/>
      <c r="E8" s="78"/>
      <c r="F8" s="78"/>
      <c r="G8" s="78"/>
      <c r="H8" s="78"/>
      <c r="I8" s="78" t="str">
        <f>データ!J6</f>
        <v>下水道事業</v>
      </c>
      <c r="J8" s="78"/>
      <c r="K8" s="78"/>
      <c r="L8" s="78"/>
      <c r="M8" s="78"/>
      <c r="N8" s="78"/>
      <c r="O8" s="78"/>
      <c r="P8" s="78" t="str">
        <f>データ!K6</f>
        <v>公共下水道</v>
      </c>
      <c r="Q8" s="78"/>
      <c r="R8" s="78"/>
      <c r="S8" s="78"/>
      <c r="T8" s="78"/>
      <c r="U8" s="78"/>
      <c r="V8" s="78"/>
      <c r="W8" s="78" t="str">
        <f>データ!L6</f>
        <v>政令市等</v>
      </c>
      <c r="X8" s="78"/>
      <c r="Y8" s="78"/>
      <c r="Z8" s="78"/>
      <c r="AA8" s="78"/>
      <c r="AB8" s="78"/>
      <c r="AC8" s="78"/>
      <c r="AD8" s="79" t="str">
        <f>データ!$M$6</f>
        <v>非設置</v>
      </c>
      <c r="AE8" s="79"/>
      <c r="AF8" s="79"/>
      <c r="AG8" s="79"/>
      <c r="AH8" s="79"/>
      <c r="AI8" s="79"/>
      <c r="AJ8" s="79"/>
      <c r="AK8" s="3"/>
      <c r="AL8" s="75">
        <f>データ!S6</f>
        <v>2730420</v>
      </c>
      <c r="AM8" s="75"/>
      <c r="AN8" s="75"/>
      <c r="AO8" s="75"/>
      <c r="AP8" s="75"/>
      <c r="AQ8" s="75"/>
      <c r="AR8" s="75"/>
      <c r="AS8" s="75"/>
      <c r="AT8" s="74">
        <f>データ!T6</f>
        <v>225.3</v>
      </c>
      <c r="AU8" s="74"/>
      <c r="AV8" s="74"/>
      <c r="AW8" s="74"/>
      <c r="AX8" s="74"/>
      <c r="AY8" s="74"/>
      <c r="AZ8" s="74"/>
      <c r="BA8" s="74"/>
      <c r="BB8" s="74">
        <f>データ!U6</f>
        <v>12119.04</v>
      </c>
      <c r="BC8" s="74"/>
      <c r="BD8" s="74"/>
      <c r="BE8" s="74"/>
      <c r="BF8" s="74"/>
      <c r="BG8" s="74"/>
      <c r="BH8" s="74"/>
      <c r="BI8" s="74"/>
      <c r="BJ8" s="3"/>
      <c r="BK8" s="3"/>
      <c r="BL8" s="76" t="s">
        <v>10</v>
      </c>
      <c r="BM8" s="77"/>
      <c r="BN8" s="7" t="s">
        <v>11</v>
      </c>
      <c r="BO8" s="8"/>
      <c r="BP8" s="8"/>
      <c r="BQ8" s="8"/>
      <c r="BR8" s="8"/>
      <c r="BS8" s="8"/>
      <c r="BT8" s="8"/>
      <c r="BU8" s="8"/>
      <c r="BV8" s="8"/>
      <c r="BW8" s="8"/>
      <c r="BX8" s="8"/>
      <c r="BY8" s="9"/>
    </row>
    <row r="9" spans="1:78" ht="18.75" customHeight="1" x14ac:dyDescent="0.2">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71" t="s">
        <v>16</v>
      </c>
      <c r="AE9" s="71"/>
      <c r="AF9" s="71"/>
      <c r="AG9" s="71"/>
      <c r="AH9" s="71"/>
      <c r="AI9" s="71"/>
      <c r="AJ9" s="71"/>
      <c r="AK9" s="3"/>
      <c r="AL9" s="71" t="s">
        <v>17</v>
      </c>
      <c r="AM9" s="71"/>
      <c r="AN9" s="71"/>
      <c r="AO9" s="71"/>
      <c r="AP9" s="71"/>
      <c r="AQ9" s="71"/>
      <c r="AR9" s="71"/>
      <c r="AS9" s="71"/>
      <c r="AT9" s="71" t="s">
        <v>18</v>
      </c>
      <c r="AU9" s="71"/>
      <c r="AV9" s="71"/>
      <c r="AW9" s="71"/>
      <c r="AX9" s="71"/>
      <c r="AY9" s="71"/>
      <c r="AZ9" s="71"/>
      <c r="BA9" s="71"/>
      <c r="BB9" s="71" t="s">
        <v>19</v>
      </c>
      <c r="BC9" s="71"/>
      <c r="BD9" s="71"/>
      <c r="BE9" s="71"/>
      <c r="BF9" s="71"/>
      <c r="BG9" s="71"/>
      <c r="BH9" s="71"/>
      <c r="BI9" s="71"/>
      <c r="BJ9" s="3"/>
      <c r="BK9" s="3"/>
      <c r="BL9" s="72" t="s">
        <v>20</v>
      </c>
      <c r="BM9" s="73"/>
      <c r="BN9" s="10" t="s">
        <v>21</v>
      </c>
      <c r="BO9" s="11"/>
      <c r="BP9" s="11"/>
      <c r="BQ9" s="11"/>
      <c r="BR9" s="11"/>
      <c r="BS9" s="11"/>
      <c r="BT9" s="11"/>
      <c r="BU9" s="11"/>
      <c r="BV9" s="11"/>
      <c r="BW9" s="11"/>
      <c r="BX9" s="11"/>
      <c r="BY9" s="12"/>
    </row>
    <row r="10" spans="1:78" ht="18.75" customHeight="1" x14ac:dyDescent="0.2">
      <c r="A10" s="2"/>
      <c r="B10" s="74" t="str">
        <f>データ!N6</f>
        <v>-</v>
      </c>
      <c r="C10" s="74"/>
      <c r="D10" s="74"/>
      <c r="E10" s="74"/>
      <c r="F10" s="74"/>
      <c r="G10" s="74"/>
      <c r="H10" s="74"/>
      <c r="I10" s="74">
        <f>データ!O6</f>
        <v>58.35</v>
      </c>
      <c r="J10" s="74"/>
      <c r="K10" s="74"/>
      <c r="L10" s="74"/>
      <c r="M10" s="74"/>
      <c r="N10" s="74"/>
      <c r="O10" s="74"/>
      <c r="P10" s="74">
        <f>データ!P6</f>
        <v>100</v>
      </c>
      <c r="Q10" s="74"/>
      <c r="R10" s="74"/>
      <c r="S10" s="74"/>
      <c r="T10" s="74"/>
      <c r="U10" s="74"/>
      <c r="V10" s="74"/>
      <c r="W10" s="74">
        <f>データ!Q6</f>
        <v>74.44</v>
      </c>
      <c r="X10" s="74"/>
      <c r="Y10" s="74"/>
      <c r="Z10" s="74"/>
      <c r="AA10" s="74"/>
      <c r="AB10" s="74"/>
      <c r="AC10" s="74"/>
      <c r="AD10" s="75">
        <f>データ!R6</f>
        <v>1276</v>
      </c>
      <c r="AE10" s="75"/>
      <c r="AF10" s="75"/>
      <c r="AG10" s="75"/>
      <c r="AH10" s="75"/>
      <c r="AI10" s="75"/>
      <c r="AJ10" s="75"/>
      <c r="AK10" s="2"/>
      <c r="AL10" s="75">
        <f>データ!V6</f>
        <v>2733975</v>
      </c>
      <c r="AM10" s="75"/>
      <c r="AN10" s="75"/>
      <c r="AO10" s="75"/>
      <c r="AP10" s="75"/>
      <c r="AQ10" s="75"/>
      <c r="AR10" s="75"/>
      <c r="AS10" s="75"/>
      <c r="AT10" s="74">
        <f>データ!W6</f>
        <v>190.52</v>
      </c>
      <c r="AU10" s="74"/>
      <c r="AV10" s="74"/>
      <c r="AW10" s="74"/>
      <c r="AX10" s="74"/>
      <c r="AY10" s="74"/>
      <c r="AZ10" s="74"/>
      <c r="BA10" s="74"/>
      <c r="BB10" s="74">
        <f>データ!X6</f>
        <v>14350.07</v>
      </c>
      <c r="BC10" s="74"/>
      <c r="BD10" s="74"/>
      <c r="BE10" s="74"/>
      <c r="BF10" s="74"/>
      <c r="BG10" s="74"/>
      <c r="BH10" s="74"/>
      <c r="BI10" s="74"/>
      <c r="BJ10" s="2"/>
      <c r="BK10" s="2"/>
      <c r="BL10" s="64" t="s">
        <v>22</v>
      </c>
      <c r="BM10" s="65"/>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24</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25</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52" t="s">
        <v>26</v>
      </c>
      <c r="BM14" s="53"/>
      <c r="BN14" s="53"/>
      <c r="BO14" s="53"/>
      <c r="BP14" s="53"/>
      <c r="BQ14" s="53"/>
      <c r="BR14" s="53"/>
      <c r="BS14" s="53"/>
      <c r="BT14" s="53"/>
      <c r="BU14" s="53"/>
      <c r="BV14" s="53"/>
      <c r="BW14" s="53"/>
      <c r="BX14" s="53"/>
      <c r="BY14" s="53"/>
      <c r="BZ14" s="54"/>
    </row>
    <row r="15" spans="1:78" ht="13.5" customHeight="1" x14ac:dyDescent="0.2">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2">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2">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115</v>
      </c>
      <c r="BM66" s="59"/>
      <c r="BN66" s="59"/>
      <c r="BO66" s="59"/>
      <c r="BP66" s="59"/>
      <c r="BQ66" s="59"/>
      <c r="BR66" s="59"/>
      <c r="BS66" s="59"/>
      <c r="BT66" s="59"/>
      <c r="BU66" s="59"/>
      <c r="BV66" s="59"/>
      <c r="BW66" s="59"/>
      <c r="BX66" s="59"/>
      <c r="BY66" s="59"/>
      <c r="BZ66" s="60"/>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8"/>
      <c r="BM79" s="59"/>
      <c r="BN79" s="59"/>
      <c r="BO79" s="59"/>
      <c r="BP79" s="59"/>
      <c r="BQ79" s="59"/>
      <c r="BR79" s="59"/>
      <c r="BS79" s="59"/>
      <c r="BT79" s="59"/>
      <c r="BU79" s="59"/>
      <c r="BV79" s="59"/>
      <c r="BW79" s="59"/>
      <c r="BX79" s="59"/>
      <c r="BY79" s="59"/>
      <c r="BZ79" s="60"/>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8"/>
      <c r="BM80" s="59"/>
      <c r="BN80" s="59"/>
      <c r="BO80" s="59"/>
      <c r="BP80" s="59"/>
      <c r="BQ80" s="59"/>
      <c r="BR80" s="59"/>
      <c r="BS80" s="59"/>
      <c r="BT80" s="59"/>
      <c r="BU80" s="59"/>
      <c r="BV80" s="59"/>
      <c r="BW80" s="59"/>
      <c r="BX80" s="59"/>
      <c r="BY80" s="59"/>
      <c r="BZ80" s="60"/>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8"/>
      <c r="BM81" s="59"/>
      <c r="BN81" s="59"/>
      <c r="BO81" s="59"/>
      <c r="BP81" s="59"/>
      <c r="BQ81" s="59"/>
      <c r="BR81" s="59"/>
      <c r="BS81" s="59"/>
      <c r="BT81" s="59"/>
      <c r="BU81" s="59"/>
      <c r="BV81" s="59"/>
      <c r="BW81" s="59"/>
      <c r="BX81" s="59"/>
      <c r="BY81" s="59"/>
      <c r="BZ81" s="60"/>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1"/>
      <c r="BM82" s="62"/>
      <c r="BN82" s="62"/>
      <c r="BO82" s="62"/>
      <c r="BP82" s="62"/>
      <c r="BQ82" s="62"/>
      <c r="BR82" s="62"/>
      <c r="BS82" s="62"/>
      <c r="BT82" s="62"/>
      <c r="BU82" s="62"/>
      <c r="BV82" s="62"/>
      <c r="BW82" s="62"/>
      <c r="BX82" s="62"/>
      <c r="BY82" s="62"/>
      <c r="BZ82" s="63"/>
    </row>
    <row r="83" spans="1:78" x14ac:dyDescent="0.2">
      <c r="C83" s="2" t="s">
        <v>30</v>
      </c>
    </row>
    <row r="84" spans="1:78"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BlI96YdgPldDZpN7exBrBc+x74r72lFvrk3bKqXrxLKgcHxkOm54slbMUGCFflOB9zJlg2Z3HjNP3tFnrnHuHA==" saltValue="XxEbzD1suKVBO/dDtzcVZ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 x14ac:dyDescent="0.2"/>
  <cols>
    <col min="2" max="144" width="11.90625" customWidth="1"/>
  </cols>
  <sheetData>
    <row r="1" spans="1:148" x14ac:dyDescent="0.2">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45</v>
      </c>
      <c r="B3" s="29" t="s">
        <v>46</v>
      </c>
      <c r="C3" s="29" t="s">
        <v>47</v>
      </c>
      <c r="D3" s="29" t="s">
        <v>48</v>
      </c>
      <c r="E3" s="29" t="s">
        <v>49</v>
      </c>
      <c r="F3" s="29" t="s">
        <v>50</v>
      </c>
      <c r="G3" s="29" t="s">
        <v>51</v>
      </c>
      <c r="H3" s="83" t="s">
        <v>52</v>
      </c>
      <c r="I3" s="84"/>
      <c r="J3" s="84"/>
      <c r="K3" s="84"/>
      <c r="L3" s="84"/>
      <c r="M3" s="84"/>
      <c r="N3" s="84"/>
      <c r="O3" s="84"/>
      <c r="P3" s="84"/>
      <c r="Q3" s="84"/>
      <c r="R3" s="84"/>
      <c r="S3" s="84"/>
      <c r="T3" s="84"/>
      <c r="U3" s="84"/>
      <c r="V3" s="84"/>
      <c r="W3" s="84"/>
      <c r="X3" s="85"/>
      <c r="Y3" s="89" t="s">
        <v>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54</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2">
      <c r="A4" s="28" t="s">
        <v>55</v>
      </c>
      <c r="B4" s="30"/>
      <c r="C4" s="30"/>
      <c r="D4" s="30"/>
      <c r="E4" s="30"/>
      <c r="F4" s="30"/>
      <c r="G4" s="30"/>
      <c r="H4" s="86"/>
      <c r="I4" s="87"/>
      <c r="J4" s="87"/>
      <c r="K4" s="87"/>
      <c r="L4" s="87"/>
      <c r="M4" s="87"/>
      <c r="N4" s="87"/>
      <c r="O4" s="87"/>
      <c r="P4" s="87"/>
      <c r="Q4" s="87"/>
      <c r="R4" s="87"/>
      <c r="S4" s="87"/>
      <c r="T4" s="87"/>
      <c r="U4" s="87"/>
      <c r="V4" s="87"/>
      <c r="W4" s="87"/>
      <c r="X4" s="88"/>
      <c r="Y4" s="82" t="s">
        <v>56</v>
      </c>
      <c r="Z4" s="82"/>
      <c r="AA4" s="82"/>
      <c r="AB4" s="82"/>
      <c r="AC4" s="82"/>
      <c r="AD4" s="82"/>
      <c r="AE4" s="82"/>
      <c r="AF4" s="82"/>
      <c r="AG4" s="82"/>
      <c r="AH4" s="82"/>
      <c r="AI4" s="82"/>
      <c r="AJ4" s="82" t="s">
        <v>57</v>
      </c>
      <c r="AK4" s="82"/>
      <c r="AL4" s="82"/>
      <c r="AM4" s="82"/>
      <c r="AN4" s="82"/>
      <c r="AO4" s="82"/>
      <c r="AP4" s="82"/>
      <c r="AQ4" s="82"/>
      <c r="AR4" s="82"/>
      <c r="AS4" s="82"/>
      <c r="AT4" s="82"/>
      <c r="AU4" s="82" t="s">
        <v>58</v>
      </c>
      <c r="AV4" s="82"/>
      <c r="AW4" s="82"/>
      <c r="AX4" s="82"/>
      <c r="AY4" s="82"/>
      <c r="AZ4" s="82"/>
      <c r="BA4" s="82"/>
      <c r="BB4" s="82"/>
      <c r="BC4" s="82"/>
      <c r="BD4" s="82"/>
      <c r="BE4" s="82"/>
      <c r="BF4" s="82" t="s">
        <v>59</v>
      </c>
      <c r="BG4" s="82"/>
      <c r="BH4" s="82"/>
      <c r="BI4" s="82"/>
      <c r="BJ4" s="82"/>
      <c r="BK4" s="82"/>
      <c r="BL4" s="82"/>
      <c r="BM4" s="82"/>
      <c r="BN4" s="82"/>
      <c r="BO4" s="82"/>
      <c r="BP4" s="82"/>
      <c r="BQ4" s="82" t="s">
        <v>60</v>
      </c>
      <c r="BR4" s="82"/>
      <c r="BS4" s="82"/>
      <c r="BT4" s="82"/>
      <c r="BU4" s="82"/>
      <c r="BV4" s="82"/>
      <c r="BW4" s="82"/>
      <c r="BX4" s="82"/>
      <c r="BY4" s="82"/>
      <c r="BZ4" s="82"/>
      <c r="CA4" s="82"/>
      <c r="CB4" s="82" t="s">
        <v>61</v>
      </c>
      <c r="CC4" s="82"/>
      <c r="CD4" s="82"/>
      <c r="CE4" s="82"/>
      <c r="CF4" s="82"/>
      <c r="CG4" s="82"/>
      <c r="CH4" s="82"/>
      <c r="CI4" s="82"/>
      <c r="CJ4" s="82"/>
      <c r="CK4" s="82"/>
      <c r="CL4" s="82"/>
      <c r="CM4" s="82" t="s">
        <v>62</v>
      </c>
      <c r="CN4" s="82"/>
      <c r="CO4" s="82"/>
      <c r="CP4" s="82"/>
      <c r="CQ4" s="82"/>
      <c r="CR4" s="82"/>
      <c r="CS4" s="82"/>
      <c r="CT4" s="82"/>
      <c r="CU4" s="82"/>
      <c r="CV4" s="82"/>
      <c r="CW4" s="82"/>
      <c r="CX4" s="82" t="s">
        <v>63</v>
      </c>
      <c r="CY4" s="82"/>
      <c r="CZ4" s="82"/>
      <c r="DA4" s="82"/>
      <c r="DB4" s="82"/>
      <c r="DC4" s="82"/>
      <c r="DD4" s="82"/>
      <c r="DE4" s="82"/>
      <c r="DF4" s="82"/>
      <c r="DG4" s="82"/>
      <c r="DH4" s="82"/>
      <c r="DI4" s="82" t="s">
        <v>64</v>
      </c>
      <c r="DJ4" s="82"/>
      <c r="DK4" s="82"/>
      <c r="DL4" s="82"/>
      <c r="DM4" s="82"/>
      <c r="DN4" s="82"/>
      <c r="DO4" s="82"/>
      <c r="DP4" s="82"/>
      <c r="DQ4" s="82"/>
      <c r="DR4" s="82"/>
      <c r="DS4" s="82"/>
      <c r="DT4" s="82" t="s">
        <v>65</v>
      </c>
      <c r="DU4" s="82"/>
      <c r="DV4" s="82"/>
      <c r="DW4" s="82"/>
      <c r="DX4" s="82"/>
      <c r="DY4" s="82"/>
      <c r="DZ4" s="82"/>
      <c r="EA4" s="82"/>
      <c r="EB4" s="82"/>
      <c r="EC4" s="82"/>
      <c r="ED4" s="82"/>
      <c r="EE4" s="82" t="s">
        <v>66</v>
      </c>
      <c r="EF4" s="82"/>
      <c r="EG4" s="82"/>
      <c r="EH4" s="82"/>
      <c r="EI4" s="82"/>
      <c r="EJ4" s="82"/>
      <c r="EK4" s="82"/>
      <c r="EL4" s="82"/>
      <c r="EM4" s="82"/>
      <c r="EN4" s="82"/>
      <c r="EO4" s="82"/>
    </row>
    <row r="5" spans="1:148" x14ac:dyDescent="0.2">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2">
      <c r="A6" s="28" t="s">
        <v>95</v>
      </c>
      <c r="B6" s="33">
        <f>B7</f>
        <v>2019</v>
      </c>
      <c r="C6" s="33">
        <f t="shared" ref="C6:X6" si="3">C7</f>
        <v>271004</v>
      </c>
      <c r="D6" s="33">
        <f t="shared" si="3"/>
        <v>46</v>
      </c>
      <c r="E6" s="33">
        <f t="shared" si="3"/>
        <v>17</v>
      </c>
      <c r="F6" s="33">
        <f t="shared" si="3"/>
        <v>1</v>
      </c>
      <c r="G6" s="33">
        <f t="shared" si="3"/>
        <v>0</v>
      </c>
      <c r="H6" s="33" t="str">
        <f t="shared" si="3"/>
        <v>大阪府　大阪市</v>
      </c>
      <c r="I6" s="33" t="str">
        <f t="shared" si="3"/>
        <v>法適用</v>
      </c>
      <c r="J6" s="33" t="str">
        <f t="shared" si="3"/>
        <v>下水道事業</v>
      </c>
      <c r="K6" s="33" t="str">
        <f t="shared" si="3"/>
        <v>公共下水道</v>
      </c>
      <c r="L6" s="33" t="str">
        <f t="shared" si="3"/>
        <v>政令市等</v>
      </c>
      <c r="M6" s="33" t="str">
        <f t="shared" si="3"/>
        <v>非設置</v>
      </c>
      <c r="N6" s="34" t="str">
        <f t="shared" si="3"/>
        <v>-</v>
      </c>
      <c r="O6" s="34">
        <f t="shared" si="3"/>
        <v>58.35</v>
      </c>
      <c r="P6" s="34">
        <f t="shared" si="3"/>
        <v>100</v>
      </c>
      <c r="Q6" s="34">
        <f t="shared" si="3"/>
        <v>74.44</v>
      </c>
      <c r="R6" s="34">
        <f t="shared" si="3"/>
        <v>1276</v>
      </c>
      <c r="S6" s="34">
        <f t="shared" si="3"/>
        <v>2730420</v>
      </c>
      <c r="T6" s="34">
        <f t="shared" si="3"/>
        <v>225.3</v>
      </c>
      <c r="U6" s="34">
        <f t="shared" si="3"/>
        <v>12119.04</v>
      </c>
      <c r="V6" s="34">
        <f t="shared" si="3"/>
        <v>2733975</v>
      </c>
      <c r="W6" s="34">
        <f t="shared" si="3"/>
        <v>190.52</v>
      </c>
      <c r="X6" s="34">
        <f t="shared" si="3"/>
        <v>14350.07</v>
      </c>
      <c r="Y6" s="35">
        <f>IF(Y7="",NA(),Y7)</f>
        <v>103.84</v>
      </c>
      <c r="Z6" s="35">
        <f t="shared" ref="Z6:AH6" si="4">IF(Z7="",NA(),Z7)</f>
        <v>104.59</v>
      </c>
      <c r="AA6" s="35">
        <f t="shared" si="4"/>
        <v>105.24</v>
      </c>
      <c r="AB6" s="35">
        <f t="shared" si="4"/>
        <v>106.3</v>
      </c>
      <c r="AC6" s="35">
        <f t="shared" si="4"/>
        <v>106.41</v>
      </c>
      <c r="AD6" s="35">
        <f t="shared" si="4"/>
        <v>108.59</v>
      </c>
      <c r="AE6" s="35">
        <f t="shared" si="4"/>
        <v>109.1</v>
      </c>
      <c r="AF6" s="35">
        <f t="shared" si="4"/>
        <v>109.39</v>
      </c>
      <c r="AG6" s="35">
        <f t="shared" si="4"/>
        <v>109.5</v>
      </c>
      <c r="AH6" s="35">
        <f t="shared" si="4"/>
        <v>108.24</v>
      </c>
      <c r="AI6" s="34" t="str">
        <f>IF(AI7="","",IF(AI7="-","【-】","【"&amp;SUBSTITUTE(TEXT(AI7,"#,##0.00"),"-","△")&amp;"】"))</f>
        <v>【108.07】</v>
      </c>
      <c r="AJ6" s="34">
        <f>IF(AJ7="",NA(),AJ7)</f>
        <v>0</v>
      </c>
      <c r="AK6" s="34">
        <f t="shared" ref="AK6:AS6" si="5">IF(AK7="",NA(),AK7)</f>
        <v>0</v>
      </c>
      <c r="AL6" s="34">
        <f t="shared" si="5"/>
        <v>0</v>
      </c>
      <c r="AM6" s="34">
        <f t="shared" si="5"/>
        <v>0</v>
      </c>
      <c r="AN6" s="34">
        <f t="shared" si="5"/>
        <v>0</v>
      </c>
      <c r="AO6" s="35">
        <f t="shared" si="5"/>
        <v>0.54</v>
      </c>
      <c r="AP6" s="35">
        <f t="shared" si="5"/>
        <v>0.36</v>
      </c>
      <c r="AQ6" s="35">
        <f t="shared" si="5"/>
        <v>0.22</v>
      </c>
      <c r="AR6" s="35">
        <f t="shared" si="5"/>
        <v>0.01</v>
      </c>
      <c r="AS6" s="34">
        <f t="shared" si="5"/>
        <v>0</v>
      </c>
      <c r="AT6" s="34" t="str">
        <f>IF(AT7="","",IF(AT7="-","【-】","【"&amp;SUBSTITUTE(TEXT(AT7,"#,##0.00"),"-","△")&amp;"】"))</f>
        <v>【3.09】</v>
      </c>
      <c r="AU6" s="35">
        <f>IF(AU7="",NA(),AU7)</f>
        <v>72.69</v>
      </c>
      <c r="AV6" s="35">
        <f t="shared" ref="AV6:BD6" si="6">IF(AV7="",NA(),AV7)</f>
        <v>88.94</v>
      </c>
      <c r="AW6" s="35">
        <f t="shared" si="6"/>
        <v>92.05</v>
      </c>
      <c r="AX6" s="35">
        <f t="shared" si="6"/>
        <v>91.07</v>
      </c>
      <c r="AY6" s="35">
        <f t="shared" si="6"/>
        <v>102.37</v>
      </c>
      <c r="AZ6" s="35">
        <f t="shared" si="6"/>
        <v>56.18</v>
      </c>
      <c r="BA6" s="35">
        <f t="shared" si="6"/>
        <v>59.45</v>
      </c>
      <c r="BB6" s="35">
        <f t="shared" si="6"/>
        <v>64.94</v>
      </c>
      <c r="BC6" s="35">
        <f t="shared" si="6"/>
        <v>70.08</v>
      </c>
      <c r="BD6" s="35">
        <f t="shared" si="6"/>
        <v>72.92</v>
      </c>
      <c r="BE6" s="34" t="str">
        <f>IF(BE7="","",IF(BE7="-","【-】","【"&amp;SUBSTITUTE(TEXT(BE7,"#,##0.00"),"-","△")&amp;"】"))</f>
        <v>【69.54】</v>
      </c>
      <c r="BF6" s="35">
        <f>IF(BF7="",NA(),BF7)</f>
        <v>545.86</v>
      </c>
      <c r="BG6" s="35">
        <f t="shared" ref="BG6:BO6" si="7">IF(BG7="",NA(),BG7)</f>
        <v>533.02</v>
      </c>
      <c r="BH6" s="35">
        <f t="shared" si="7"/>
        <v>515.51</v>
      </c>
      <c r="BI6" s="35">
        <f t="shared" si="7"/>
        <v>510.7</v>
      </c>
      <c r="BJ6" s="35">
        <f t="shared" si="7"/>
        <v>496.27</v>
      </c>
      <c r="BK6" s="35">
        <f t="shared" si="7"/>
        <v>594.09</v>
      </c>
      <c r="BL6" s="35">
        <f t="shared" si="7"/>
        <v>576.02</v>
      </c>
      <c r="BM6" s="35">
        <f t="shared" si="7"/>
        <v>549.48</v>
      </c>
      <c r="BN6" s="35">
        <f t="shared" si="7"/>
        <v>537.13</v>
      </c>
      <c r="BO6" s="35">
        <f t="shared" si="7"/>
        <v>531.38</v>
      </c>
      <c r="BP6" s="34" t="str">
        <f>IF(BP7="","",IF(BP7="-","【-】","【"&amp;SUBSTITUTE(TEXT(BP7,"#,##0.00"),"-","△")&amp;"】"))</f>
        <v>【682.51】</v>
      </c>
      <c r="BQ6" s="35">
        <f>IF(BQ7="",NA(),BQ7)</f>
        <v>100.13</v>
      </c>
      <c r="BR6" s="35">
        <f t="shared" ref="BR6:BZ6" si="8">IF(BR7="",NA(),BR7)</f>
        <v>100.83</v>
      </c>
      <c r="BS6" s="35">
        <f t="shared" si="8"/>
        <v>101.1</v>
      </c>
      <c r="BT6" s="35">
        <f t="shared" si="8"/>
        <v>103.52</v>
      </c>
      <c r="BU6" s="35">
        <f t="shared" si="8"/>
        <v>103.88</v>
      </c>
      <c r="BV6" s="35">
        <f t="shared" si="8"/>
        <v>114.03</v>
      </c>
      <c r="BW6" s="35">
        <f t="shared" si="8"/>
        <v>113.34</v>
      </c>
      <c r="BX6" s="35">
        <f t="shared" si="8"/>
        <v>113.83</v>
      </c>
      <c r="BY6" s="35">
        <f t="shared" si="8"/>
        <v>112.43</v>
      </c>
      <c r="BZ6" s="35">
        <f t="shared" si="8"/>
        <v>110.92</v>
      </c>
      <c r="CA6" s="34" t="str">
        <f>IF(CA7="","",IF(CA7="-","【-】","【"&amp;SUBSTITUTE(TEXT(CA7,"#,##0.00"),"-","△")&amp;"】"))</f>
        <v>【100.34】</v>
      </c>
      <c r="CB6" s="35">
        <f>IF(CB7="",NA(),CB7)</f>
        <v>94</v>
      </c>
      <c r="CC6" s="35">
        <f t="shared" ref="CC6:CK6" si="9">IF(CC7="",NA(),CC7)</f>
        <v>93.52</v>
      </c>
      <c r="CD6" s="35">
        <f t="shared" si="9"/>
        <v>93.28</v>
      </c>
      <c r="CE6" s="35">
        <f t="shared" si="9"/>
        <v>90.77</v>
      </c>
      <c r="CF6" s="35">
        <f t="shared" si="9"/>
        <v>90.24</v>
      </c>
      <c r="CG6" s="35">
        <f t="shared" si="9"/>
        <v>116.93</v>
      </c>
      <c r="CH6" s="35">
        <f t="shared" si="9"/>
        <v>117.4</v>
      </c>
      <c r="CI6" s="35">
        <f t="shared" si="9"/>
        <v>116.87</v>
      </c>
      <c r="CJ6" s="35">
        <f t="shared" si="9"/>
        <v>118.55</v>
      </c>
      <c r="CK6" s="35">
        <f t="shared" si="9"/>
        <v>119.33</v>
      </c>
      <c r="CL6" s="34" t="str">
        <f>IF(CL7="","",IF(CL7="-","【-】","【"&amp;SUBSTITUTE(TEXT(CL7,"#,##0.00"),"-","△")&amp;"】"))</f>
        <v>【136.15】</v>
      </c>
      <c r="CM6" s="35">
        <f>IF(CM7="",NA(),CM7)</f>
        <v>59.7</v>
      </c>
      <c r="CN6" s="35">
        <f t="shared" ref="CN6:CV6" si="10">IF(CN7="",NA(),CN7)</f>
        <v>55.08</v>
      </c>
      <c r="CO6" s="35">
        <f t="shared" si="10"/>
        <v>53.76</v>
      </c>
      <c r="CP6" s="35">
        <f t="shared" si="10"/>
        <v>54.53</v>
      </c>
      <c r="CQ6" s="35">
        <f t="shared" si="10"/>
        <v>55</v>
      </c>
      <c r="CR6" s="35">
        <f t="shared" si="10"/>
        <v>58.79</v>
      </c>
      <c r="CS6" s="35">
        <f t="shared" si="10"/>
        <v>59.16</v>
      </c>
      <c r="CT6" s="35">
        <f t="shared" si="10"/>
        <v>59.44</v>
      </c>
      <c r="CU6" s="35">
        <f t="shared" si="10"/>
        <v>57.38</v>
      </c>
      <c r="CV6" s="35">
        <f t="shared" si="10"/>
        <v>58.09</v>
      </c>
      <c r="CW6" s="34" t="str">
        <f>IF(CW7="","",IF(CW7="-","【-】","【"&amp;SUBSTITUTE(TEXT(CW7,"#,##0.00"),"-","△")&amp;"】"))</f>
        <v>【59.64】</v>
      </c>
      <c r="CX6" s="35">
        <f>IF(CX7="",NA(),CX7)</f>
        <v>100</v>
      </c>
      <c r="CY6" s="35">
        <f t="shared" ref="CY6:DG6" si="11">IF(CY7="",NA(),CY7)</f>
        <v>100</v>
      </c>
      <c r="CZ6" s="35">
        <f t="shared" si="11"/>
        <v>100</v>
      </c>
      <c r="DA6" s="35">
        <f t="shared" si="11"/>
        <v>100</v>
      </c>
      <c r="DB6" s="35">
        <f t="shared" si="11"/>
        <v>100</v>
      </c>
      <c r="DC6" s="35">
        <f t="shared" si="11"/>
        <v>98.76</v>
      </c>
      <c r="DD6" s="35">
        <f t="shared" si="11"/>
        <v>98.86</v>
      </c>
      <c r="DE6" s="35">
        <f t="shared" si="11"/>
        <v>98.9</v>
      </c>
      <c r="DF6" s="35">
        <f t="shared" si="11"/>
        <v>98.98</v>
      </c>
      <c r="DG6" s="35">
        <f t="shared" si="11"/>
        <v>99.01</v>
      </c>
      <c r="DH6" s="34" t="str">
        <f>IF(DH7="","",IF(DH7="-","【-】","【"&amp;SUBSTITUTE(TEXT(DH7,"#,##0.00"),"-","△")&amp;"】"))</f>
        <v>【95.35】</v>
      </c>
      <c r="DI6" s="35">
        <f>IF(DI7="",NA(),DI7)</f>
        <v>48.45</v>
      </c>
      <c r="DJ6" s="35">
        <f t="shared" ref="DJ6:DR6" si="12">IF(DJ7="",NA(),DJ7)</f>
        <v>49.68</v>
      </c>
      <c r="DK6" s="35">
        <f t="shared" si="12"/>
        <v>50.77</v>
      </c>
      <c r="DL6" s="35">
        <f t="shared" si="12"/>
        <v>52.18</v>
      </c>
      <c r="DM6" s="35">
        <f t="shared" si="12"/>
        <v>53.9</v>
      </c>
      <c r="DN6" s="35">
        <f t="shared" si="12"/>
        <v>43.2</v>
      </c>
      <c r="DO6" s="35">
        <f t="shared" si="12"/>
        <v>44.55</v>
      </c>
      <c r="DP6" s="35">
        <f t="shared" si="12"/>
        <v>45.79</v>
      </c>
      <c r="DQ6" s="35">
        <f t="shared" si="12"/>
        <v>47.06</v>
      </c>
      <c r="DR6" s="35">
        <f t="shared" si="12"/>
        <v>48.25</v>
      </c>
      <c r="DS6" s="34" t="str">
        <f>IF(DS7="","",IF(DS7="-","【-】","【"&amp;SUBSTITUTE(TEXT(DS7,"#,##0.00"),"-","△")&amp;"】"))</f>
        <v>【38.57】</v>
      </c>
      <c r="DT6" s="35">
        <f>IF(DT7="",NA(),DT7)</f>
        <v>30.71</v>
      </c>
      <c r="DU6" s="35">
        <f t="shared" ref="DU6:EC6" si="13">IF(DU7="",NA(),DU7)</f>
        <v>31.92</v>
      </c>
      <c r="DV6" s="35">
        <f t="shared" si="13"/>
        <v>34.19</v>
      </c>
      <c r="DW6" s="35">
        <f t="shared" si="13"/>
        <v>37.130000000000003</v>
      </c>
      <c r="DX6" s="35">
        <f t="shared" si="13"/>
        <v>40.450000000000003</v>
      </c>
      <c r="DY6" s="35">
        <f t="shared" si="13"/>
        <v>7.39</v>
      </c>
      <c r="DZ6" s="35">
        <f t="shared" si="13"/>
        <v>8.25</v>
      </c>
      <c r="EA6" s="35">
        <f t="shared" si="13"/>
        <v>9</v>
      </c>
      <c r="EB6" s="35">
        <f t="shared" si="13"/>
        <v>9.6300000000000008</v>
      </c>
      <c r="EC6" s="35">
        <f t="shared" si="13"/>
        <v>10.76</v>
      </c>
      <c r="ED6" s="34" t="str">
        <f>IF(ED7="","",IF(ED7="-","【-】","【"&amp;SUBSTITUTE(TEXT(ED7,"#,##0.00"),"-","△")&amp;"】"))</f>
        <v>【5.90】</v>
      </c>
      <c r="EE6" s="35">
        <f>IF(EE7="",NA(),EE7)</f>
        <v>0.84</v>
      </c>
      <c r="EF6" s="35">
        <f t="shared" ref="EF6:EN6" si="14">IF(EF7="",NA(),EF7)</f>
        <v>0.56000000000000005</v>
      </c>
      <c r="EG6" s="35">
        <f t="shared" si="14"/>
        <v>0.56000000000000005</v>
      </c>
      <c r="EH6" s="35">
        <f t="shared" si="14"/>
        <v>0.6</v>
      </c>
      <c r="EI6" s="35">
        <f t="shared" si="14"/>
        <v>0.56000000000000005</v>
      </c>
      <c r="EJ6" s="35">
        <f t="shared" si="14"/>
        <v>0.35</v>
      </c>
      <c r="EK6" s="35">
        <f t="shared" si="14"/>
        <v>0.39</v>
      </c>
      <c r="EL6" s="35">
        <f t="shared" si="14"/>
        <v>0.43</v>
      </c>
      <c r="EM6" s="35">
        <f t="shared" si="14"/>
        <v>0.39</v>
      </c>
      <c r="EN6" s="35">
        <f t="shared" si="14"/>
        <v>0.41</v>
      </c>
      <c r="EO6" s="34" t="str">
        <f>IF(EO7="","",IF(EO7="-","【-】","【"&amp;SUBSTITUTE(TEXT(EO7,"#,##0.00"),"-","△")&amp;"】"))</f>
        <v>【0.22】</v>
      </c>
    </row>
    <row r="7" spans="1:148" s="36" customFormat="1" x14ac:dyDescent="0.2">
      <c r="A7" s="28"/>
      <c r="B7" s="37">
        <v>2019</v>
      </c>
      <c r="C7" s="37">
        <v>271004</v>
      </c>
      <c r="D7" s="37">
        <v>46</v>
      </c>
      <c r="E7" s="37">
        <v>17</v>
      </c>
      <c r="F7" s="37">
        <v>1</v>
      </c>
      <c r="G7" s="37">
        <v>0</v>
      </c>
      <c r="H7" s="37" t="s">
        <v>96</v>
      </c>
      <c r="I7" s="37" t="s">
        <v>97</v>
      </c>
      <c r="J7" s="37" t="s">
        <v>98</v>
      </c>
      <c r="K7" s="37" t="s">
        <v>99</v>
      </c>
      <c r="L7" s="37" t="s">
        <v>100</v>
      </c>
      <c r="M7" s="37" t="s">
        <v>101</v>
      </c>
      <c r="N7" s="38" t="s">
        <v>102</v>
      </c>
      <c r="O7" s="38">
        <v>58.35</v>
      </c>
      <c r="P7" s="38">
        <v>100</v>
      </c>
      <c r="Q7" s="38">
        <v>74.44</v>
      </c>
      <c r="R7" s="38">
        <v>1276</v>
      </c>
      <c r="S7" s="38">
        <v>2730420</v>
      </c>
      <c r="T7" s="38">
        <v>225.3</v>
      </c>
      <c r="U7" s="38">
        <v>12119.04</v>
      </c>
      <c r="V7" s="38">
        <v>2733975</v>
      </c>
      <c r="W7" s="38">
        <v>190.52</v>
      </c>
      <c r="X7" s="38">
        <v>14350.07</v>
      </c>
      <c r="Y7" s="38">
        <v>103.84</v>
      </c>
      <c r="Z7" s="38">
        <v>104.59</v>
      </c>
      <c r="AA7" s="38">
        <v>105.24</v>
      </c>
      <c r="AB7" s="38">
        <v>106.3</v>
      </c>
      <c r="AC7" s="38">
        <v>106.41</v>
      </c>
      <c r="AD7" s="38">
        <v>108.59</v>
      </c>
      <c r="AE7" s="38">
        <v>109.1</v>
      </c>
      <c r="AF7" s="38">
        <v>109.39</v>
      </c>
      <c r="AG7" s="38">
        <v>109.5</v>
      </c>
      <c r="AH7" s="38">
        <v>108.24</v>
      </c>
      <c r="AI7" s="38">
        <v>108.07</v>
      </c>
      <c r="AJ7" s="38">
        <v>0</v>
      </c>
      <c r="AK7" s="38">
        <v>0</v>
      </c>
      <c r="AL7" s="38">
        <v>0</v>
      </c>
      <c r="AM7" s="38">
        <v>0</v>
      </c>
      <c r="AN7" s="38">
        <v>0</v>
      </c>
      <c r="AO7" s="38">
        <v>0.54</v>
      </c>
      <c r="AP7" s="38">
        <v>0.36</v>
      </c>
      <c r="AQ7" s="38">
        <v>0.22</v>
      </c>
      <c r="AR7" s="38">
        <v>0.01</v>
      </c>
      <c r="AS7" s="38">
        <v>0</v>
      </c>
      <c r="AT7" s="38">
        <v>3.09</v>
      </c>
      <c r="AU7" s="38">
        <v>72.69</v>
      </c>
      <c r="AV7" s="38">
        <v>88.94</v>
      </c>
      <c r="AW7" s="38">
        <v>92.05</v>
      </c>
      <c r="AX7" s="38">
        <v>91.07</v>
      </c>
      <c r="AY7" s="38">
        <v>102.37</v>
      </c>
      <c r="AZ7" s="38">
        <v>56.18</v>
      </c>
      <c r="BA7" s="38">
        <v>59.45</v>
      </c>
      <c r="BB7" s="38">
        <v>64.94</v>
      </c>
      <c r="BC7" s="38">
        <v>70.08</v>
      </c>
      <c r="BD7" s="38">
        <v>72.92</v>
      </c>
      <c r="BE7" s="38">
        <v>69.540000000000006</v>
      </c>
      <c r="BF7" s="38">
        <v>545.86</v>
      </c>
      <c r="BG7" s="38">
        <v>533.02</v>
      </c>
      <c r="BH7" s="38">
        <v>515.51</v>
      </c>
      <c r="BI7" s="38">
        <v>510.7</v>
      </c>
      <c r="BJ7" s="38">
        <v>496.27</v>
      </c>
      <c r="BK7" s="38">
        <v>594.09</v>
      </c>
      <c r="BL7" s="38">
        <v>576.02</v>
      </c>
      <c r="BM7" s="38">
        <v>549.48</v>
      </c>
      <c r="BN7" s="38">
        <v>537.13</v>
      </c>
      <c r="BO7" s="38">
        <v>531.38</v>
      </c>
      <c r="BP7" s="38">
        <v>682.51</v>
      </c>
      <c r="BQ7" s="38">
        <v>100.13</v>
      </c>
      <c r="BR7" s="38">
        <v>100.83</v>
      </c>
      <c r="BS7" s="38">
        <v>101.1</v>
      </c>
      <c r="BT7" s="38">
        <v>103.52</v>
      </c>
      <c r="BU7" s="38">
        <v>103.88</v>
      </c>
      <c r="BV7" s="38">
        <v>114.03</v>
      </c>
      <c r="BW7" s="38">
        <v>113.34</v>
      </c>
      <c r="BX7" s="38">
        <v>113.83</v>
      </c>
      <c r="BY7" s="38">
        <v>112.43</v>
      </c>
      <c r="BZ7" s="38">
        <v>110.92</v>
      </c>
      <c r="CA7" s="38">
        <v>100.34</v>
      </c>
      <c r="CB7" s="38">
        <v>94</v>
      </c>
      <c r="CC7" s="38">
        <v>93.52</v>
      </c>
      <c r="CD7" s="38">
        <v>93.28</v>
      </c>
      <c r="CE7" s="38">
        <v>90.77</v>
      </c>
      <c r="CF7" s="38">
        <v>90.24</v>
      </c>
      <c r="CG7" s="38">
        <v>116.93</v>
      </c>
      <c r="CH7" s="38">
        <v>117.4</v>
      </c>
      <c r="CI7" s="38">
        <v>116.87</v>
      </c>
      <c r="CJ7" s="38">
        <v>118.55</v>
      </c>
      <c r="CK7" s="38">
        <v>119.33</v>
      </c>
      <c r="CL7" s="38">
        <v>136.15</v>
      </c>
      <c r="CM7" s="38">
        <v>59.7</v>
      </c>
      <c r="CN7" s="38">
        <v>55.08</v>
      </c>
      <c r="CO7" s="38">
        <v>53.76</v>
      </c>
      <c r="CP7" s="38">
        <v>54.53</v>
      </c>
      <c r="CQ7" s="38">
        <v>55</v>
      </c>
      <c r="CR7" s="38">
        <v>58.79</v>
      </c>
      <c r="CS7" s="38">
        <v>59.16</v>
      </c>
      <c r="CT7" s="38">
        <v>59.44</v>
      </c>
      <c r="CU7" s="38">
        <v>57.38</v>
      </c>
      <c r="CV7" s="38">
        <v>58.09</v>
      </c>
      <c r="CW7" s="38">
        <v>59.64</v>
      </c>
      <c r="CX7" s="38">
        <v>100</v>
      </c>
      <c r="CY7" s="38">
        <v>100</v>
      </c>
      <c r="CZ7" s="38">
        <v>100</v>
      </c>
      <c r="DA7" s="38">
        <v>100</v>
      </c>
      <c r="DB7" s="38">
        <v>100</v>
      </c>
      <c r="DC7" s="38">
        <v>98.76</v>
      </c>
      <c r="DD7" s="38">
        <v>98.86</v>
      </c>
      <c r="DE7" s="38">
        <v>98.9</v>
      </c>
      <c r="DF7" s="38">
        <v>98.98</v>
      </c>
      <c r="DG7" s="38">
        <v>99.01</v>
      </c>
      <c r="DH7" s="38">
        <v>95.35</v>
      </c>
      <c r="DI7" s="38">
        <v>48.45</v>
      </c>
      <c r="DJ7" s="38">
        <v>49.68</v>
      </c>
      <c r="DK7" s="38">
        <v>50.77</v>
      </c>
      <c r="DL7" s="38">
        <v>52.18</v>
      </c>
      <c r="DM7" s="38">
        <v>53.9</v>
      </c>
      <c r="DN7" s="38">
        <v>43.2</v>
      </c>
      <c r="DO7" s="38">
        <v>44.55</v>
      </c>
      <c r="DP7" s="38">
        <v>45.79</v>
      </c>
      <c r="DQ7" s="38">
        <v>47.06</v>
      </c>
      <c r="DR7" s="38">
        <v>48.25</v>
      </c>
      <c r="DS7" s="38">
        <v>38.57</v>
      </c>
      <c r="DT7" s="38">
        <v>30.71</v>
      </c>
      <c r="DU7" s="38">
        <v>31.92</v>
      </c>
      <c r="DV7" s="38">
        <v>34.19</v>
      </c>
      <c r="DW7" s="38">
        <v>37.130000000000003</v>
      </c>
      <c r="DX7" s="38">
        <v>40.450000000000003</v>
      </c>
      <c r="DY7" s="38">
        <v>7.39</v>
      </c>
      <c r="DZ7" s="38">
        <v>8.25</v>
      </c>
      <c r="EA7" s="38">
        <v>9</v>
      </c>
      <c r="EB7" s="38">
        <v>9.6300000000000008</v>
      </c>
      <c r="EC7" s="38">
        <v>10.76</v>
      </c>
      <c r="ED7" s="38">
        <v>5.9</v>
      </c>
      <c r="EE7" s="38">
        <v>0.84</v>
      </c>
      <c r="EF7" s="38">
        <v>0.56000000000000005</v>
      </c>
      <c r="EG7" s="38">
        <v>0.56000000000000005</v>
      </c>
      <c r="EH7" s="38">
        <v>0.6</v>
      </c>
      <c r="EI7" s="38">
        <v>0.56000000000000005</v>
      </c>
      <c r="EJ7" s="38">
        <v>0.35</v>
      </c>
      <c r="EK7" s="38">
        <v>0.39</v>
      </c>
      <c r="EL7" s="38">
        <v>0.43</v>
      </c>
      <c r="EM7" s="38">
        <v>0.39</v>
      </c>
      <c r="EN7" s="38">
        <v>0.41</v>
      </c>
      <c r="EO7" s="38">
        <v>0.22</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2">
      <c r="B11">
        <v>4</v>
      </c>
      <c r="C11">
        <v>3</v>
      </c>
      <c r="D11">
        <v>2</v>
      </c>
      <c r="E11">
        <v>1</v>
      </c>
      <c r="F11">
        <v>0</v>
      </c>
      <c r="G11" t="s">
        <v>108</v>
      </c>
    </row>
    <row r="12" spans="1:148" x14ac:dyDescent="0.2">
      <c r="B12">
        <v>1</v>
      </c>
      <c r="C12">
        <v>1</v>
      </c>
      <c r="D12">
        <v>1</v>
      </c>
      <c r="E12">
        <v>1</v>
      </c>
      <c r="F12">
        <v>1</v>
      </c>
      <c r="G12" t="s">
        <v>109</v>
      </c>
    </row>
    <row r="13" spans="1:148" x14ac:dyDescent="0.2">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浅野　嘉之(911850)</cp:lastModifiedBy>
  <dcterms:created xsi:type="dcterms:W3CDTF">2020-12-04T02:28:16Z</dcterms:created>
  <dcterms:modified xsi:type="dcterms:W3CDTF">2021-02-10T10:39:58Z</dcterms:modified>
  <cp:category/>
</cp:coreProperties>
</file>