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ObgxHMvuxquM1rdsOJUnyBHO76B3+OTht/qBumh3NnhtKmQHlP1CZ+VgG62dAbmYTWmJ/FDldX34g5sRA2H3GA==" workbookSaltValue="dQ6A3mNtKl6MVQYEehM7C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HP76" i="4"/>
  <c r="BG51" i="4"/>
  <c r="FX30" i="4"/>
  <c r="BG30" i="4"/>
  <c r="AV76" i="4"/>
  <c r="KO51" i="4"/>
  <c r="LE76" i="4"/>
  <c r="FX51" i="4"/>
  <c r="KO30" i="4"/>
  <c r="HA76" i="4"/>
  <c r="AN51" i="4"/>
  <c r="FE30" i="4"/>
  <c r="AN30" i="4"/>
  <c r="AG76" i="4"/>
  <c r="JV51" i="4"/>
  <c r="FE51" i="4"/>
  <c r="KP76" i="4"/>
  <c r="JV30" i="4"/>
  <c r="KA76" i="4"/>
  <c r="EL51" i="4"/>
  <c r="JC30" i="4"/>
  <c r="GL76" i="4"/>
  <c r="U51" i="4"/>
  <c r="EL30" i="4"/>
  <c r="R76" i="4"/>
  <c r="U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<sst xmlns="http://schemas.openxmlformats.org/spreadsheetml/2006/main" count="278" uniqueCount="131">
  <si>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</si>
  <si>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</si>
  <si>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</si>
  <si>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</si>
  <si>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</si>
  <si>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</si>
  <si>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</si>
  <si>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</si>
  <si>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</si>
  <si>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</si>
  <si>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</si>
  <si>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</si>
  <si>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</si>
  <si>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</si>
  <si>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</si>
  <si>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</si>
  <si>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</si>
  <si>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</si>
  <si>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</si>
  <si>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</si>
  <si>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</si>
  <si>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</si>
  <si>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</si>
  <si>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</si>
  <si>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</si>
  <si>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</si>
  <si>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</si>
  <si>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</si>
  <si>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</si>
  <si>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</si>
  <si>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</si>
  <si>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</si>
  <si>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</si>
  <si>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</si>
  <si>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</si>
  <si>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</si>
  <si>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</si>
  <si>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</si>
  <si>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</si>
  <si>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</si>
  <si>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</si>
  <si>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</si>
  <si>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</si>
  <si>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</si>
  <si>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</si>
  <si>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</si>
  <si>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</si>
  <si>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</si>
  <si>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</si>
  <si>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</si>
  <si>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</si>
  <si>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</si>
  <si>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</si>
  <si>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</si>
  <si>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</si>
  <si>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</si>
  <si>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</si>
  <si>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</si>
  <si>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</si>
  <si>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</si>
  <si>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</si>
  <si>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</si>
  <si>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</si>
  <si>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</si>
  <si>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</si>
  <si>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</si>
  <si>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</si>
  <si>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</si>
  <si>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</si>
  <si>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</si>
  <si>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</si>
  <si>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</si>
  <si>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</si>
  <si>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</si>
  <si>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</si>
  <si>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</si>
  <si>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</si>
  <si>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</si>
  <si>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</si>
  <si>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</si>
  <si>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</si>
  <si>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</si>
  <si>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</si>
  <si>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</si>
  <si>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</si>
  <si>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</si>
  <si>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</si>
  <si>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</si>
  <si>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</si>
  <si>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</si>
  <si>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</si>
  <si>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</si>
  <si>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</si>
  <si>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</si>
  <si>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</si>
  <si>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</si>
  <si>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</si>
  <si>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</si>
  <si>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</si>
  <si>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</si>
  <si>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</si>
  <si>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</si>
  <si>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</si>
  <si>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</si>
  <si>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</si>
  <si>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</si>
  <si>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</si>
  <si>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</si>
  <si>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</si>
  <si>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</si>
  <si>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</si>
  <si>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</si>
  <si>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</si>
  <si>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</si>
  <si>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</si>
  <si>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</si>
  <si>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</si>
  <si>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</si>
  <si>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</si>
  <si>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</si>
  <si>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</si>
  <si>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</si>
  <si>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</si>
  <si>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</si>
  <si>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</si>
  <si>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</si>
  <si>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</si>
  <si>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phoneticPr fontId="15"/>
  </si>
  <si>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設備投資見込額はR2.8.19現在のものです）
・⑩企業債の残高はありません。</t>
    <rPh sb="2" eb="5">
      <t>シンオオサカ</t>
    </rPh>
    <rPh sb="5" eb="7">
      <t>エキミナミ</t>
    </rPh>
    <rPh sb="114" eb="117">
      <t>シンオオサカ</t>
    </rPh>
    <rPh sb="117" eb="119">
      <t>エキミナミ</t>
    </rPh>
    <phoneticPr fontId="15"/>
  </si>
  <si>
    <t>・①収益的収支比率は、黒字であれば100％以上となる指標です。類似団体と比べて高い水準で推移しておりましたが、R1は平均値が上昇したことにより類似団体より低くなっています。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はかってまい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rPh sb="58" eb="61">
      <t>ヘイキンチ</t>
    </rPh>
    <rPh sb="62" eb="64">
      <t>ジョウショウ</t>
    </rPh>
    <rPh sb="71" eb="73">
      <t>ルイジ</t>
    </rPh>
    <rPh sb="73" eb="75">
      <t>ダンタイ</t>
    </rPh>
    <rPh sb="77" eb="78">
      <t>ヒク</t>
    </rPh>
    <phoneticPr fontId="5"/>
  </si>
  <si>
    <t>・各種利用促進策を実施し、収益増に向けた効率的な駐車場運営を行っています。
・新大阪駅南駐車場については上記のとおり長時間利用車両が多いため、稼働率については、類似施設と比較し、低い水準となっています。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0">
      <t>シン</t>
    </rPh>
    <rPh sb="40" eb="44">
      <t>オオサカエキミナミ</t>
    </rPh>
    <rPh sb="44" eb="47">
      <t>チュウシャジョウ</t>
    </rPh>
    <rPh sb="52" eb="54">
      <t>ジョウキ</t>
    </rPh>
    <rPh sb="58" eb="61">
      <t>チョウジカン</t>
    </rPh>
    <rPh sb="66" eb="67">
      <t>オオ</t>
    </rPh>
    <rPh sb="71" eb="73">
      <t>カドウ</t>
    </rPh>
    <rPh sb="73" eb="74">
      <t>リツ</t>
    </rPh>
    <rPh sb="80" eb="82">
      <t>ルイジ</t>
    </rPh>
    <rPh sb="82" eb="84">
      <t>シセツ</t>
    </rPh>
    <rPh sb="85" eb="87">
      <t>ヒカク</t>
    </rPh>
    <rPh sb="89" eb="90">
      <t>ヒク</t>
    </rPh>
    <rPh sb="91" eb="93">
      <t>スイジュン</t>
    </rPh>
    <rPh sb="101" eb="103">
      <t>テキセツ</t>
    </rPh>
    <rPh sb="104" eb="106">
      <t>リョウキン</t>
    </rPh>
    <rPh sb="106" eb="108">
      <t>タイケイ</t>
    </rPh>
    <rPh sb="112" eb="114">
      <t>ケントウ</t>
    </rPh>
    <rPh sb="115" eb="116">
      <t>オコナ</t>
    </rPh>
    <rPh sb="118" eb="121">
      <t>タンジカン</t>
    </rPh>
    <rPh sb="121" eb="123">
      <t>リヨウ</t>
    </rPh>
    <rPh sb="124" eb="126">
      <t>ゾウカ</t>
    </rPh>
    <rPh sb="127" eb="128">
      <t>ハカ</t>
    </rPh>
    <rPh sb="138" eb="141">
      <t>シンオオサカ</t>
    </rPh>
    <rPh sb="141" eb="143">
      <t>エキミナミ</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</si>
</sst>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497</c:v>
                </c:pt>
                <c:pt idx="1">
                  <c:v>637</c:v>
                </c:pt>
                <c:pt idx="2">
                  <c:v>528.29999999999995</c:v>
                </c:pt>
                <c:pt idx="3">
                  <c:v>548.9</c:v>
                </c:pt>
                <c:pt idx="4">
                  <c:v>596.9</c:v>
                </c:pt>
              </c:numCache>
            </c:numRef>
          </c:val>
          <c:extLst>
            <c:ext xmlns:c16="http://schemas.microsoft.com/office/drawing/2014/chart" uri="{C3380CC4-5D6E-409C-BE32-E72D297353CC}">
              <c16:uniqueId val="{00000000-1218-4E94-9346-C2801ED20B8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1218-4E94-9346-C2801ED20B8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8C3-40C3-87F6-CBF817D71F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8C3-40C3-87F6-CBF817D71F4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531-4EF3-9217-3A99B16C08B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31-4EF3-9217-3A99B16C08B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C7E-4F00-B47D-ECFABE44B68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C7E-4F00-B47D-ECFABE44B68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B7-49FC-A9E4-B27C6F70252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67B7-49FC-A9E4-B27C6F70252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DC4-4045-9F8F-610DA913190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DC4-4045-9F8F-610DA913190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93.6</c:v>
                </c:pt>
                <c:pt idx="1">
                  <c:v>98</c:v>
                </c:pt>
                <c:pt idx="2">
                  <c:v>103.6</c:v>
                </c:pt>
                <c:pt idx="3">
                  <c:v>100.4</c:v>
                </c:pt>
                <c:pt idx="4">
                  <c:v>90.4</c:v>
                </c:pt>
              </c:numCache>
            </c:numRef>
          </c:val>
          <c:extLst>
            <c:ext xmlns:c16="http://schemas.microsoft.com/office/drawing/2014/chart" uri="{C3380CC4-5D6E-409C-BE32-E72D297353CC}">
              <c16:uniqueId val="{00000000-B26B-4E41-A9BC-EECBE3B640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B26B-4E41-A9BC-EECBE3B640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80</c:v>
                </c:pt>
                <c:pt idx="1">
                  <c:v>84</c:v>
                </c:pt>
                <c:pt idx="2">
                  <c:v>81.099999999999994</c:v>
                </c:pt>
                <c:pt idx="3">
                  <c:v>81.8</c:v>
                </c:pt>
                <c:pt idx="4">
                  <c:v>83.2</c:v>
                </c:pt>
              </c:numCache>
            </c:numRef>
          </c:val>
          <c:extLst>
            <c:ext xmlns:c16="http://schemas.microsoft.com/office/drawing/2014/chart" uri="{C3380CC4-5D6E-409C-BE32-E72D297353CC}">
              <c16:uniqueId val="{00000000-FCAB-4F6B-B6F5-232A75FB8F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CAB-4F6B-B6F5-232A75FB8F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109148</c:v>
                </c:pt>
                <c:pt idx="1">
                  <c:v>113413</c:v>
                </c:pt>
                <c:pt idx="2">
                  <c:v>123793</c:v>
                </c:pt>
                <c:pt idx="3">
                  <c:v>128084</c:v>
                </c:pt>
                <c:pt idx="4">
                  <c:v>119137</c:v>
                </c:pt>
              </c:numCache>
            </c:numRef>
          </c:val>
          <c:extLst>
            <c:ext xmlns:c16="http://schemas.microsoft.com/office/drawing/2014/chart" uri="{C3380CC4-5D6E-409C-BE32-E72D297353CC}">
              <c16:uniqueId val="{00000000-BA3C-4689-BA99-8C47E314914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A3C-4689-BA99-8C47E314914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新大阪駅南駐車場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Ａ３Ｂ１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駅</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9192</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117</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広場式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46</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250</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600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129</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497</v>
      </c>
      <c r="V31" s="104"/>
      <c r="W31" s="104"/>
      <c r="X31" s="104"/>
      <c r="Y31" s="104"/>
      <c r="Z31" s="104"/>
      <c r="AA31" s="104"/>
      <c r="AB31" s="104"/>
      <c r="AC31" s="104"/>
      <c r="AD31" s="104"/>
      <c r="AE31" s="104"/>
      <c r="AF31" s="104"/>
      <c r="AG31" s="104"/>
      <c r="AH31" s="104"/>
      <c r="AI31" s="104"/>
      <c r="AJ31" s="104"/>
      <c r="AK31" s="104"/>
      <c r="AL31" s="104"/>
      <c r="AM31" s="104"/>
      <c r="AN31" s="104">
        <f>データ!Z7</f>
        <v>637</v>
      </c>
      <c r="AO31" s="104"/>
      <c r="AP31" s="104"/>
      <c r="AQ31" s="104"/>
      <c r="AR31" s="104"/>
      <c r="AS31" s="104"/>
      <c r="AT31" s="104"/>
      <c r="AU31" s="104"/>
      <c r="AV31" s="104"/>
      <c r="AW31" s="104"/>
      <c r="AX31" s="104"/>
      <c r="AY31" s="104"/>
      <c r="AZ31" s="104"/>
      <c r="BA31" s="104"/>
      <c r="BB31" s="104"/>
      <c r="BC31" s="104"/>
      <c r="BD31" s="104"/>
      <c r="BE31" s="104"/>
      <c r="BF31" s="104"/>
      <c r="BG31" s="104">
        <f>データ!AA7</f>
        <v>528.29999999999995</v>
      </c>
      <c r="BH31" s="104"/>
      <c r="BI31" s="104"/>
      <c r="BJ31" s="104"/>
      <c r="BK31" s="104"/>
      <c r="BL31" s="104"/>
      <c r="BM31" s="104"/>
      <c r="BN31" s="104"/>
      <c r="BO31" s="104"/>
      <c r="BP31" s="104"/>
      <c r="BQ31" s="104"/>
      <c r="BR31" s="104"/>
      <c r="BS31" s="104"/>
      <c r="BT31" s="104"/>
      <c r="BU31" s="104"/>
      <c r="BV31" s="104"/>
      <c r="BW31" s="104"/>
      <c r="BX31" s="104"/>
      <c r="BY31" s="104"/>
      <c r="BZ31" s="104">
        <f>データ!AB7</f>
        <v>548.9</v>
      </c>
      <c r="CA31" s="104"/>
      <c r="CB31" s="104"/>
      <c r="CC31" s="104"/>
      <c r="CD31" s="104"/>
      <c r="CE31" s="104"/>
      <c r="CF31" s="104"/>
      <c r="CG31" s="104"/>
      <c r="CH31" s="104"/>
      <c r="CI31" s="104"/>
      <c r="CJ31" s="104"/>
      <c r="CK31" s="104"/>
      <c r="CL31" s="104"/>
      <c r="CM31" s="104"/>
      <c r="CN31" s="104"/>
      <c r="CO31" s="104"/>
      <c r="CP31" s="104"/>
      <c r="CQ31" s="104"/>
      <c r="CR31" s="104"/>
      <c r="CS31" s="104">
        <f>データ!AC7</f>
        <v>596.9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93.6</v>
      </c>
      <c r="JD31" s="81"/>
      <c r="JE31" s="81"/>
      <c r="JF31" s="81"/>
      <c r="JG31" s="81"/>
      <c r="JH31" s="81"/>
      <c r="JI31" s="81"/>
      <c r="JJ31" s="81"/>
      <c r="JK31" s="81"/>
      <c r="JL31" s="81"/>
      <c r="JM31" s="81"/>
      <c r="JN31" s="81"/>
      <c r="JO31" s="81"/>
      <c r="JP31" s="81"/>
      <c r="JQ31" s="81"/>
      <c r="JR31" s="81"/>
      <c r="JS31" s="81"/>
      <c r="JT31" s="81"/>
      <c r="JU31" s="82"/>
      <c r="JV31" s="80">
        <f>データ!DL7</f>
        <v>98</v>
      </c>
      <c r="JW31" s="81"/>
      <c r="JX31" s="81"/>
      <c r="JY31" s="81"/>
      <c r="JZ31" s="81"/>
      <c r="KA31" s="81"/>
      <c r="KB31" s="81"/>
      <c r="KC31" s="81"/>
      <c r="KD31" s="81"/>
      <c r="KE31" s="81"/>
      <c r="KF31" s="81"/>
      <c r="KG31" s="81"/>
      <c r="KH31" s="81"/>
      <c r="KI31" s="81"/>
      <c r="KJ31" s="81"/>
      <c r="KK31" s="81"/>
      <c r="KL31" s="81"/>
      <c r="KM31" s="81"/>
      <c r="KN31" s="82"/>
      <c r="KO31" s="80">
        <f>データ!DM7</f>
        <v>103.6</v>
      </c>
      <c r="KP31" s="81"/>
      <c r="KQ31" s="81"/>
      <c r="KR31" s="81"/>
      <c r="KS31" s="81"/>
      <c r="KT31" s="81"/>
      <c r="KU31" s="81"/>
      <c r="KV31" s="81"/>
      <c r="KW31" s="81"/>
      <c r="KX31" s="81"/>
      <c r="KY31" s="81"/>
      <c r="KZ31" s="81"/>
      <c r="LA31" s="81"/>
      <c r="LB31" s="81"/>
      <c r="LC31" s="81"/>
      <c r="LD31" s="81"/>
      <c r="LE31" s="81"/>
      <c r="LF31" s="81"/>
      <c r="LG31" s="82"/>
      <c r="LH31" s="80">
        <f>データ!DN7</f>
        <v>100.4</v>
      </c>
      <c r="LI31" s="81"/>
      <c r="LJ31" s="81"/>
      <c r="LK31" s="81"/>
      <c r="LL31" s="81"/>
      <c r="LM31" s="81"/>
      <c r="LN31" s="81"/>
      <c r="LO31" s="81"/>
      <c r="LP31" s="81"/>
      <c r="LQ31" s="81"/>
      <c r="LR31" s="81"/>
      <c r="LS31" s="81"/>
      <c r="LT31" s="81"/>
      <c r="LU31" s="81"/>
      <c r="LV31" s="81"/>
      <c r="LW31" s="81"/>
      <c r="LX31" s="81"/>
      <c r="LY31" s="81"/>
      <c r="LZ31" s="82"/>
      <c r="MA31" s="80">
        <f>データ!DO7</f>
        <v>90.4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419.4</v>
      </c>
      <c r="V32" s="104"/>
      <c r="W32" s="104"/>
      <c r="X32" s="104"/>
      <c r="Y32" s="104"/>
      <c r="Z32" s="104"/>
      <c r="AA32" s="104"/>
      <c r="AB32" s="104"/>
      <c r="AC32" s="104"/>
      <c r="AD32" s="104"/>
      <c r="AE32" s="104"/>
      <c r="AF32" s="104"/>
      <c r="AG32" s="104"/>
      <c r="AH32" s="104"/>
      <c r="AI32" s="104"/>
      <c r="AJ32" s="104"/>
      <c r="AK32" s="104"/>
      <c r="AL32" s="104"/>
      <c r="AM32" s="104"/>
      <c r="AN32" s="104">
        <f>データ!AE7</f>
        <v>371</v>
      </c>
      <c r="AO32" s="104"/>
      <c r="AP32" s="104"/>
      <c r="AQ32" s="104"/>
      <c r="AR32" s="104"/>
      <c r="AS32" s="104"/>
      <c r="AT32" s="104"/>
      <c r="AU32" s="104"/>
      <c r="AV32" s="104"/>
      <c r="AW32" s="104"/>
      <c r="AX32" s="104"/>
      <c r="AY32" s="104"/>
      <c r="AZ32" s="104"/>
      <c r="BA32" s="104"/>
      <c r="BB32" s="104"/>
      <c r="BC32" s="104"/>
      <c r="BD32" s="104"/>
      <c r="BE32" s="104"/>
      <c r="BF32" s="104"/>
      <c r="BG32" s="104">
        <f>データ!AF7</f>
        <v>509.2</v>
      </c>
      <c r="BH32" s="104"/>
      <c r="BI32" s="104"/>
      <c r="BJ32" s="104"/>
      <c r="BK32" s="104"/>
      <c r="BL32" s="104"/>
      <c r="BM32" s="104"/>
      <c r="BN32" s="104"/>
      <c r="BO32" s="104"/>
      <c r="BP32" s="104"/>
      <c r="BQ32" s="104"/>
      <c r="BR32" s="104"/>
      <c r="BS32" s="104"/>
      <c r="BT32" s="104"/>
      <c r="BU32" s="104"/>
      <c r="BV32" s="104"/>
      <c r="BW32" s="104"/>
      <c r="BX32" s="104"/>
      <c r="BY32" s="104"/>
      <c r="BZ32" s="104">
        <f>データ!AG7</f>
        <v>378.1</v>
      </c>
      <c r="CA32" s="104"/>
      <c r="CB32" s="104"/>
      <c r="CC32" s="104"/>
      <c r="CD32" s="104"/>
      <c r="CE32" s="104"/>
      <c r="CF32" s="104"/>
      <c r="CG32" s="104"/>
      <c r="CH32" s="104"/>
      <c r="CI32" s="104"/>
      <c r="CJ32" s="104"/>
      <c r="CK32" s="104"/>
      <c r="CL32" s="104"/>
      <c r="CM32" s="104"/>
      <c r="CN32" s="104"/>
      <c r="CO32" s="104"/>
      <c r="CP32" s="104"/>
      <c r="CQ32" s="104"/>
      <c r="CR32" s="104"/>
      <c r="CS32" s="104">
        <f>データ!AH7</f>
        <v>756.6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3.2</v>
      </c>
      <c r="EM32" s="104"/>
      <c r="EN32" s="104"/>
      <c r="EO32" s="104"/>
      <c r="EP32" s="104"/>
      <c r="EQ32" s="104"/>
      <c r="ER32" s="104"/>
      <c r="ES32" s="104"/>
      <c r="ET32" s="104"/>
      <c r="EU32" s="104"/>
      <c r="EV32" s="104"/>
      <c r="EW32" s="104"/>
      <c r="EX32" s="104"/>
      <c r="EY32" s="104"/>
      <c r="EZ32" s="104"/>
      <c r="FA32" s="104"/>
      <c r="FB32" s="104"/>
      <c r="FC32" s="104"/>
      <c r="FD32" s="104"/>
      <c r="FE32" s="104">
        <f>データ!AP7</f>
        <v>2.9</v>
      </c>
      <c r="FF32" s="104"/>
      <c r="FG32" s="104"/>
      <c r="FH32" s="104"/>
      <c r="FI32" s="104"/>
      <c r="FJ32" s="104"/>
      <c r="FK32" s="104"/>
      <c r="FL32" s="104"/>
      <c r="FM32" s="104"/>
      <c r="FN32" s="104"/>
      <c r="FO32" s="104"/>
      <c r="FP32" s="104"/>
      <c r="FQ32" s="104"/>
      <c r="FR32" s="104"/>
      <c r="FS32" s="104"/>
      <c r="FT32" s="104"/>
      <c r="FU32" s="104"/>
      <c r="FV32" s="104"/>
      <c r="FW32" s="104"/>
      <c r="FX32" s="104">
        <f>データ!AQ7</f>
        <v>6</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128</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127</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80</v>
      </c>
      <c r="EM52" s="104"/>
      <c r="EN52" s="104"/>
      <c r="EO52" s="104"/>
      <c r="EP52" s="104"/>
      <c r="EQ52" s="104"/>
      <c r="ER52" s="104"/>
      <c r="ES52" s="104"/>
      <c r="ET52" s="104"/>
      <c r="EU52" s="104"/>
      <c r="EV52" s="104"/>
      <c r="EW52" s="104"/>
      <c r="EX52" s="104"/>
      <c r="EY52" s="104"/>
      <c r="EZ52" s="104"/>
      <c r="FA52" s="104"/>
      <c r="FB52" s="104"/>
      <c r="FC52" s="104"/>
      <c r="FD52" s="104"/>
      <c r="FE52" s="104">
        <f>データ!BG7</f>
        <v>84</v>
      </c>
      <c r="FF52" s="104"/>
      <c r="FG52" s="104"/>
      <c r="FH52" s="104"/>
      <c r="FI52" s="104"/>
      <c r="FJ52" s="104"/>
      <c r="FK52" s="104"/>
      <c r="FL52" s="104"/>
      <c r="FM52" s="104"/>
      <c r="FN52" s="104"/>
      <c r="FO52" s="104"/>
      <c r="FP52" s="104"/>
      <c r="FQ52" s="104"/>
      <c r="FR52" s="104"/>
      <c r="FS52" s="104"/>
      <c r="FT52" s="104"/>
      <c r="FU52" s="104"/>
      <c r="FV52" s="104"/>
      <c r="FW52" s="104"/>
      <c r="FX52" s="104">
        <f>データ!BH7</f>
        <v>81.099999999999994</v>
      </c>
      <c r="FY52" s="104"/>
      <c r="FZ52" s="104"/>
      <c r="GA52" s="104"/>
      <c r="GB52" s="104"/>
      <c r="GC52" s="104"/>
      <c r="GD52" s="104"/>
      <c r="GE52" s="104"/>
      <c r="GF52" s="104"/>
      <c r="GG52" s="104"/>
      <c r="GH52" s="104"/>
      <c r="GI52" s="104"/>
      <c r="GJ52" s="104"/>
      <c r="GK52" s="104"/>
      <c r="GL52" s="104"/>
      <c r="GM52" s="104"/>
      <c r="GN52" s="104"/>
      <c r="GO52" s="104"/>
      <c r="GP52" s="104"/>
      <c r="GQ52" s="104">
        <f>データ!BI7</f>
        <v>81.8</v>
      </c>
      <c r="GR52" s="104"/>
      <c r="GS52" s="104"/>
      <c r="GT52" s="104"/>
      <c r="GU52" s="104"/>
      <c r="GV52" s="104"/>
      <c r="GW52" s="104"/>
      <c r="GX52" s="104"/>
      <c r="GY52" s="104"/>
      <c r="GZ52" s="104"/>
      <c r="HA52" s="104"/>
      <c r="HB52" s="104"/>
      <c r="HC52" s="104"/>
      <c r="HD52" s="104"/>
      <c r="HE52" s="104"/>
      <c r="HF52" s="104"/>
      <c r="HG52" s="104"/>
      <c r="HH52" s="104"/>
      <c r="HI52" s="104"/>
      <c r="HJ52" s="104">
        <f>データ!BJ7</f>
        <v>83.2</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109148</v>
      </c>
      <c r="JD52" s="103"/>
      <c r="JE52" s="103"/>
      <c r="JF52" s="103"/>
      <c r="JG52" s="103"/>
      <c r="JH52" s="103"/>
      <c r="JI52" s="103"/>
      <c r="JJ52" s="103"/>
      <c r="JK52" s="103"/>
      <c r="JL52" s="103"/>
      <c r="JM52" s="103"/>
      <c r="JN52" s="103"/>
      <c r="JO52" s="103"/>
      <c r="JP52" s="103"/>
      <c r="JQ52" s="103"/>
      <c r="JR52" s="103"/>
      <c r="JS52" s="103"/>
      <c r="JT52" s="103"/>
      <c r="JU52" s="103"/>
      <c r="JV52" s="103">
        <f>データ!BR7</f>
        <v>113413</v>
      </c>
      <c r="JW52" s="103"/>
      <c r="JX52" s="103"/>
      <c r="JY52" s="103"/>
      <c r="JZ52" s="103"/>
      <c r="KA52" s="103"/>
      <c r="KB52" s="103"/>
      <c r="KC52" s="103"/>
      <c r="KD52" s="103"/>
      <c r="KE52" s="103"/>
      <c r="KF52" s="103"/>
      <c r="KG52" s="103"/>
      <c r="KH52" s="103"/>
      <c r="KI52" s="103"/>
      <c r="KJ52" s="103"/>
      <c r="KK52" s="103"/>
      <c r="KL52" s="103"/>
      <c r="KM52" s="103"/>
      <c r="KN52" s="103"/>
      <c r="KO52" s="103">
        <f>データ!BS7</f>
        <v>123793</v>
      </c>
      <c r="KP52" s="103"/>
      <c r="KQ52" s="103"/>
      <c r="KR52" s="103"/>
      <c r="KS52" s="103"/>
      <c r="KT52" s="103"/>
      <c r="KU52" s="103"/>
      <c r="KV52" s="103"/>
      <c r="KW52" s="103"/>
      <c r="KX52" s="103"/>
      <c r="KY52" s="103"/>
      <c r="KZ52" s="103"/>
      <c r="LA52" s="103"/>
      <c r="LB52" s="103"/>
      <c r="LC52" s="103"/>
      <c r="LD52" s="103"/>
      <c r="LE52" s="103"/>
      <c r="LF52" s="103"/>
      <c r="LG52" s="103"/>
      <c r="LH52" s="103">
        <f>データ!BT7</f>
        <v>128084</v>
      </c>
      <c r="LI52" s="103"/>
      <c r="LJ52" s="103"/>
      <c r="LK52" s="103"/>
      <c r="LL52" s="103"/>
      <c r="LM52" s="103"/>
      <c r="LN52" s="103"/>
      <c r="LO52" s="103"/>
      <c r="LP52" s="103"/>
      <c r="LQ52" s="103"/>
      <c r="LR52" s="103"/>
      <c r="LS52" s="103"/>
      <c r="LT52" s="103"/>
      <c r="LU52" s="103"/>
      <c r="LV52" s="103"/>
      <c r="LW52" s="103"/>
      <c r="LX52" s="103"/>
      <c r="LY52" s="103"/>
      <c r="LZ52" s="103"/>
      <c r="MA52" s="103">
        <f>データ!BU7</f>
        <v>119137</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22</v>
      </c>
      <c r="V53" s="103"/>
      <c r="W53" s="103"/>
      <c r="X53" s="103"/>
      <c r="Y53" s="103"/>
      <c r="Z53" s="103"/>
      <c r="AA53" s="103"/>
      <c r="AB53" s="103"/>
      <c r="AC53" s="103"/>
      <c r="AD53" s="103"/>
      <c r="AE53" s="103"/>
      <c r="AF53" s="103"/>
      <c r="AG53" s="103"/>
      <c r="AH53" s="103"/>
      <c r="AI53" s="103"/>
      <c r="AJ53" s="103"/>
      <c r="AK53" s="103"/>
      <c r="AL53" s="103"/>
      <c r="AM53" s="103"/>
      <c r="AN53" s="103">
        <f>データ!BA7</f>
        <v>16</v>
      </c>
      <c r="AO53" s="103"/>
      <c r="AP53" s="103"/>
      <c r="AQ53" s="103"/>
      <c r="AR53" s="103"/>
      <c r="AS53" s="103"/>
      <c r="AT53" s="103"/>
      <c r="AU53" s="103"/>
      <c r="AV53" s="103"/>
      <c r="AW53" s="103"/>
      <c r="AX53" s="103"/>
      <c r="AY53" s="103"/>
      <c r="AZ53" s="103"/>
      <c r="BA53" s="103"/>
      <c r="BB53" s="103"/>
      <c r="BC53" s="103"/>
      <c r="BD53" s="103"/>
      <c r="BE53" s="103"/>
      <c r="BF53" s="103"/>
      <c r="BG53" s="103">
        <f>データ!BB7</f>
        <v>21</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38.200000000000003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34.6</v>
      </c>
      <c r="FF53" s="104"/>
      <c r="FG53" s="104"/>
      <c r="FH53" s="104"/>
      <c r="FI53" s="104"/>
      <c r="FJ53" s="104"/>
      <c r="FK53" s="104"/>
      <c r="FL53" s="104"/>
      <c r="FM53" s="104"/>
      <c r="FN53" s="104"/>
      <c r="FO53" s="104"/>
      <c r="FP53" s="104"/>
      <c r="FQ53" s="104"/>
      <c r="FR53" s="104"/>
      <c r="FS53" s="104"/>
      <c r="FT53" s="104"/>
      <c r="FU53" s="104"/>
      <c r="FV53" s="104"/>
      <c r="FW53" s="104"/>
      <c r="FX53" s="104">
        <f>データ!BM7</f>
        <v>37.6</v>
      </c>
      <c r="FY53" s="104"/>
      <c r="FZ53" s="104"/>
      <c r="GA53" s="104"/>
      <c r="GB53" s="104"/>
      <c r="GC53" s="104"/>
      <c r="GD53" s="104"/>
      <c r="GE53" s="104"/>
      <c r="GF53" s="104"/>
      <c r="GG53" s="104"/>
      <c r="GH53" s="104"/>
      <c r="GI53" s="104"/>
      <c r="GJ53" s="104"/>
      <c r="GK53" s="104"/>
      <c r="GL53" s="104"/>
      <c r="GM53" s="104"/>
      <c r="GN53" s="104"/>
      <c r="GO53" s="104"/>
      <c r="GP53" s="104"/>
      <c r="GQ53" s="104">
        <f>データ!BN7</f>
        <v>30.2</v>
      </c>
      <c r="GR53" s="104"/>
      <c r="GS53" s="104"/>
      <c r="GT53" s="104"/>
      <c r="GU53" s="104"/>
      <c r="GV53" s="104"/>
      <c r="GW53" s="104"/>
      <c r="GX53" s="104"/>
      <c r="GY53" s="104"/>
      <c r="GZ53" s="104"/>
      <c r="HA53" s="104"/>
      <c r="HB53" s="104"/>
      <c r="HC53" s="104"/>
      <c r="HD53" s="104"/>
      <c r="HE53" s="104"/>
      <c r="HF53" s="104"/>
      <c r="HG53" s="104"/>
      <c r="HH53" s="104"/>
      <c r="HI53" s="104"/>
      <c r="HJ53" s="104">
        <f>データ!BO7</f>
        <v>33.9</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6967</v>
      </c>
      <c r="JD53" s="103"/>
      <c r="JE53" s="103"/>
      <c r="JF53" s="103"/>
      <c r="JG53" s="103"/>
      <c r="JH53" s="103"/>
      <c r="JI53" s="103"/>
      <c r="JJ53" s="103"/>
      <c r="JK53" s="103"/>
      <c r="JL53" s="103"/>
      <c r="JM53" s="103"/>
      <c r="JN53" s="103"/>
      <c r="JO53" s="103"/>
      <c r="JP53" s="103"/>
      <c r="JQ53" s="103"/>
      <c r="JR53" s="103"/>
      <c r="JS53" s="103"/>
      <c r="JT53" s="103"/>
      <c r="JU53" s="103"/>
      <c r="JV53" s="103">
        <f>データ!BW7</f>
        <v>7138</v>
      </c>
      <c r="JW53" s="103"/>
      <c r="JX53" s="103"/>
      <c r="JY53" s="103"/>
      <c r="JZ53" s="103"/>
      <c r="KA53" s="103"/>
      <c r="KB53" s="103"/>
      <c r="KC53" s="103"/>
      <c r="KD53" s="103"/>
      <c r="KE53" s="103"/>
      <c r="KF53" s="103"/>
      <c r="KG53" s="103"/>
      <c r="KH53" s="103"/>
      <c r="KI53" s="103"/>
      <c r="KJ53" s="103"/>
      <c r="KK53" s="103"/>
      <c r="KL53" s="103"/>
      <c r="KM53" s="103"/>
      <c r="KN53" s="103"/>
      <c r="KO53" s="103">
        <f>データ!BX7</f>
        <v>8131</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130</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30067</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PMCjN0m3Qnt3nPXgHZtHUvroKt7FKcDVFQOpMCCDJtAArCMEK6oTvSMebZbS/SiuIrTsdXkTfJRD6qYqxSQmZw==" saltValue="N7tE9uZqK9mdVHrMdO5q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0" t="s">
        <v>59</v>
      </c>
      <c r="I3" s="141"/>
      <c r="J3" s="141"/>
      <c r="K3" s="141"/>
      <c r="L3" s="141"/>
      <c r="M3" s="141"/>
      <c r="N3" s="141"/>
      <c r="O3" s="141"/>
      <c r="P3" s="141"/>
      <c r="Q3" s="141"/>
      <c r="R3" s="141"/>
      <c r="S3" s="141"/>
      <c r="T3" s="141"/>
      <c r="U3" s="141"/>
      <c r="V3" s="141"/>
      <c r="W3" s="141"/>
      <c r="X3" s="141"/>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102</v>
      </c>
      <c r="AN5" s="59" t="s">
        <v>94</v>
      </c>
      <c r="AO5" s="59" t="s">
        <v>95</v>
      </c>
      <c r="AP5" s="59" t="s">
        <v>96</v>
      </c>
      <c r="AQ5" s="59" t="s">
        <v>97</v>
      </c>
      <c r="AR5" s="59" t="s">
        <v>98</v>
      </c>
      <c r="AS5" s="59" t="s">
        <v>99</v>
      </c>
      <c r="AT5" s="59" t="s">
        <v>100</v>
      </c>
      <c r="AU5" s="59" t="s">
        <v>90</v>
      </c>
      <c r="AV5" s="59" t="s">
        <v>91</v>
      </c>
      <c r="AW5" s="59" t="s">
        <v>101</v>
      </c>
      <c r="AX5" s="59" t="s">
        <v>102</v>
      </c>
      <c r="AY5" s="59" t="s">
        <v>94</v>
      </c>
      <c r="AZ5" s="59" t="s">
        <v>95</v>
      </c>
      <c r="BA5" s="59" t="s">
        <v>96</v>
      </c>
      <c r="BB5" s="59" t="s">
        <v>97</v>
      </c>
      <c r="BC5" s="59" t="s">
        <v>98</v>
      </c>
      <c r="BD5" s="59" t="s">
        <v>99</v>
      </c>
      <c r="BE5" s="59" t="s">
        <v>100</v>
      </c>
      <c r="BF5" s="59" t="s">
        <v>90</v>
      </c>
      <c r="BG5" s="59" t="s">
        <v>91</v>
      </c>
      <c r="BH5" s="59" t="s">
        <v>101</v>
      </c>
      <c r="BI5" s="59" t="s">
        <v>93</v>
      </c>
      <c r="BJ5" s="59" t="s">
        <v>103</v>
      </c>
      <c r="BK5" s="59" t="s">
        <v>95</v>
      </c>
      <c r="BL5" s="59" t="s">
        <v>96</v>
      </c>
      <c r="BM5" s="59" t="s">
        <v>97</v>
      </c>
      <c r="BN5" s="59" t="s">
        <v>98</v>
      </c>
      <c r="BO5" s="59" t="s">
        <v>99</v>
      </c>
      <c r="BP5" s="59" t="s">
        <v>100</v>
      </c>
      <c r="BQ5" s="59" t="s">
        <v>104</v>
      </c>
      <c r="BR5" s="59" t="s">
        <v>91</v>
      </c>
      <c r="BS5" s="59" t="s">
        <v>101</v>
      </c>
      <c r="BT5" s="59" t="s">
        <v>102</v>
      </c>
      <c r="BU5" s="59" t="s">
        <v>94</v>
      </c>
      <c r="BV5" s="59" t="s">
        <v>95</v>
      </c>
      <c r="BW5" s="59" t="s">
        <v>96</v>
      </c>
      <c r="BX5" s="59" t="s">
        <v>97</v>
      </c>
      <c r="BY5" s="59" t="s">
        <v>98</v>
      </c>
      <c r="BZ5" s="59" t="s">
        <v>99</v>
      </c>
      <c r="CA5" s="59" t="s">
        <v>100</v>
      </c>
      <c r="CB5" s="59" t="s">
        <v>90</v>
      </c>
      <c r="CC5" s="59" t="s">
        <v>91</v>
      </c>
      <c r="CD5" s="59" t="s">
        <v>101</v>
      </c>
      <c r="CE5" s="59" t="s">
        <v>102</v>
      </c>
      <c r="CF5" s="59" t="s">
        <v>103</v>
      </c>
      <c r="CG5" s="59" t="s">
        <v>95</v>
      </c>
      <c r="CH5" s="59" t="s">
        <v>96</v>
      </c>
      <c r="CI5" s="59" t="s">
        <v>97</v>
      </c>
      <c r="CJ5" s="59" t="s">
        <v>98</v>
      </c>
      <c r="CK5" s="59" t="s">
        <v>99</v>
      </c>
      <c r="CL5" s="59" t="s">
        <v>100</v>
      </c>
      <c r="CM5" s="136"/>
      <c r="CN5" s="136"/>
      <c r="CO5" s="59" t="s">
        <v>90</v>
      </c>
      <c r="CP5" s="59" t="s">
        <v>91</v>
      </c>
      <c r="CQ5" s="59" t="s">
        <v>101</v>
      </c>
      <c r="CR5" s="59" t="s">
        <v>102</v>
      </c>
      <c r="CS5" s="59" t="s">
        <v>94</v>
      </c>
      <c r="CT5" s="59" t="s">
        <v>95</v>
      </c>
      <c r="CU5" s="59" t="s">
        <v>96</v>
      </c>
      <c r="CV5" s="59" t="s">
        <v>97</v>
      </c>
      <c r="CW5" s="59" t="s">
        <v>98</v>
      </c>
      <c r="CX5" s="59" t="s">
        <v>99</v>
      </c>
      <c r="CY5" s="59" t="s">
        <v>100</v>
      </c>
      <c r="CZ5" s="59" t="s">
        <v>104</v>
      </c>
      <c r="DA5" s="59" t="s">
        <v>91</v>
      </c>
      <c r="DB5" s="59" t="s">
        <v>101</v>
      </c>
      <c r="DC5" s="59" t="s">
        <v>93</v>
      </c>
      <c r="DD5" s="59" t="s">
        <v>94</v>
      </c>
      <c r="DE5" s="59" t="s">
        <v>95</v>
      </c>
      <c r="DF5" s="59" t="s">
        <v>96</v>
      </c>
      <c r="DG5" s="59" t="s">
        <v>97</v>
      </c>
      <c r="DH5" s="59" t="s">
        <v>98</v>
      </c>
      <c r="DI5" s="59" t="s">
        <v>99</v>
      </c>
      <c r="DJ5" s="59" t="s">
        <v>35</v>
      </c>
      <c r="DK5" s="59" t="s">
        <v>90</v>
      </c>
      <c r="DL5" s="59" t="s">
        <v>91</v>
      </c>
      <c r="DM5" s="59" t="s">
        <v>101</v>
      </c>
      <c r="DN5" s="59" t="s">
        <v>102</v>
      </c>
      <c r="DO5" s="59" t="s">
        <v>94</v>
      </c>
      <c r="DP5" s="59" t="s">
        <v>95</v>
      </c>
      <c r="DQ5" s="59" t="s">
        <v>96</v>
      </c>
      <c r="DR5" s="59" t="s">
        <v>97</v>
      </c>
      <c r="DS5" s="59" t="s">
        <v>98</v>
      </c>
      <c r="DT5" s="59" t="s">
        <v>99</v>
      </c>
      <c r="DU5" s="59" t="s">
        <v>100</v>
      </c>
    </row>
    <row r="6" spans="1:125" s="66" customFormat="1" x14ac:dyDescent="0.15">
      <c r="A6" s="49" t="s">
        <v>105</v>
      </c>
      <c r="B6" s="60">
        <f>B8</f>
        <v>2019</v>
      </c>
      <c r="C6" s="60">
        <f t="shared" ref="C6:X6" si="1">C8</f>
        <v>271004</v>
      </c>
      <c r="D6" s="60">
        <f t="shared" si="1"/>
        <v>47</v>
      </c>
      <c r="E6" s="60">
        <f t="shared" si="1"/>
        <v>14</v>
      </c>
      <c r="F6" s="60">
        <f t="shared" si="1"/>
        <v>0</v>
      </c>
      <c r="G6" s="60">
        <f t="shared" si="1"/>
        <v>5</v>
      </c>
      <c r="H6" s="60" t="str">
        <f>SUBSTITUTE(H8,"　","")</f>
        <v>大阪府大阪市</v>
      </c>
      <c r="I6" s="60" t="str">
        <f t="shared" si="1"/>
        <v>新大阪駅南駐車場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46</v>
      </c>
      <c r="S6" s="62" t="str">
        <f t="shared" si="1"/>
        <v>駅</v>
      </c>
      <c r="T6" s="62" t="str">
        <f t="shared" si="1"/>
        <v>有</v>
      </c>
      <c r="U6" s="63">
        <f t="shared" si="1"/>
        <v>9192</v>
      </c>
      <c r="V6" s="63">
        <f t="shared" si="1"/>
        <v>250</v>
      </c>
      <c r="W6" s="63">
        <f t="shared" si="1"/>
        <v>600</v>
      </c>
      <c r="X6" s="62" t="str">
        <f t="shared" si="1"/>
        <v>利用料金制</v>
      </c>
      <c r="Y6" s="64">
        <f>IF(Y8="-",NA(),Y8)</f>
        <v>497</v>
      </c>
      <c r="Z6" s="64">
        <f t="shared" ref="Z6:AH6" si="2">IF(Z8="-",NA(),Z8)</f>
        <v>637</v>
      </c>
      <c r="AA6" s="64">
        <f t="shared" si="2"/>
        <v>528.29999999999995</v>
      </c>
      <c r="AB6" s="64">
        <f t="shared" si="2"/>
        <v>548.9</v>
      </c>
      <c r="AC6" s="64">
        <f t="shared" si="2"/>
        <v>596.9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80</v>
      </c>
      <c r="BG6" s="64">
        <f t="shared" ref="BG6:BO6" si="5">IF(BG8="-",NA(),BG8)</f>
        <v>84</v>
      </c>
      <c r="BH6" s="64">
        <f t="shared" si="5"/>
        <v>81.099999999999994</v>
      </c>
      <c r="BI6" s="64">
        <f t="shared" si="5"/>
        <v>81.8</v>
      </c>
      <c r="BJ6" s="64">
        <f t="shared" si="5"/>
        <v>83.2</v>
      </c>
      <c r="BK6" s="64">
        <f t="shared" si="5"/>
        <v>38.200000000000003</v>
      </c>
      <c r="BL6" s="64">
        <f t="shared" si="5"/>
        <v>34.6</v>
      </c>
      <c r="BM6" s="64">
        <f t="shared" si="5"/>
        <v>37.6</v>
      </c>
      <c r="BN6" s="64">
        <f t="shared" si="5"/>
        <v>30.2</v>
      </c>
      <c r="BO6" s="64">
        <f t="shared" si="5"/>
        <v>33.9</v>
      </c>
      <c r="BP6" s="61" t="str">
        <f>IF(BP8="-","",IF(BP8="-","【-】","【"&amp;SUBSTITUTE(TEXT(BP8,"#,##0.0"),"-","△")&amp;"】"))</f>
        <v>【20.8】</v>
      </c>
      <c r="BQ6" s="65">
        <f>IF(BQ8="-",NA(),BQ8)</f>
        <v>109148</v>
      </c>
      <c r="BR6" s="65">
        <f t="shared" ref="BR6:BZ6" si="6">IF(BR8="-",NA(),BR8)</f>
        <v>113413</v>
      </c>
      <c r="BS6" s="65">
        <f t="shared" si="6"/>
        <v>123793</v>
      </c>
      <c r="BT6" s="65">
        <f t="shared" si="6"/>
        <v>128084</v>
      </c>
      <c r="BU6" s="65">
        <f t="shared" si="6"/>
        <v>119137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0</v>
      </c>
      <c r="CN6" s="63">
        <f t="shared" si="7"/>
        <v>30067</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93.6</v>
      </c>
      <c r="DL6" s="64">
        <f t="shared" ref="DL6:DT6" si="9">IF(DL8="-",NA(),DL8)</f>
        <v>98</v>
      </c>
      <c r="DM6" s="64">
        <f t="shared" si="9"/>
        <v>103.6</v>
      </c>
      <c r="DN6" s="64">
        <f t="shared" si="9"/>
        <v>100.4</v>
      </c>
      <c r="DO6" s="64">
        <f t="shared" si="9"/>
        <v>90.4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271004</v>
      </c>
      <c r="D7" s="60">
        <f t="shared" si="10"/>
        <v>47</v>
      </c>
      <c r="E7" s="60">
        <f t="shared" si="10"/>
        <v>14</v>
      </c>
      <c r="F7" s="60">
        <f t="shared" si="10"/>
        <v>0</v>
      </c>
      <c r="G7" s="60">
        <f t="shared" si="10"/>
        <v>5</v>
      </c>
      <c r="H7" s="60" t="str">
        <f t="shared" si="10"/>
        <v>大阪府　大阪市</v>
      </c>
      <c r="I7" s="60" t="str">
        <f t="shared" si="10"/>
        <v>新大阪駅南駐車場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46</v>
      </c>
      <c r="S7" s="62" t="str">
        <f t="shared" si="10"/>
        <v>駅</v>
      </c>
      <c r="T7" s="62" t="str">
        <f t="shared" si="10"/>
        <v>有</v>
      </c>
      <c r="U7" s="63">
        <f t="shared" si="10"/>
        <v>9192</v>
      </c>
      <c r="V7" s="63">
        <f t="shared" si="10"/>
        <v>250</v>
      </c>
      <c r="W7" s="63">
        <f t="shared" si="10"/>
        <v>600</v>
      </c>
      <c r="X7" s="62" t="str">
        <f t="shared" si="10"/>
        <v>利用料金制</v>
      </c>
      <c r="Y7" s="64">
        <f>Y8</f>
        <v>497</v>
      </c>
      <c r="Z7" s="64">
        <f t="shared" ref="Z7:AH7" si="11">Z8</f>
        <v>637</v>
      </c>
      <c r="AA7" s="64">
        <f t="shared" si="11"/>
        <v>528.29999999999995</v>
      </c>
      <c r="AB7" s="64">
        <f t="shared" si="11"/>
        <v>548.9</v>
      </c>
      <c r="AC7" s="64">
        <f t="shared" si="11"/>
        <v>596.9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80</v>
      </c>
      <c r="BG7" s="64">
        <f t="shared" ref="BG7:BO7" si="14">BG8</f>
        <v>84</v>
      </c>
      <c r="BH7" s="64">
        <f t="shared" si="14"/>
        <v>81.099999999999994</v>
      </c>
      <c r="BI7" s="64">
        <f t="shared" si="14"/>
        <v>81.8</v>
      </c>
      <c r="BJ7" s="64">
        <f t="shared" si="14"/>
        <v>83.2</v>
      </c>
      <c r="BK7" s="64">
        <f t="shared" si="14"/>
        <v>38.200000000000003</v>
      </c>
      <c r="BL7" s="64">
        <f t="shared" si="14"/>
        <v>34.6</v>
      </c>
      <c r="BM7" s="64">
        <f t="shared" si="14"/>
        <v>37.6</v>
      </c>
      <c r="BN7" s="64">
        <f t="shared" si="14"/>
        <v>30.2</v>
      </c>
      <c r="BO7" s="64">
        <f t="shared" si="14"/>
        <v>33.9</v>
      </c>
      <c r="BP7" s="61"/>
      <c r="BQ7" s="65">
        <f>BQ8</f>
        <v>109148</v>
      </c>
      <c r="BR7" s="65">
        <f t="shared" ref="BR7:BZ7" si="15">BR8</f>
        <v>113413</v>
      </c>
      <c r="BS7" s="65">
        <f t="shared" si="15"/>
        <v>123793</v>
      </c>
      <c r="BT7" s="65">
        <f t="shared" si="15"/>
        <v>128084</v>
      </c>
      <c r="BU7" s="65">
        <f t="shared" si="15"/>
        <v>119137</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30067</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93.6</v>
      </c>
      <c r="DL7" s="64">
        <f t="shared" ref="DL7:DT7" si="17">DL8</f>
        <v>98</v>
      </c>
      <c r="DM7" s="64">
        <f t="shared" si="17"/>
        <v>103.6</v>
      </c>
      <c r="DN7" s="64">
        <f t="shared" si="17"/>
        <v>100.4</v>
      </c>
      <c r="DO7" s="64">
        <f t="shared" si="17"/>
        <v>90.4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271004</v>
      </c>
      <c r="D8" s="67">
        <v>47</v>
      </c>
      <c r="E8" s="67">
        <v>14</v>
      </c>
      <c r="F8" s="67">
        <v>0</v>
      </c>
      <c r="G8" s="67">
        <v>5</v>
      </c>
      <c r="H8" s="67" t="s">
        <v>109</v>
      </c>
      <c r="I8" s="67" t="s">
        <v>110</v>
      </c>
      <c r="J8" s="67" t="s">
        <v>111</v>
      </c>
      <c r="K8" s="67" t="s">
        <v>112</v>
      </c>
      <c r="L8" s="67" t="s">
        <v>113</v>
      </c>
      <c r="M8" s="67" t="s">
        <v>114</v>
      </c>
      <c r="N8" s="67" t="s">
        <v>115</v>
      </c>
      <c r="O8" s="68" t="s">
        <v>116</v>
      </c>
      <c r="P8" s="69" t="s">
        <v>117</v>
      </c>
      <c r="Q8" s="69" t="s">
        <v>118</v>
      </c>
      <c r="R8" s="70">
        <v>46</v>
      </c>
      <c r="S8" s="69" t="s">
        <v>119</v>
      </c>
      <c r="T8" s="69" t="s">
        <v>120</v>
      </c>
      <c r="U8" s="70">
        <v>9192</v>
      </c>
      <c r="V8" s="70">
        <v>250</v>
      </c>
      <c r="W8" s="70">
        <v>600</v>
      </c>
      <c r="X8" s="69" t="s">
        <v>121</v>
      </c>
      <c r="Y8" s="71">
        <v>497</v>
      </c>
      <c r="Z8" s="71">
        <v>637</v>
      </c>
      <c r="AA8" s="71">
        <v>528.29999999999995</v>
      </c>
      <c r="AB8" s="71">
        <v>548.9</v>
      </c>
      <c r="AC8" s="71">
        <v>596.9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80</v>
      </c>
      <c r="BG8" s="71">
        <v>84</v>
      </c>
      <c r="BH8" s="71">
        <v>81.099999999999994</v>
      </c>
      <c r="BI8" s="71">
        <v>81.8</v>
      </c>
      <c r="BJ8" s="71">
        <v>83.2</v>
      </c>
      <c r="BK8" s="71">
        <v>38.200000000000003</v>
      </c>
      <c r="BL8" s="71">
        <v>34.6</v>
      </c>
      <c r="BM8" s="71">
        <v>37.6</v>
      </c>
      <c r="BN8" s="71">
        <v>30.2</v>
      </c>
      <c r="BO8" s="71">
        <v>33.9</v>
      </c>
      <c r="BP8" s="68">
        <v>20.8</v>
      </c>
      <c r="BQ8" s="72">
        <v>109148</v>
      </c>
      <c r="BR8" s="72">
        <v>113413</v>
      </c>
      <c r="BS8" s="72">
        <v>123793</v>
      </c>
      <c r="BT8" s="73">
        <v>128084</v>
      </c>
      <c r="BU8" s="73">
        <v>119137</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0</v>
      </c>
      <c r="CN8" s="70">
        <v>30067</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93.6</v>
      </c>
      <c r="DL8" s="71">
        <v>98</v>
      </c>
      <c r="DM8" s="71">
        <v>103.6</v>
      </c>
      <c r="DN8" s="71">
        <v>100.4</v>
      </c>
      <c r="DO8" s="71">
        <v>90.4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2021-01-18T02:35:09Z</cp:lastPrinted>
  <dcterms:created xsi:type="dcterms:W3CDTF">2020-12-04T03:34:05Z</dcterms:created>
  <dcterms:modified xsi:type="dcterms:W3CDTF">2021-01-18T02:40:38Z</dcterms:modified>
  <cp:category/>
</cp:coreProperties>
</file>