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utaH1aHaNgZzaUPo9ko/MWDcv3gQRX+Ox5z3+sFJAEEqsXbYmulluFVRySJsSjnl53pyf+Zs1K1de/mvV5Dyzw==" workbookSaltValue="Lnqpf3NymmLrTtInBItXyA==" workbookSpinCount="100000" lockStructure="1"/>
  <bookViews>
    <workbookView xWindow="0" yWindow="465" windowWidth="15360" windowHeight="173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CV67" i="4" s="1"/>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DU10" i="4" s="1"/>
  <c r="Q7" i="5"/>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U31" i="4"/>
  <c r="LJ10" i="4"/>
  <c r="JQ10" i="4"/>
  <c r="HX10" i="4"/>
  <c r="CF10" i="4"/>
  <c r="B10" i="4"/>
  <c r="LJ8" i="4"/>
  <c r="JQ8" i="4"/>
  <c r="HX8" i="4"/>
  <c r="FJ8" i="4"/>
  <c r="DU8" i="4"/>
  <c r="AQ8" i="4"/>
  <c r="B8" i="4"/>
  <c r="BZ76" i="4" l="1"/>
  <c r="MA51" i="4"/>
  <c r="HJ30" i="4"/>
  <c r="MI76" i="4"/>
  <c r="HJ51" i="4"/>
  <c r="MA30" i="4"/>
  <c r="IT76" i="4"/>
  <c r="CS51" i="4"/>
  <c r="CS30" i="4"/>
  <c r="C11" i="5"/>
  <c r="D11" i="5"/>
  <c r="E11" i="5"/>
  <c r="B11" i="5"/>
  <c r="BZ30" i="4" l="1"/>
  <c r="BK76" i="4"/>
  <c r="LH51" i="4"/>
  <c r="LT76" i="4"/>
  <c r="GQ51" i="4"/>
  <c r="IE76" i="4"/>
  <c r="BZ51" i="4"/>
  <c r="GQ30" i="4"/>
  <c r="LH30" i="4"/>
  <c r="HP76" i="4"/>
  <c r="KO51" i="4"/>
  <c r="BG30" i="4"/>
  <c r="AV76" i="4"/>
  <c r="LE76" i="4"/>
  <c r="FX51" i="4"/>
  <c r="KO30" i="4"/>
  <c r="BG51" i="4"/>
  <c r="FX30" i="4"/>
  <c r="KP76" i="4"/>
  <c r="FE51" i="4"/>
  <c r="JV30" i="4"/>
  <c r="HA76" i="4"/>
  <c r="AN51" i="4"/>
  <c r="FE30" i="4"/>
  <c r="AN30" i="4"/>
  <c r="AG76" i="4"/>
  <c r="JV51" i="4"/>
  <c r="R76" i="4"/>
  <c r="JC51" i="4"/>
  <c r="KA76" i="4"/>
  <c r="EL51" i="4"/>
  <c r="JC30" i="4"/>
  <c r="U51" i="4"/>
  <c r="GL76" i="4"/>
  <c r="EL30" i="4"/>
  <c r="U30" i="4"/>
</calcChain>
</file>

<file path=xl/sharedStrings.xml><?xml version="1.0" encoding="utf-8"?>
<sst xmlns="http://schemas.openxmlformats.org/spreadsheetml/2006/main" count="278" uniqueCount="134">
  <si>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</si>
  <si>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</si>
  <si>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</si>
  <si>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</si>
  <si>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</si>
  <si>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</si>
  <si>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</si>
  <si>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</si>
  <si>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</si>
  <si>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</si>
  <si>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</si>
  <si>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</si>
  <si>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</si>
  <si>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</si>
  <si>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</si>
  <si>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</si>
  <si>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</si>
  <si>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</si>
  <si>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</si>
  <si>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</si>
  <si>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</si>
  <si>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</si>
  <si>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</si>
  <si>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</si>
  <si>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</si>
  <si>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</si>
  <si>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</si>
  <si>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</si>
  <si>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</si>
  <si>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</si>
  <si>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</si>
  <si>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</si>
  <si>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</si>
  <si>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</si>
  <si>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</si>
  <si>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</si>
  <si>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</si>
  <si>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</si>
  <si>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</si>
  <si>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</si>
  <si>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</si>
  <si>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</si>
  <si>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</si>
  <si>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</si>
  <si>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</si>
  <si>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</si>
  <si>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</si>
  <si>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</si>
  <si>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</si>
  <si>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</si>
  <si>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</si>
  <si>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</si>
  <si>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</si>
  <si>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</si>
  <si>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</si>
  <si>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</si>
  <si>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</si>
  <si>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</si>
  <si>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</si>
  <si>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</si>
  <si>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</si>
  <si>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</si>
  <si>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</si>
  <si>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</si>
  <si>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</si>
  <si>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</si>
  <si>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</si>
  <si>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</si>
  <si>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</si>
  <si>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</si>
  <si>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</si>
  <si>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</si>
  <si>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</si>
  <si>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</si>
  <si>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</si>
  <si>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</si>
  <si>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</si>
  <si>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</si>
  <si>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</si>
  <si>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</si>
  <si>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</si>
  <si>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</si>
  <si>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</si>
  <si>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</si>
  <si>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</si>
  <si>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</si>
  <si>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</si>
  <si>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</si>
  <si>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</si>
  <si>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</si>
  <si>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</si>
  <si>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</si>
  <si>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</si>
  <si>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</si>
  <si>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</si>
  <si>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</si>
  <si>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</si>
  <si>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</si>
  <si>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</si>
  <si>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</si>
  <si>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</si>
  <si>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</si>
  <si>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</si>
  <si>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当該値(N-2)</t>
    <phoneticPr fontId="5"/>
  </si>
  <si>
    <t>当該値(N-1)</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</si>
  <si>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</si>
  <si>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</si>
  <si>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</si>
  <si>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</si>
  <si>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</si>
  <si>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</si>
  <si>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</si>
  <si>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</si>
  <si>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安土町地下駐車場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</si>
  <si>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</si>
  <si>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</si>
  <si>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</si>
  <si>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</si>
  <si>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</si>
  <si>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</si>
  <si>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</si>
  <si>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</si>
  <si>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</si>
  <si>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</si>
  <si>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</si>
  <si>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</si>
  <si>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</si>
  <si>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</si>
  <si>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</si>
  <si>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</si>
  <si>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類似施設と比べて数値が低くなっておりますが、大阪市内の繁華街に位置しており、長時間利用の車両が多いことが要因です。</t>
    <rPh sb="2" eb="7">
      <t>アヅチマチチカアヅチマチ</t>
    </rPh>
    <phoneticPr fontId="15"/>
  </si>
  <si>
    <t>・各種利用促進策を実施し、収益増に向けた効率的な駐車場運営を行っています。
・収支状況は、上記のとおり、類似施設と比較して低い水準であります。今後も機械設備の更新工事費等管理コストは多額であると考えられます。
　周辺商業施設との提携や、適切な料金設定を行うことで、収益をさらに増加させるとともに、更新工事の時期、内容を精査し、維持管理コストを適切な水準に抑え、収支向上を図ってまいります。
・安土町地下駐車場は、大阪市駐車基本計画を基に市内の路上駐車違反防止のため本市が管理運営を行っており、今後も同目的達成のため、本市が管理を継続していく方針です。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61" eb="62">
      <t>ヒク</t>
    </rPh>
    <rPh sb="91" eb="93">
      <t>タガク</t>
    </rPh>
    <rPh sb="196" eb="198">
      <t>アヅチ</t>
    </rPh>
    <rPh sb="198" eb="199">
      <t>マチ</t>
    </rPh>
    <rPh sb="199" eb="201">
      <t>チカ</t>
    </rPh>
    <phoneticPr fontId="15"/>
  </si>
  <si>
    <t>・⑦安土町地下駐車場は、現時点において周辺の駐車需要を充たすために必要な施設であり、駐車場用地以外の用途転用は予定していません。
・⑧設備投資見込額は、今後10年間で見込む建設改良費・修繕費等の金額です。安土町地下駐車場については、今後駐車場収入で更新費用を賄ったうえで収支黒が発生していく見込みです（設備投資見込額はR2.8.19現在のものです）。
・⑩企業債の残高はありません。</t>
    <rPh sb="2" eb="7">
      <t>アヅチマチチカ</t>
    </rPh>
    <rPh sb="102" eb="104">
      <t>アヅチ</t>
    </rPh>
    <rPh sb="104" eb="105">
      <t>マチ</t>
    </rPh>
    <phoneticPr fontId="15"/>
  </si>
  <si>
    <t>・①収益的収支比率は、黒字であれば100％以上となる指標です。類似団体と比べて同程度の水準で推移しておりますが、H28は類似団体の平均値が突出して高いため、H30は設備更新が多額であったため、低い水準となっております。
・②③他会計補助金は発生しておりません。
・④売上高GOP比率は、施設の営業に関する収益性を表す指標です。類似施設と比べて低い数値で推移しております。H30が低い数値であったのは設備更新が他の年度と比較し多額であったためです。
・⑤EBITDAとは、営業収益と同様、その経年の推移を見て企業の収益が継続して成長しているかどうかを判断するための指標です。類似施設と比べて低い数値で推移しておりますが、H30が低い数値であったのは④と同様の理由です。
・H26～H28は大阪市の修繕費等の経費支出が含まれておりません。</t>
    <rPh sb="39" eb="42">
      <t>ドウテイド</t>
    </rPh>
    <rPh sb="60" eb="62">
      <t>ルイジ</t>
    </rPh>
    <rPh sb="62" eb="64">
      <t>ダンタイ</t>
    </rPh>
    <rPh sb="65" eb="68">
      <t>ヘイキンチ</t>
    </rPh>
    <rPh sb="69" eb="71">
      <t>トッシュツ</t>
    </rPh>
    <rPh sb="73" eb="74">
      <t>タカ</t>
    </rPh>
    <rPh sb="82" eb="84">
      <t>セツビ</t>
    </rPh>
    <rPh sb="84" eb="86">
      <t>コウシン</t>
    </rPh>
    <rPh sb="87" eb="89">
      <t>タガク</t>
    </rPh>
    <rPh sb="96" eb="97">
      <t>ヒク</t>
    </rPh>
    <rPh sb="98" eb="100">
      <t>スイジュン</t>
    </rPh>
    <rPh sb="171" eb="172">
      <t>ヒク</t>
    </rPh>
    <rPh sb="176" eb="178">
      <t>スイイ</t>
    </rPh>
    <rPh sb="189" eb="190">
      <t xml:space="preserve">ヒクイ </t>
    </rPh>
    <rPh sb="191" eb="193">
      <t>スウチ</t>
    </rPh>
    <rPh sb="199" eb="201">
      <t>セツビ</t>
    </rPh>
    <rPh sb="201" eb="203">
      <t>コウシン</t>
    </rPh>
    <rPh sb="204" eb="205">
      <t>タ</t>
    </rPh>
    <rPh sb="206" eb="208">
      <t>ネンド</t>
    </rPh>
    <rPh sb="209" eb="211">
      <t>ヒカク</t>
    </rPh>
    <rPh sb="212" eb="214">
      <t xml:space="preserve">タガク </t>
    </rPh>
    <rPh sb="313" eb="314">
      <t xml:space="preserve">ヒクイ </t>
    </rPh>
    <rPh sb="325" eb="327">
      <t>ドウヨウ</t>
    </rPh>
    <rPh sb="328" eb="330">
      <t>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</si>
</sst>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215</c:v>
                </c:pt>
                <c:pt idx="1">
                  <c:v>228</c:v>
                </c:pt>
                <c:pt idx="2">
                  <c:v>143.9</c:v>
                </c:pt>
                <c:pt idx="3">
                  <c:v>85.4</c:v>
                </c:pt>
                <c:pt idx="4">
                  <c:v>114</c:v>
                </c:pt>
              </c:numCache>
            </c:numRef>
          </c:val>
          <c:extLst>
            <c:ext xmlns:c16="http://schemas.microsoft.com/office/drawing/2014/chart" uri="{C3380CC4-5D6E-409C-BE32-E72D297353CC}">
              <c16:uniqueId val="{00000000-7FE6-4F42-A9E3-A8478CB97B1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7FE6-4F42-A9E3-A8478CB97B1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834-484D-BD0E-2F92DC0EB22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D834-484D-BD0E-2F92DC0EB22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332C-4E00-8419-C73FE1C06D4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32C-4E00-8419-C73FE1C06D4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F31-47F5-A080-33C40AEA7EF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F31-47F5-A080-33C40AEA7EF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BD4-4A47-9C70-3B80990F480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5BD4-4A47-9C70-3B80990F480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8F8-485C-8279-A13AE95F7C6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98F8-485C-8279-A13AE95F7C6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103.6</c:v>
                </c:pt>
                <c:pt idx="1">
                  <c:v>100.6</c:v>
                </c:pt>
                <c:pt idx="2">
                  <c:v>106.8</c:v>
                </c:pt>
                <c:pt idx="3">
                  <c:v>105</c:v>
                </c:pt>
                <c:pt idx="4">
                  <c:v>83.4</c:v>
                </c:pt>
              </c:numCache>
            </c:numRef>
          </c:val>
          <c:extLst>
            <c:ext xmlns:c16="http://schemas.microsoft.com/office/drawing/2014/chart" uri="{C3380CC4-5D6E-409C-BE32-E72D297353CC}">
              <c16:uniqueId val="{00000000-DE84-4B2D-8030-216AF429738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DE84-4B2D-8030-216AF429738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53</c:v>
                </c:pt>
                <c:pt idx="1">
                  <c:v>56</c:v>
                </c:pt>
                <c:pt idx="2">
                  <c:v>30.5</c:v>
                </c:pt>
                <c:pt idx="3">
                  <c:v>-17.2</c:v>
                </c:pt>
                <c:pt idx="4">
                  <c:v>12.3</c:v>
                </c:pt>
              </c:numCache>
            </c:numRef>
          </c:val>
          <c:extLst>
            <c:ext xmlns:c16="http://schemas.microsoft.com/office/drawing/2014/chart" uri="{C3380CC4-5D6E-409C-BE32-E72D297353CC}">
              <c16:uniqueId val="{00000000-F74D-48BB-BB70-7D450140AA5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F74D-48BB-BB70-7D450140AA5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95079</c:v>
                </c:pt>
                <c:pt idx="1">
                  <c:v>99527</c:v>
                </c:pt>
                <c:pt idx="2">
                  <c:v>59886</c:v>
                </c:pt>
                <c:pt idx="3">
                  <c:v>-33681</c:v>
                </c:pt>
                <c:pt idx="4">
                  <c:v>23202</c:v>
                </c:pt>
              </c:numCache>
            </c:numRef>
          </c:val>
          <c:extLst>
            <c:ext xmlns:c16="http://schemas.microsoft.com/office/drawing/2014/chart" uri="{C3380CC4-5D6E-409C-BE32-E72D297353CC}">
              <c16:uniqueId val="{00000000-065C-421A-A5C9-25E1FD2E86D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065C-421A-A5C9-25E1FD2E86D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安土町地下駐車場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9500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133</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215</v>
      </c>
      <c r="V31" s="115"/>
      <c r="W31" s="115"/>
      <c r="X31" s="115"/>
      <c r="Y31" s="115"/>
      <c r="Z31" s="115"/>
      <c r="AA31" s="115"/>
      <c r="AB31" s="115"/>
      <c r="AC31" s="115"/>
      <c r="AD31" s="115"/>
      <c r="AE31" s="115"/>
      <c r="AF31" s="115"/>
      <c r="AG31" s="115"/>
      <c r="AH31" s="115"/>
      <c r="AI31" s="115"/>
      <c r="AJ31" s="115"/>
      <c r="AK31" s="115"/>
      <c r="AL31" s="115"/>
      <c r="AM31" s="115"/>
      <c r="AN31" s="115">
        <f>データ!Z7</f>
        <v>228</v>
      </c>
      <c r="AO31" s="115"/>
      <c r="AP31" s="115"/>
      <c r="AQ31" s="115"/>
      <c r="AR31" s="115"/>
      <c r="AS31" s="115"/>
      <c r="AT31" s="115"/>
      <c r="AU31" s="115"/>
      <c r="AV31" s="115"/>
      <c r="AW31" s="115"/>
      <c r="AX31" s="115"/>
      <c r="AY31" s="115"/>
      <c r="AZ31" s="115"/>
      <c r="BA31" s="115"/>
      <c r="BB31" s="115"/>
      <c r="BC31" s="115"/>
      <c r="BD31" s="115"/>
      <c r="BE31" s="115"/>
      <c r="BF31" s="115"/>
      <c r="BG31" s="115">
        <f>データ!AA7</f>
        <v>143.9</v>
      </c>
      <c r="BH31" s="115"/>
      <c r="BI31" s="115"/>
      <c r="BJ31" s="115"/>
      <c r="BK31" s="115"/>
      <c r="BL31" s="115"/>
      <c r="BM31" s="115"/>
      <c r="BN31" s="115"/>
      <c r="BO31" s="115"/>
      <c r="BP31" s="115"/>
      <c r="BQ31" s="115"/>
      <c r="BR31" s="115"/>
      <c r="BS31" s="115"/>
      <c r="BT31" s="115"/>
      <c r="BU31" s="115"/>
      <c r="BV31" s="115"/>
      <c r="BW31" s="115"/>
      <c r="BX31" s="115"/>
      <c r="BY31" s="115"/>
      <c r="BZ31" s="115">
        <f>データ!AB7</f>
        <v>85.4</v>
      </c>
      <c r="CA31" s="115"/>
      <c r="CB31" s="115"/>
      <c r="CC31" s="115"/>
      <c r="CD31" s="115"/>
      <c r="CE31" s="115"/>
      <c r="CF31" s="115"/>
      <c r="CG31" s="115"/>
      <c r="CH31" s="115"/>
      <c r="CI31" s="115"/>
      <c r="CJ31" s="115"/>
      <c r="CK31" s="115"/>
      <c r="CL31" s="115"/>
      <c r="CM31" s="115"/>
      <c r="CN31" s="115"/>
      <c r="CO31" s="115"/>
      <c r="CP31" s="115"/>
      <c r="CQ31" s="115"/>
      <c r="CR31" s="115"/>
      <c r="CS31" s="115">
        <f>データ!AC7</f>
        <v>114</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103.6</v>
      </c>
      <c r="JD31" s="117"/>
      <c r="JE31" s="117"/>
      <c r="JF31" s="117"/>
      <c r="JG31" s="117"/>
      <c r="JH31" s="117"/>
      <c r="JI31" s="117"/>
      <c r="JJ31" s="117"/>
      <c r="JK31" s="117"/>
      <c r="JL31" s="117"/>
      <c r="JM31" s="117"/>
      <c r="JN31" s="117"/>
      <c r="JO31" s="117"/>
      <c r="JP31" s="117"/>
      <c r="JQ31" s="117"/>
      <c r="JR31" s="117"/>
      <c r="JS31" s="117"/>
      <c r="JT31" s="117"/>
      <c r="JU31" s="118"/>
      <c r="JV31" s="116">
        <f>データ!DL7</f>
        <v>100.6</v>
      </c>
      <c r="JW31" s="117"/>
      <c r="JX31" s="117"/>
      <c r="JY31" s="117"/>
      <c r="JZ31" s="117"/>
      <c r="KA31" s="117"/>
      <c r="KB31" s="117"/>
      <c r="KC31" s="117"/>
      <c r="KD31" s="117"/>
      <c r="KE31" s="117"/>
      <c r="KF31" s="117"/>
      <c r="KG31" s="117"/>
      <c r="KH31" s="117"/>
      <c r="KI31" s="117"/>
      <c r="KJ31" s="117"/>
      <c r="KK31" s="117"/>
      <c r="KL31" s="117"/>
      <c r="KM31" s="117"/>
      <c r="KN31" s="118"/>
      <c r="KO31" s="116">
        <f>データ!DM7</f>
        <v>106.8</v>
      </c>
      <c r="KP31" s="117"/>
      <c r="KQ31" s="117"/>
      <c r="KR31" s="117"/>
      <c r="KS31" s="117"/>
      <c r="KT31" s="117"/>
      <c r="KU31" s="117"/>
      <c r="KV31" s="117"/>
      <c r="KW31" s="117"/>
      <c r="KX31" s="117"/>
      <c r="KY31" s="117"/>
      <c r="KZ31" s="117"/>
      <c r="LA31" s="117"/>
      <c r="LB31" s="117"/>
      <c r="LC31" s="117"/>
      <c r="LD31" s="117"/>
      <c r="LE31" s="117"/>
      <c r="LF31" s="117"/>
      <c r="LG31" s="118"/>
      <c r="LH31" s="116">
        <f>データ!DN7</f>
        <v>105</v>
      </c>
      <c r="LI31" s="117"/>
      <c r="LJ31" s="117"/>
      <c r="LK31" s="117"/>
      <c r="LL31" s="117"/>
      <c r="LM31" s="117"/>
      <c r="LN31" s="117"/>
      <c r="LO31" s="117"/>
      <c r="LP31" s="117"/>
      <c r="LQ31" s="117"/>
      <c r="LR31" s="117"/>
      <c r="LS31" s="117"/>
      <c r="LT31" s="117"/>
      <c r="LU31" s="117"/>
      <c r="LV31" s="117"/>
      <c r="LW31" s="117"/>
      <c r="LX31" s="117"/>
      <c r="LY31" s="117"/>
      <c r="LZ31" s="118"/>
      <c r="MA31" s="116">
        <f>データ!DO7</f>
        <v>83.4</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113.4</v>
      </c>
      <c r="V32" s="115"/>
      <c r="W32" s="115"/>
      <c r="X32" s="115"/>
      <c r="Y32" s="115"/>
      <c r="Z32" s="115"/>
      <c r="AA32" s="115"/>
      <c r="AB32" s="115"/>
      <c r="AC32" s="115"/>
      <c r="AD32" s="115"/>
      <c r="AE32" s="115"/>
      <c r="AF32" s="115"/>
      <c r="AG32" s="115"/>
      <c r="AH32" s="115"/>
      <c r="AI32" s="115"/>
      <c r="AJ32" s="115"/>
      <c r="AK32" s="115"/>
      <c r="AL32" s="115"/>
      <c r="AM32" s="115"/>
      <c r="AN32" s="115">
        <f>データ!AE7</f>
        <v>191.4</v>
      </c>
      <c r="AO32" s="115"/>
      <c r="AP32" s="115"/>
      <c r="AQ32" s="115"/>
      <c r="AR32" s="115"/>
      <c r="AS32" s="115"/>
      <c r="AT32" s="115"/>
      <c r="AU32" s="115"/>
      <c r="AV32" s="115"/>
      <c r="AW32" s="115"/>
      <c r="AX32" s="115"/>
      <c r="AY32" s="115"/>
      <c r="AZ32" s="115"/>
      <c r="BA32" s="115"/>
      <c r="BB32" s="115"/>
      <c r="BC32" s="115"/>
      <c r="BD32" s="115"/>
      <c r="BE32" s="115"/>
      <c r="BF32" s="115"/>
      <c r="BG32" s="115">
        <f>データ!AF7</f>
        <v>141.30000000000001</v>
      </c>
      <c r="BH32" s="115"/>
      <c r="BI32" s="115"/>
      <c r="BJ32" s="115"/>
      <c r="BK32" s="115"/>
      <c r="BL32" s="115"/>
      <c r="BM32" s="115"/>
      <c r="BN32" s="115"/>
      <c r="BO32" s="115"/>
      <c r="BP32" s="115"/>
      <c r="BQ32" s="115"/>
      <c r="BR32" s="115"/>
      <c r="BS32" s="115"/>
      <c r="BT32" s="115"/>
      <c r="BU32" s="115"/>
      <c r="BV32" s="115"/>
      <c r="BW32" s="115"/>
      <c r="BX32" s="115"/>
      <c r="BY32" s="115"/>
      <c r="BZ32" s="115">
        <f>データ!AG7</f>
        <v>123.9</v>
      </c>
      <c r="CA32" s="115"/>
      <c r="CB32" s="115"/>
      <c r="CC32" s="115"/>
      <c r="CD32" s="115"/>
      <c r="CE32" s="115"/>
      <c r="CF32" s="115"/>
      <c r="CG32" s="115"/>
      <c r="CH32" s="115"/>
      <c r="CI32" s="115"/>
      <c r="CJ32" s="115"/>
      <c r="CK32" s="115"/>
      <c r="CL32" s="115"/>
      <c r="CM32" s="115"/>
      <c r="CN32" s="115"/>
      <c r="CO32" s="115"/>
      <c r="CP32" s="115"/>
      <c r="CQ32" s="115"/>
      <c r="CR32" s="115"/>
      <c r="CS32" s="115">
        <f>データ!AH7</f>
        <v>120.1</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9.5</v>
      </c>
      <c r="EM32" s="115"/>
      <c r="EN32" s="115"/>
      <c r="EO32" s="115"/>
      <c r="EP32" s="115"/>
      <c r="EQ32" s="115"/>
      <c r="ER32" s="115"/>
      <c r="ES32" s="115"/>
      <c r="ET32" s="115"/>
      <c r="EU32" s="115"/>
      <c r="EV32" s="115"/>
      <c r="EW32" s="115"/>
      <c r="EX32" s="115"/>
      <c r="EY32" s="115"/>
      <c r="EZ32" s="115"/>
      <c r="FA32" s="115"/>
      <c r="FB32" s="115"/>
      <c r="FC32" s="115"/>
      <c r="FD32" s="115"/>
      <c r="FE32" s="115">
        <f>データ!AP7</f>
        <v>15.1</v>
      </c>
      <c r="FF32" s="115"/>
      <c r="FG32" s="115"/>
      <c r="FH32" s="115"/>
      <c r="FI32" s="115"/>
      <c r="FJ32" s="115"/>
      <c r="FK32" s="115"/>
      <c r="FL32" s="115"/>
      <c r="FM32" s="115"/>
      <c r="FN32" s="115"/>
      <c r="FO32" s="115"/>
      <c r="FP32" s="115"/>
      <c r="FQ32" s="115"/>
      <c r="FR32" s="115"/>
      <c r="FS32" s="115"/>
      <c r="FT32" s="115"/>
      <c r="FU32" s="115"/>
      <c r="FV32" s="115"/>
      <c r="FW32" s="115"/>
      <c r="FX32" s="115">
        <f>データ!AQ7</f>
        <v>15</v>
      </c>
      <c r="FY32" s="115"/>
      <c r="FZ32" s="115"/>
      <c r="GA32" s="115"/>
      <c r="GB32" s="115"/>
      <c r="GC32" s="115"/>
      <c r="GD32" s="115"/>
      <c r="GE32" s="115"/>
      <c r="GF32" s="115"/>
      <c r="GG32" s="115"/>
      <c r="GH32" s="115"/>
      <c r="GI32" s="115"/>
      <c r="GJ32" s="115"/>
      <c r="GK32" s="115"/>
      <c r="GL32" s="115"/>
      <c r="GM32" s="115"/>
      <c r="GN32" s="115"/>
      <c r="GO32" s="115"/>
      <c r="GP32" s="115"/>
      <c r="GQ32" s="115">
        <f>データ!AR7</f>
        <v>10.4</v>
      </c>
      <c r="GR32" s="115"/>
      <c r="GS32" s="115"/>
      <c r="GT32" s="115"/>
      <c r="GU32" s="115"/>
      <c r="GV32" s="115"/>
      <c r="GW32" s="115"/>
      <c r="GX32" s="115"/>
      <c r="GY32" s="115"/>
      <c r="GZ32" s="115"/>
      <c r="HA32" s="115"/>
      <c r="HB32" s="115"/>
      <c r="HC32" s="115"/>
      <c r="HD32" s="115"/>
      <c r="HE32" s="115"/>
      <c r="HF32" s="115"/>
      <c r="HG32" s="115"/>
      <c r="HH32" s="115"/>
      <c r="HI32" s="115"/>
      <c r="HJ32" s="115">
        <f>データ!AS7</f>
        <v>5</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185.2</v>
      </c>
      <c r="JD32" s="117"/>
      <c r="JE32" s="117"/>
      <c r="JF32" s="117"/>
      <c r="JG32" s="117"/>
      <c r="JH32" s="117"/>
      <c r="JI32" s="117"/>
      <c r="JJ32" s="117"/>
      <c r="JK32" s="117"/>
      <c r="JL32" s="117"/>
      <c r="JM32" s="117"/>
      <c r="JN32" s="117"/>
      <c r="JO32" s="117"/>
      <c r="JP32" s="117"/>
      <c r="JQ32" s="117"/>
      <c r="JR32" s="117"/>
      <c r="JS32" s="117"/>
      <c r="JT32" s="117"/>
      <c r="JU32" s="118"/>
      <c r="JV32" s="116">
        <f>データ!DQ7</f>
        <v>184.1</v>
      </c>
      <c r="JW32" s="117"/>
      <c r="JX32" s="117"/>
      <c r="JY32" s="117"/>
      <c r="JZ32" s="117"/>
      <c r="KA32" s="117"/>
      <c r="KB32" s="117"/>
      <c r="KC32" s="117"/>
      <c r="KD32" s="117"/>
      <c r="KE32" s="117"/>
      <c r="KF32" s="117"/>
      <c r="KG32" s="117"/>
      <c r="KH32" s="117"/>
      <c r="KI32" s="117"/>
      <c r="KJ32" s="117"/>
      <c r="KK32" s="117"/>
      <c r="KL32" s="117"/>
      <c r="KM32" s="117"/>
      <c r="KN32" s="118"/>
      <c r="KO32" s="116">
        <f>データ!DR7</f>
        <v>186.8</v>
      </c>
      <c r="KP32" s="117"/>
      <c r="KQ32" s="117"/>
      <c r="KR32" s="117"/>
      <c r="KS32" s="117"/>
      <c r="KT32" s="117"/>
      <c r="KU32" s="117"/>
      <c r="KV32" s="117"/>
      <c r="KW32" s="117"/>
      <c r="KX32" s="117"/>
      <c r="KY32" s="117"/>
      <c r="KZ32" s="117"/>
      <c r="LA32" s="117"/>
      <c r="LB32" s="117"/>
      <c r="LC32" s="117"/>
      <c r="LD32" s="117"/>
      <c r="LE32" s="117"/>
      <c r="LF32" s="117"/>
      <c r="LG32" s="118"/>
      <c r="LH32" s="116">
        <f>データ!DS7</f>
        <v>184.2</v>
      </c>
      <c r="LI32" s="117"/>
      <c r="LJ32" s="117"/>
      <c r="LK32" s="117"/>
      <c r="LL32" s="117"/>
      <c r="LM32" s="117"/>
      <c r="LN32" s="117"/>
      <c r="LO32" s="117"/>
      <c r="LP32" s="117"/>
      <c r="LQ32" s="117"/>
      <c r="LR32" s="117"/>
      <c r="LS32" s="117"/>
      <c r="LT32" s="117"/>
      <c r="LU32" s="117"/>
      <c r="LV32" s="117"/>
      <c r="LW32" s="117"/>
      <c r="LX32" s="117"/>
      <c r="LY32" s="117"/>
      <c r="LZ32" s="118"/>
      <c r="MA32" s="116">
        <f>データ!DT7</f>
        <v>184.2</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19" t="s">
        <v>132</v>
      </c>
      <c r="NE32" s="120"/>
      <c r="NF32" s="120"/>
      <c r="NG32" s="120"/>
      <c r="NH32" s="120"/>
      <c r="NI32" s="120"/>
      <c r="NJ32" s="120"/>
      <c r="NK32" s="120"/>
      <c r="NL32" s="120"/>
      <c r="NM32" s="120"/>
      <c r="NN32" s="120"/>
      <c r="NO32" s="120"/>
      <c r="NP32" s="120"/>
      <c r="NQ32" s="120"/>
      <c r="NR32" s="121"/>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9"/>
      <c r="NE33" s="120"/>
      <c r="NF33" s="120"/>
      <c r="NG33" s="120"/>
      <c r="NH33" s="120"/>
      <c r="NI33" s="120"/>
      <c r="NJ33" s="120"/>
      <c r="NK33" s="120"/>
      <c r="NL33" s="120"/>
      <c r="NM33" s="120"/>
      <c r="NN33" s="120"/>
      <c r="NO33" s="120"/>
      <c r="NP33" s="120"/>
      <c r="NQ33" s="120"/>
      <c r="NR33" s="121"/>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9"/>
      <c r="NE34" s="120"/>
      <c r="NF34" s="120"/>
      <c r="NG34" s="120"/>
      <c r="NH34" s="120"/>
      <c r="NI34" s="120"/>
      <c r="NJ34" s="120"/>
      <c r="NK34" s="120"/>
      <c r="NL34" s="120"/>
      <c r="NM34" s="120"/>
      <c r="NN34" s="120"/>
      <c r="NO34" s="120"/>
      <c r="NP34" s="120"/>
      <c r="NQ34" s="120"/>
      <c r="NR34" s="121"/>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9"/>
      <c r="NE35" s="120"/>
      <c r="NF35" s="120"/>
      <c r="NG35" s="120"/>
      <c r="NH35" s="120"/>
      <c r="NI35" s="120"/>
      <c r="NJ35" s="120"/>
      <c r="NK35" s="120"/>
      <c r="NL35" s="120"/>
      <c r="NM35" s="120"/>
      <c r="NN35" s="120"/>
      <c r="NO35" s="120"/>
      <c r="NP35" s="120"/>
      <c r="NQ35" s="120"/>
      <c r="NR35" s="121"/>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9"/>
      <c r="NE36" s="120"/>
      <c r="NF36" s="120"/>
      <c r="NG36" s="120"/>
      <c r="NH36" s="120"/>
      <c r="NI36" s="120"/>
      <c r="NJ36" s="120"/>
      <c r="NK36" s="120"/>
      <c r="NL36" s="120"/>
      <c r="NM36" s="120"/>
      <c r="NN36" s="120"/>
      <c r="NO36" s="120"/>
      <c r="NP36" s="120"/>
      <c r="NQ36" s="120"/>
      <c r="NR36" s="121"/>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9"/>
      <c r="NE37" s="120"/>
      <c r="NF37" s="120"/>
      <c r="NG37" s="120"/>
      <c r="NH37" s="120"/>
      <c r="NI37" s="120"/>
      <c r="NJ37" s="120"/>
      <c r="NK37" s="120"/>
      <c r="NL37" s="120"/>
      <c r="NM37" s="120"/>
      <c r="NN37" s="120"/>
      <c r="NO37" s="120"/>
      <c r="NP37" s="120"/>
      <c r="NQ37" s="120"/>
      <c r="NR37" s="121"/>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9"/>
      <c r="NE38" s="120"/>
      <c r="NF38" s="120"/>
      <c r="NG38" s="120"/>
      <c r="NH38" s="120"/>
      <c r="NI38" s="120"/>
      <c r="NJ38" s="120"/>
      <c r="NK38" s="120"/>
      <c r="NL38" s="120"/>
      <c r="NM38" s="120"/>
      <c r="NN38" s="120"/>
      <c r="NO38" s="120"/>
      <c r="NP38" s="120"/>
      <c r="NQ38" s="120"/>
      <c r="NR38" s="121"/>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9"/>
      <c r="NE39" s="120"/>
      <c r="NF39" s="120"/>
      <c r="NG39" s="120"/>
      <c r="NH39" s="120"/>
      <c r="NI39" s="120"/>
      <c r="NJ39" s="120"/>
      <c r="NK39" s="120"/>
      <c r="NL39" s="120"/>
      <c r="NM39" s="120"/>
      <c r="NN39" s="120"/>
      <c r="NO39" s="120"/>
      <c r="NP39" s="120"/>
      <c r="NQ39" s="120"/>
      <c r="NR39" s="121"/>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9"/>
      <c r="NE40" s="120"/>
      <c r="NF40" s="120"/>
      <c r="NG40" s="120"/>
      <c r="NH40" s="120"/>
      <c r="NI40" s="120"/>
      <c r="NJ40" s="120"/>
      <c r="NK40" s="120"/>
      <c r="NL40" s="120"/>
      <c r="NM40" s="120"/>
      <c r="NN40" s="120"/>
      <c r="NO40" s="120"/>
      <c r="NP40" s="120"/>
      <c r="NQ40" s="120"/>
      <c r="NR40" s="121"/>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9"/>
      <c r="NE41" s="120"/>
      <c r="NF41" s="120"/>
      <c r="NG41" s="120"/>
      <c r="NH41" s="120"/>
      <c r="NI41" s="120"/>
      <c r="NJ41" s="120"/>
      <c r="NK41" s="120"/>
      <c r="NL41" s="120"/>
      <c r="NM41" s="120"/>
      <c r="NN41" s="120"/>
      <c r="NO41" s="120"/>
      <c r="NP41" s="120"/>
      <c r="NQ41" s="120"/>
      <c r="NR41" s="121"/>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9"/>
      <c r="NE42" s="120"/>
      <c r="NF42" s="120"/>
      <c r="NG42" s="120"/>
      <c r="NH42" s="120"/>
      <c r="NI42" s="120"/>
      <c r="NJ42" s="120"/>
      <c r="NK42" s="120"/>
      <c r="NL42" s="120"/>
      <c r="NM42" s="120"/>
      <c r="NN42" s="120"/>
      <c r="NO42" s="120"/>
      <c r="NP42" s="120"/>
      <c r="NQ42" s="120"/>
      <c r="NR42" s="121"/>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9"/>
      <c r="NE43" s="120"/>
      <c r="NF43" s="120"/>
      <c r="NG43" s="120"/>
      <c r="NH43" s="120"/>
      <c r="NI43" s="120"/>
      <c r="NJ43" s="120"/>
      <c r="NK43" s="120"/>
      <c r="NL43" s="120"/>
      <c r="NM43" s="120"/>
      <c r="NN43" s="120"/>
      <c r="NO43" s="120"/>
      <c r="NP43" s="120"/>
      <c r="NQ43" s="120"/>
      <c r="NR43" s="121"/>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9"/>
      <c r="NE44" s="120"/>
      <c r="NF44" s="120"/>
      <c r="NG44" s="120"/>
      <c r="NH44" s="120"/>
      <c r="NI44" s="120"/>
      <c r="NJ44" s="120"/>
      <c r="NK44" s="120"/>
      <c r="NL44" s="120"/>
      <c r="NM44" s="120"/>
      <c r="NN44" s="120"/>
      <c r="NO44" s="120"/>
      <c r="NP44" s="120"/>
      <c r="NQ44" s="120"/>
      <c r="NR44" s="121"/>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9"/>
      <c r="NE45" s="120"/>
      <c r="NF45" s="120"/>
      <c r="NG45" s="120"/>
      <c r="NH45" s="120"/>
      <c r="NI45" s="120"/>
      <c r="NJ45" s="120"/>
      <c r="NK45" s="120"/>
      <c r="NL45" s="120"/>
      <c r="NM45" s="120"/>
      <c r="NN45" s="120"/>
      <c r="NO45" s="120"/>
      <c r="NP45" s="120"/>
      <c r="NQ45" s="120"/>
      <c r="NR45" s="121"/>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9"/>
      <c r="NE46" s="120"/>
      <c r="NF46" s="120"/>
      <c r="NG46" s="120"/>
      <c r="NH46" s="120"/>
      <c r="NI46" s="120"/>
      <c r="NJ46" s="120"/>
      <c r="NK46" s="120"/>
      <c r="NL46" s="120"/>
      <c r="NM46" s="120"/>
      <c r="NN46" s="120"/>
      <c r="NO46" s="120"/>
      <c r="NP46" s="120"/>
      <c r="NQ46" s="120"/>
      <c r="NR46" s="121"/>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9"/>
      <c r="NE47" s="120"/>
      <c r="NF47" s="120"/>
      <c r="NG47" s="120"/>
      <c r="NH47" s="120"/>
      <c r="NI47" s="120"/>
      <c r="NJ47" s="120"/>
      <c r="NK47" s="120"/>
      <c r="NL47" s="120"/>
      <c r="NM47" s="120"/>
      <c r="NN47" s="120"/>
      <c r="NO47" s="120"/>
      <c r="NP47" s="120"/>
      <c r="NQ47" s="120"/>
      <c r="NR47" s="121"/>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9" t="s">
        <v>130</v>
      </c>
      <c r="NE49" s="120"/>
      <c r="NF49" s="120"/>
      <c r="NG49" s="120"/>
      <c r="NH49" s="120"/>
      <c r="NI49" s="120"/>
      <c r="NJ49" s="120"/>
      <c r="NK49" s="120"/>
      <c r="NL49" s="120"/>
      <c r="NM49" s="120"/>
      <c r="NN49" s="120"/>
      <c r="NO49" s="120"/>
      <c r="NP49" s="120"/>
      <c r="NQ49" s="120"/>
      <c r="NR49" s="121"/>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9"/>
      <c r="NE50" s="120"/>
      <c r="NF50" s="120"/>
      <c r="NG50" s="120"/>
      <c r="NH50" s="120"/>
      <c r="NI50" s="120"/>
      <c r="NJ50" s="120"/>
      <c r="NK50" s="120"/>
      <c r="NL50" s="120"/>
      <c r="NM50" s="120"/>
      <c r="NN50" s="120"/>
      <c r="NO50" s="120"/>
      <c r="NP50" s="120"/>
      <c r="NQ50" s="120"/>
      <c r="NR50" s="121"/>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9"/>
      <c r="NE51" s="120"/>
      <c r="NF51" s="120"/>
      <c r="NG51" s="120"/>
      <c r="NH51" s="120"/>
      <c r="NI51" s="120"/>
      <c r="NJ51" s="120"/>
      <c r="NK51" s="120"/>
      <c r="NL51" s="120"/>
      <c r="NM51" s="120"/>
      <c r="NN51" s="120"/>
      <c r="NO51" s="120"/>
      <c r="NP51" s="120"/>
      <c r="NQ51" s="120"/>
      <c r="NR51" s="121"/>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53</v>
      </c>
      <c r="EM52" s="115"/>
      <c r="EN52" s="115"/>
      <c r="EO52" s="115"/>
      <c r="EP52" s="115"/>
      <c r="EQ52" s="115"/>
      <c r="ER52" s="115"/>
      <c r="ES52" s="115"/>
      <c r="ET52" s="115"/>
      <c r="EU52" s="115"/>
      <c r="EV52" s="115"/>
      <c r="EW52" s="115"/>
      <c r="EX52" s="115"/>
      <c r="EY52" s="115"/>
      <c r="EZ52" s="115"/>
      <c r="FA52" s="115"/>
      <c r="FB52" s="115"/>
      <c r="FC52" s="115"/>
      <c r="FD52" s="115"/>
      <c r="FE52" s="115">
        <f>データ!BG7</f>
        <v>56</v>
      </c>
      <c r="FF52" s="115"/>
      <c r="FG52" s="115"/>
      <c r="FH52" s="115"/>
      <c r="FI52" s="115"/>
      <c r="FJ52" s="115"/>
      <c r="FK52" s="115"/>
      <c r="FL52" s="115"/>
      <c r="FM52" s="115"/>
      <c r="FN52" s="115"/>
      <c r="FO52" s="115"/>
      <c r="FP52" s="115"/>
      <c r="FQ52" s="115"/>
      <c r="FR52" s="115"/>
      <c r="FS52" s="115"/>
      <c r="FT52" s="115"/>
      <c r="FU52" s="115"/>
      <c r="FV52" s="115"/>
      <c r="FW52" s="115"/>
      <c r="FX52" s="115">
        <f>データ!BH7</f>
        <v>30.5</v>
      </c>
      <c r="FY52" s="115"/>
      <c r="FZ52" s="115"/>
      <c r="GA52" s="115"/>
      <c r="GB52" s="115"/>
      <c r="GC52" s="115"/>
      <c r="GD52" s="115"/>
      <c r="GE52" s="115"/>
      <c r="GF52" s="115"/>
      <c r="GG52" s="115"/>
      <c r="GH52" s="115"/>
      <c r="GI52" s="115"/>
      <c r="GJ52" s="115"/>
      <c r="GK52" s="115"/>
      <c r="GL52" s="115"/>
      <c r="GM52" s="115"/>
      <c r="GN52" s="115"/>
      <c r="GO52" s="115"/>
      <c r="GP52" s="115"/>
      <c r="GQ52" s="115">
        <f>データ!BI7</f>
        <v>-17.2</v>
      </c>
      <c r="GR52" s="115"/>
      <c r="GS52" s="115"/>
      <c r="GT52" s="115"/>
      <c r="GU52" s="115"/>
      <c r="GV52" s="115"/>
      <c r="GW52" s="115"/>
      <c r="GX52" s="115"/>
      <c r="GY52" s="115"/>
      <c r="GZ52" s="115"/>
      <c r="HA52" s="115"/>
      <c r="HB52" s="115"/>
      <c r="HC52" s="115"/>
      <c r="HD52" s="115"/>
      <c r="HE52" s="115"/>
      <c r="HF52" s="115"/>
      <c r="HG52" s="115"/>
      <c r="HH52" s="115"/>
      <c r="HI52" s="115"/>
      <c r="HJ52" s="115">
        <f>データ!BJ7</f>
        <v>12.3</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5">
        <f>データ!BQ7</f>
        <v>95079</v>
      </c>
      <c r="JD52" s="125"/>
      <c r="JE52" s="125"/>
      <c r="JF52" s="125"/>
      <c r="JG52" s="125"/>
      <c r="JH52" s="125"/>
      <c r="JI52" s="125"/>
      <c r="JJ52" s="125"/>
      <c r="JK52" s="125"/>
      <c r="JL52" s="125"/>
      <c r="JM52" s="125"/>
      <c r="JN52" s="125"/>
      <c r="JO52" s="125"/>
      <c r="JP52" s="125"/>
      <c r="JQ52" s="125"/>
      <c r="JR52" s="125"/>
      <c r="JS52" s="125"/>
      <c r="JT52" s="125"/>
      <c r="JU52" s="125"/>
      <c r="JV52" s="125">
        <f>データ!BR7</f>
        <v>99527</v>
      </c>
      <c r="JW52" s="125"/>
      <c r="JX52" s="125"/>
      <c r="JY52" s="125"/>
      <c r="JZ52" s="125"/>
      <c r="KA52" s="125"/>
      <c r="KB52" s="125"/>
      <c r="KC52" s="125"/>
      <c r="KD52" s="125"/>
      <c r="KE52" s="125"/>
      <c r="KF52" s="125"/>
      <c r="KG52" s="125"/>
      <c r="KH52" s="125"/>
      <c r="KI52" s="125"/>
      <c r="KJ52" s="125"/>
      <c r="KK52" s="125"/>
      <c r="KL52" s="125"/>
      <c r="KM52" s="125"/>
      <c r="KN52" s="125"/>
      <c r="KO52" s="125">
        <f>データ!BS7</f>
        <v>59886</v>
      </c>
      <c r="KP52" s="125"/>
      <c r="KQ52" s="125"/>
      <c r="KR52" s="125"/>
      <c r="KS52" s="125"/>
      <c r="KT52" s="125"/>
      <c r="KU52" s="125"/>
      <c r="KV52" s="125"/>
      <c r="KW52" s="125"/>
      <c r="KX52" s="125"/>
      <c r="KY52" s="125"/>
      <c r="KZ52" s="125"/>
      <c r="LA52" s="125"/>
      <c r="LB52" s="125"/>
      <c r="LC52" s="125"/>
      <c r="LD52" s="125"/>
      <c r="LE52" s="125"/>
      <c r="LF52" s="125"/>
      <c r="LG52" s="125"/>
      <c r="LH52" s="125">
        <f>データ!BT7</f>
        <v>-33681</v>
      </c>
      <c r="LI52" s="125"/>
      <c r="LJ52" s="125"/>
      <c r="LK52" s="125"/>
      <c r="LL52" s="125"/>
      <c r="LM52" s="125"/>
      <c r="LN52" s="125"/>
      <c r="LO52" s="125"/>
      <c r="LP52" s="125"/>
      <c r="LQ52" s="125"/>
      <c r="LR52" s="125"/>
      <c r="LS52" s="125"/>
      <c r="LT52" s="125"/>
      <c r="LU52" s="125"/>
      <c r="LV52" s="125"/>
      <c r="LW52" s="125"/>
      <c r="LX52" s="125"/>
      <c r="LY52" s="125"/>
      <c r="LZ52" s="125"/>
      <c r="MA52" s="125">
        <f>データ!BU7</f>
        <v>23202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9"/>
      <c r="NE52" s="120"/>
      <c r="NF52" s="120"/>
      <c r="NG52" s="120"/>
      <c r="NH52" s="120"/>
      <c r="NI52" s="120"/>
      <c r="NJ52" s="120"/>
      <c r="NK52" s="120"/>
      <c r="NL52" s="120"/>
      <c r="NM52" s="120"/>
      <c r="NN52" s="120"/>
      <c r="NO52" s="120"/>
      <c r="NP52" s="120"/>
      <c r="NQ52" s="120"/>
      <c r="NR52" s="121"/>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25">
        <f>データ!AZ7</f>
        <v>177</v>
      </c>
      <c r="V53" s="125"/>
      <c r="W53" s="125"/>
      <c r="X53" s="125"/>
      <c r="Y53" s="125"/>
      <c r="Z53" s="125"/>
      <c r="AA53" s="125"/>
      <c r="AB53" s="125"/>
      <c r="AC53" s="125"/>
      <c r="AD53" s="125"/>
      <c r="AE53" s="125"/>
      <c r="AF53" s="125"/>
      <c r="AG53" s="125"/>
      <c r="AH53" s="125"/>
      <c r="AI53" s="125"/>
      <c r="AJ53" s="125"/>
      <c r="AK53" s="125"/>
      <c r="AL53" s="125"/>
      <c r="AM53" s="125"/>
      <c r="AN53" s="125">
        <f>データ!BA7</f>
        <v>145</v>
      </c>
      <c r="AO53" s="125"/>
      <c r="AP53" s="125"/>
      <c r="AQ53" s="125"/>
      <c r="AR53" s="125"/>
      <c r="AS53" s="125"/>
      <c r="AT53" s="125"/>
      <c r="AU53" s="125"/>
      <c r="AV53" s="125"/>
      <c r="AW53" s="125"/>
      <c r="AX53" s="125"/>
      <c r="AY53" s="125"/>
      <c r="AZ53" s="125"/>
      <c r="BA53" s="125"/>
      <c r="BB53" s="125"/>
      <c r="BC53" s="125"/>
      <c r="BD53" s="125"/>
      <c r="BE53" s="125"/>
      <c r="BF53" s="125"/>
      <c r="BG53" s="125">
        <f>データ!BB7</f>
        <v>108</v>
      </c>
      <c r="BH53" s="125"/>
      <c r="BI53" s="125"/>
      <c r="BJ53" s="125"/>
      <c r="BK53" s="125"/>
      <c r="BL53" s="125"/>
      <c r="BM53" s="125"/>
      <c r="BN53" s="125"/>
      <c r="BO53" s="125"/>
      <c r="BP53" s="125"/>
      <c r="BQ53" s="125"/>
      <c r="BR53" s="125"/>
      <c r="BS53" s="125"/>
      <c r="BT53" s="125"/>
      <c r="BU53" s="125"/>
      <c r="BV53" s="125"/>
      <c r="BW53" s="125"/>
      <c r="BX53" s="125"/>
      <c r="BY53" s="125"/>
      <c r="BZ53" s="125">
        <f>データ!BC7</f>
        <v>89</v>
      </c>
      <c r="CA53" s="125"/>
      <c r="CB53" s="125"/>
      <c r="CC53" s="125"/>
      <c r="CD53" s="125"/>
      <c r="CE53" s="125"/>
      <c r="CF53" s="125"/>
      <c r="CG53" s="125"/>
      <c r="CH53" s="125"/>
      <c r="CI53" s="125"/>
      <c r="CJ53" s="125"/>
      <c r="CK53" s="125"/>
      <c r="CL53" s="125"/>
      <c r="CM53" s="125"/>
      <c r="CN53" s="125"/>
      <c r="CO53" s="125"/>
      <c r="CP53" s="125"/>
      <c r="CQ53" s="125"/>
      <c r="CR53" s="125"/>
      <c r="CS53" s="125">
        <f>データ!BD7</f>
        <v>37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17.5</v>
      </c>
      <c r="EM53" s="115"/>
      <c r="EN53" s="115"/>
      <c r="EO53" s="115"/>
      <c r="EP53" s="115"/>
      <c r="EQ53" s="115"/>
      <c r="ER53" s="115"/>
      <c r="ES53" s="115"/>
      <c r="ET53" s="115"/>
      <c r="EU53" s="115"/>
      <c r="EV53" s="115"/>
      <c r="EW53" s="115"/>
      <c r="EX53" s="115"/>
      <c r="EY53" s="115"/>
      <c r="EZ53" s="115"/>
      <c r="FA53" s="115"/>
      <c r="FB53" s="115"/>
      <c r="FC53" s="115"/>
      <c r="FD53" s="115"/>
      <c r="FE53" s="115">
        <f>データ!BL7</f>
        <v>14.3</v>
      </c>
      <c r="FF53" s="115"/>
      <c r="FG53" s="115"/>
      <c r="FH53" s="115"/>
      <c r="FI53" s="115"/>
      <c r="FJ53" s="115"/>
      <c r="FK53" s="115"/>
      <c r="FL53" s="115"/>
      <c r="FM53" s="115"/>
      <c r="FN53" s="115"/>
      <c r="FO53" s="115"/>
      <c r="FP53" s="115"/>
      <c r="FQ53" s="115"/>
      <c r="FR53" s="115"/>
      <c r="FS53" s="115"/>
      <c r="FT53" s="115"/>
      <c r="FU53" s="115"/>
      <c r="FV53" s="115"/>
      <c r="FW53" s="115"/>
      <c r="FX53" s="115">
        <f>データ!BM7</f>
        <v>11.8</v>
      </c>
      <c r="FY53" s="115"/>
      <c r="FZ53" s="115"/>
      <c r="GA53" s="115"/>
      <c r="GB53" s="115"/>
      <c r="GC53" s="115"/>
      <c r="GD53" s="115"/>
      <c r="GE53" s="115"/>
      <c r="GF53" s="115"/>
      <c r="GG53" s="115"/>
      <c r="GH53" s="115"/>
      <c r="GI53" s="115"/>
      <c r="GJ53" s="115"/>
      <c r="GK53" s="115"/>
      <c r="GL53" s="115"/>
      <c r="GM53" s="115"/>
      <c r="GN53" s="115"/>
      <c r="GO53" s="115"/>
      <c r="GP53" s="115"/>
      <c r="GQ53" s="115">
        <f>データ!BN7</f>
        <v>9.1</v>
      </c>
      <c r="GR53" s="115"/>
      <c r="GS53" s="115"/>
      <c r="GT53" s="115"/>
      <c r="GU53" s="115"/>
      <c r="GV53" s="115"/>
      <c r="GW53" s="115"/>
      <c r="GX53" s="115"/>
      <c r="GY53" s="115"/>
      <c r="GZ53" s="115"/>
      <c r="HA53" s="115"/>
      <c r="HB53" s="115"/>
      <c r="HC53" s="115"/>
      <c r="HD53" s="115"/>
      <c r="HE53" s="115"/>
      <c r="HF53" s="115"/>
      <c r="HG53" s="115"/>
      <c r="HH53" s="115"/>
      <c r="HI53" s="115"/>
      <c r="HJ53" s="115">
        <f>データ!BO7</f>
        <v>1.4</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5">
        <f>データ!BV7</f>
        <v>36318</v>
      </c>
      <c r="JD53" s="125"/>
      <c r="JE53" s="125"/>
      <c r="JF53" s="125"/>
      <c r="JG53" s="125"/>
      <c r="JH53" s="125"/>
      <c r="JI53" s="125"/>
      <c r="JJ53" s="125"/>
      <c r="JK53" s="125"/>
      <c r="JL53" s="125"/>
      <c r="JM53" s="125"/>
      <c r="JN53" s="125"/>
      <c r="JO53" s="125"/>
      <c r="JP53" s="125"/>
      <c r="JQ53" s="125"/>
      <c r="JR53" s="125"/>
      <c r="JS53" s="125"/>
      <c r="JT53" s="125"/>
      <c r="JU53" s="125"/>
      <c r="JV53" s="125">
        <f>データ!BW7</f>
        <v>37745</v>
      </c>
      <c r="JW53" s="125"/>
      <c r="JX53" s="125"/>
      <c r="JY53" s="125"/>
      <c r="JZ53" s="125"/>
      <c r="KA53" s="125"/>
      <c r="KB53" s="125"/>
      <c r="KC53" s="125"/>
      <c r="KD53" s="125"/>
      <c r="KE53" s="125"/>
      <c r="KF53" s="125"/>
      <c r="KG53" s="125"/>
      <c r="KH53" s="125"/>
      <c r="KI53" s="125"/>
      <c r="KJ53" s="125"/>
      <c r="KK53" s="125"/>
      <c r="KL53" s="125"/>
      <c r="KM53" s="125"/>
      <c r="KN53" s="125"/>
      <c r="KO53" s="125">
        <f>データ!BX7</f>
        <v>35151</v>
      </c>
      <c r="KP53" s="125"/>
      <c r="KQ53" s="125"/>
      <c r="KR53" s="125"/>
      <c r="KS53" s="125"/>
      <c r="KT53" s="125"/>
      <c r="KU53" s="125"/>
      <c r="KV53" s="125"/>
      <c r="KW53" s="125"/>
      <c r="KX53" s="125"/>
      <c r="KY53" s="125"/>
      <c r="KZ53" s="125"/>
      <c r="LA53" s="125"/>
      <c r="LB53" s="125"/>
      <c r="LC53" s="125"/>
      <c r="LD53" s="125"/>
      <c r="LE53" s="125"/>
      <c r="LF53" s="125"/>
      <c r="LG53" s="125"/>
      <c r="LH53" s="125">
        <f>データ!BY7</f>
        <v>21556</v>
      </c>
      <c r="LI53" s="125"/>
      <c r="LJ53" s="125"/>
      <c r="LK53" s="125"/>
      <c r="LL53" s="125"/>
      <c r="LM53" s="125"/>
      <c r="LN53" s="125"/>
      <c r="LO53" s="125"/>
      <c r="LP53" s="125"/>
      <c r="LQ53" s="125"/>
      <c r="LR53" s="125"/>
      <c r="LS53" s="125"/>
      <c r="LT53" s="125"/>
      <c r="LU53" s="125"/>
      <c r="LV53" s="125"/>
      <c r="LW53" s="125"/>
      <c r="LX53" s="125"/>
      <c r="LY53" s="125"/>
      <c r="LZ53" s="125"/>
      <c r="MA53" s="125">
        <f>データ!BZ7</f>
        <v>18053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9"/>
      <c r="NE53" s="120"/>
      <c r="NF53" s="120"/>
      <c r="NG53" s="120"/>
      <c r="NH53" s="120"/>
      <c r="NI53" s="120"/>
      <c r="NJ53" s="120"/>
      <c r="NK53" s="120"/>
      <c r="NL53" s="120"/>
      <c r="NM53" s="120"/>
      <c r="NN53" s="120"/>
      <c r="NO53" s="120"/>
      <c r="NP53" s="120"/>
      <c r="NQ53" s="120"/>
      <c r="NR53" s="121"/>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9"/>
      <c r="NE54" s="120"/>
      <c r="NF54" s="120"/>
      <c r="NG54" s="120"/>
      <c r="NH54" s="120"/>
      <c r="NI54" s="120"/>
      <c r="NJ54" s="120"/>
      <c r="NK54" s="120"/>
      <c r="NL54" s="120"/>
      <c r="NM54" s="120"/>
      <c r="NN54" s="120"/>
      <c r="NO54" s="120"/>
      <c r="NP54" s="120"/>
      <c r="NQ54" s="120"/>
      <c r="NR54" s="121"/>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9"/>
      <c r="NE55" s="120"/>
      <c r="NF55" s="120"/>
      <c r="NG55" s="120"/>
      <c r="NH55" s="120"/>
      <c r="NI55" s="120"/>
      <c r="NJ55" s="120"/>
      <c r="NK55" s="120"/>
      <c r="NL55" s="120"/>
      <c r="NM55" s="120"/>
      <c r="NN55" s="120"/>
      <c r="NO55" s="120"/>
      <c r="NP55" s="120"/>
      <c r="NQ55" s="120"/>
      <c r="NR55" s="121"/>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9"/>
      <c r="NE56" s="120"/>
      <c r="NF56" s="120"/>
      <c r="NG56" s="120"/>
      <c r="NH56" s="120"/>
      <c r="NI56" s="120"/>
      <c r="NJ56" s="120"/>
      <c r="NK56" s="120"/>
      <c r="NL56" s="120"/>
      <c r="NM56" s="120"/>
      <c r="NN56" s="120"/>
      <c r="NO56" s="120"/>
      <c r="NP56" s="120"/>
      <c r="NQ56" s="120"/>
      <c r="NR56" s="121"/>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9"/>
      <c r="NE57" s="120"/>
      <c r="NF57" s="120"/>
      <c r="NG57" s="120"/>
      <c r="NH57" s="120"/>
      <c r="NI57" s="120"/>
      <c r="NJ57" s="120"/>
      <c r="NK57" s="120"/>
      <c r="NL57" s="120"/>
      <c r="NM57" s="120"/>
      <c r="NN57" s="120"/>
      <c r="NO57" s="120"/>
      <c r="NP57" s="120"/>
      <c r="NQ57" s="120"/>
      <c r="NR57" s="121"/>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9"/>
      <c r="NE58" s="120"/>
      <c r="NF58" s="120"/>
      <c r="NG58" s="120"/>
      <c r="NH58" s="120"/>
      <c r="NI58" s="120"/>
      <c r="NJ58" s="120"/>
      <c r="NK58" s="120"/>
      <c r="NL58" s="120"/>
      <c r="NM58" s="120"/>
      <c r="NN58" s="120"/>
      <c r="NO58" s="120"/>
      <c r="NP58" s="120"/>
      <c r="NQ58" s="120"/>
      <c r="NR58" s="121"/>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9"/>
      <c r="NE59" s="120"/>
      <c r="NF59" s="120"/>
      <c r="NG59" s="120"/>
      <c r="NH59" s="120"/>
      <c r="NI59" s="120"/>
      <c r="NJ59" s="120"/>
      <c r="NK59" s="120"/>
      <c r="NL59" s="120"/>
      <c r="NM59" s="120"/>
      <c r="NN59" s="120"/>
      <c r="NO59" s="120"/>
      <c r="NP59" s="120"/>
      <c r="NQ59" s="120"/>
      <c r="NR59" s="121"/>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9"/>
      <c r="NE60" s="120"/>
      <c r="NF60" s="120"/>
      <c r="NG60" s="120"/>
      <c r="NH60" s="120"/>
      <c r="NI60" s="120"/>
      <c r="NJ60" s="120"/>
      <c r="NK60" s="120"/>
      <c r="NL60" s="120"/>
      <c r="NM60" s="120"/>
      <c r="NN60" s="120"/>
      <c r="NO60" s="120"/>
      <c r="NP60" s="120"/>
      <c r="NQ60" s="120"/>
      <c r="NR60" s="121"/>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9"/>
      <c r="NE61" s="120"/>
      <c r="NF61" s="120"/>
      <c r="NG61" s="120"/>
      <c r="NH61" s="120"/>
      <c r="NI61" s="120"/>
      <c r="NJ61" s="120"/>
      <c r="NK61" s="120"/>
      <c r="NL61" s="120"/>
      <c r="NM61" s="120"/>
      <c r="NN61" s="120"/>
      <c r="NO61" s="120"/>
      <c r="NP61" s="120"/>
      <c r="NQ61" s="120"/>
      <c r="NR61" s="121"/>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9"/>
      <c r="NE62" s="120"/>
      <c r="NF62" s="120"/>
      <c r="NG62" s="120"/>
      <c r="NH62" s="120"/>
      <c r="NI62" s="120"/>
      <c r="NJ62" s="120"/>
      <c r="NK62" s="120"/>
      <c r="NL62" s="120"/>
      <c r="NM62" s="120"/>
      <c r="NN62" s="120"/>
      <c r="NO62" s="120"/>
      <c r="NP62" s="120"/>
      <c r="NQ62" s="120"/>
      <c r="NR62" s="121"/>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9"/>
      <c r="NE63" s="120"/>
      <c r="NF63" s="120"/>
      <c r="NG63" s="120"/>
      <c r="NH63" s="120"/>
      <c r="NI63" s="120"/>
      <c r="NJ63" s="120"/>
      <c r="NK63" s="120"/>
      <c r="NL63" s="120"/>
      <c r="NM63" s="120"/>
      <c r="NN63" s="120"/>
      <c r="NO63" s="120"/>
      <c r="NP63" s="120"/>
      <c r="NQ63" s="120"/>
      <c r="NR63" s="121"/>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9" t="s">
        <v>131</v>
      </c>
      <c r="NE66" s="120"/>
      <c r="NF66" s="120"/>
      <c r="NG66" s="120"/>
      <c r="NH66" s="120"/>
      <c r="NI66" s="120"/>
      <c r="NJ66" s="120"/>
      <c r="NK66" s="120"/>
      <c r="NL66" s="120"/>
      <c r="NM66" s="120"/>
      <c r="NN66" s="120"/>
      <c r="NO66" s="120"/>
      <c r="NP66" s="120"/>
      <c r="NQ66" s="120"/>
      <c r="NR66" s="121"/>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2451917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9"/>
      <c r="NE67" s="120"/>
      <c r="NF67" s="120"/>
      <c r="NG67" s="120"/>
      <c r="NH67" s="120"/>
      <c r="NI67" s="120"/>
      <c r="NJ67" s="120"/>
      <c r="NK67" s="120"/>
      <c r="NL67" s="120"/>
      <c r="NM67" s="120"/>
      <c r="NN67" s="120"/>
      <c r="NO67" s="120"/>
      <c r="NP67" s="120"/>
      <c r="NQ67" s="120"/>
      <c r="NR67" s="121"/>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9"/>
      <c r="NE68" s="120"/>
      <c r="NF68" s="120"/>
      <c r="NG68" s="120"/>
      <c r="NH68" s="120"/>
      <c r="NI68" s="120"/>
      <c r="NJ68" s="120"/>
      <c r="NK68" s="120"/>
      <c r="NL68" s="120"/>
      <c r="NM68" s="120"/>
      <c r="NN68" s="120"/>
      <c r="NO68" s="120"/>
      <c r="NP68" s="120"/>
      <c r="NQ68" s="120"/>
      <c r="NR68" s="121"/>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9"/>
      <c r="NE69" s="120"/>
      <c r="NF69" s="120"/>
      <c r="NG69" s="120"/>
      <c r="NH69" s="120"/>
      <c r="NI69" s="120"/>
      <c r="NJ69" s="120"/>
      <c r="NK69" s="120"/>
      <c r="NL69" s="120"/>
      <c r="NM69" s="120"/>
      <c r="NN69" s="120"/>
      <c r="NO69" s="120"/>
      <c r="NP69" s="120"/>
      <c r="NQ69" s="120"/>
      <c r="NR69" s="121"/>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9"/>
      <c r="NE70" s="120"/>
      <c r="NF70" s="120"/>
      <c r="NG70" s="120"/>
      <c r="NH70" s="120"/>
      <c r="NI70" s="120"/>
      <c r="NJ70" s="120"/>
      <c r="NK70" s="120"/>
      <c r="NL70" s="120"/>
      <c r="NM70" s="120"/>
      <c r="NN70" s="120"/>
      <c r="NO70" s="120"/>
      <c r="NP70" s="120"/>
      <c r="NQ70" s="120"/>
      <c r="NR70" s="121"/>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9"/>
      <c r="NE71" s="120"/>
      <c r="NF71" s="120"/>
      <c r="NG71" s="120"/>
      <c r="NH71" s="120"/>
      <c r="NI71" s="120"/>
      <c r="NJ71" s="120"/>
      <c r="NK71" s="120"/>
      <c r="NL71" s="120"/>
      <c r="NM71" s="120"/>
      <c r="NN71" s="120"/>
      <c r="NO71" s="120"/>
      <c r="NP71" s="120"/>
      <c r="NQ71" s="120"/>
      <c r="NR71" s="121"/>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9"/>
      <c r="NE72" s="120"/>
      <c r="NF72" s="120"/>
      <c r="NG72" s="120"/>
      <c r="NH72" s="120"/>
      <c r="NI72" s="120"/>
      <c r="NJ72" s="120"/>
      <c r="NK72" s="120"/>
      <c r="NL72" s="120"/>
      <c r="NM72" s="120"/>
      <c r="NN72" s="120"/>
      <c r="NO72" s="120"/>
      <c r="NP72" s="120"/>
      <c r="NQ72" s="120"/>
      <c r="NR72" s="121"/>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9"/>
      <c r="NE73" s="120"/>
      <c r="NF73" s="120"/>
      <c r="NG73" s="120"/>
      <c r="NH73" s="120"/>
      <c r="NI73" s="120"/>
      <c r="NJ73" s="120"/>
      <c r="NK73" s="120"/>
      <c r="NL73" s="120"/>
      <c r="NM73" s="120"/>
      <c r="NN73" s="120"/>
      <c r="NO73" s="120"/>
      <c r="NP73" s="120"/>
      <c r="NQ73" s="120"/>
      <c r="NR73" s="121"/>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9"/>
      <c r="NE74" s="120"/>
      <c r="NF74" s="120"/>
      <c r="NG74" s="120"/>
      <c r="NH74" s="120"/>
      <c r="NI74" s="120"/>
      <c r="NJ74" s="120"/>
      <c r="NK74" s="120"/>
      <c r="NL74" s="120"/>
      <c r="NM74" s="120"/>
      <c r="NN74" s="120"/>
      <c r="NO74" s="120"/>
      <c r="NP74" s="120"/>
      <c r="NQ74" s="120"/>
      <c r="NR74" s="121"/>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9"/>
      <c r="NE75" s="120"/>
      <c r="NF75" s="120"/>
      <c r="NG75" s="120"/>
      <c r="NH75" s="120"/>
      <c r="NI75" s="120"/>
      <c r="NJ75" s="120"/>
      <c r="NK75" s="120"/>
      <c r="NL75" s="120"/>
      <c r="NM75" s="120"/>
      <c r="NN75" s="120"/>
      <c r="NO75" s="120"/>
      <c r="NP75" s="120"/>
      <c r="NQ75" s="120"/>
      <c r="NR75" s="121"/>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240590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9"/>
      <c r="NE76" s="120"/>
      <c r="NF76" s="120"/>
      <c r="NG76" s="120"/>
      <c r="NH76" s="120"/>
      <c r="NI76" s="120"/>
      <c r="NJ76" s="120"/>
      <c r="NK76" s="120"/>
      <c r="NL76" s="120"/>
      <c r="NM76" s="120"/>
      <c r="NN76" s="120"/>
      <c r="NO76" s="120"/>
      <c r="NP76" s="120"/>
      <c r="NQ76" s="120"/>
      <c r="NR76" s="121"/>
    </row>
    <row r="77" spans="1:382" ht="13.5" customHeight="1" x14ac:dyDescent="0.15">
      <c r="A77" s="2"/>
      <c r="B77" s="22"/>
      <c r="C77" s="4"/>
      <c r="D77" s="4"/>
      <c r="E77" s="4"/>
      <c r="F77" s="4"/>
      <c r="I77" s="139" t="s">
        <v>27</v>
      </c>
      <c r="J77" s="139"/>
      <c r="K77" s="139"/>
      <c r="L77" s="139"/>
      <c r="M77" s="139"/>
      <c r="N77" s="139"/>
      <c r="O77" s="139"/>
      <c r="P77" s="139"/>
      <c r="Q77" s="139"/>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9" t="s">
        <v>27</v>
      </c>
      <c r="JS77" s="139"/>
      <c r="JT77" s="139"/>
      <c r="JU77" s="139"/>
      <c r="JV77" s="139"/>
      <c r="JW77" s="139"/>
      <c r="JX77" s="139"/>
      <c r="JY77" s="139"/>
      <c r="JZ77" s="139"/>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19"/>
      <c r="NE77" s="120"/>
      <c r="NF77" s="120"/>
      <c r="NG77" s="120"/>
      <c r="NH77" s="120"/>
      <c r="NI77" s="120"/>
      <c r="NJ77" s="120"/>
      <c r="NK77" s="120"/>
      <c r="NL77" s="120"/>
      <c r="NM77" s="120"/>
      <c r="NN77" s="120"/>
      <c r="NO77" s="120"/>
      <c r="NP77" s="120"/>
      <c r="NQ77" s="120"/>
      <c r="NR77" s="121"/>
    </row>
    <row r="78" spans="1:382" ht="13.5" customHeight="1" x14ac:dyDescent="0.15">
      <c r="A78" s="2"/>
      <c r="B78" s="22"/>
      <c r="C78" s="4"/>
      <c r="D78" s="4"/>
      <c r="E78" s="4"/>
      <c r="F78" s="4"/>
      <c r="I78" s="139" t="s">
        <v>29</v>
      </c>
      <c r="J78" s="139"/>
      <c r="K78" s="139"/>
      <c r="L78" s="139"/>
      <c r="M78" s="139"/>
      <c r="N78" s="139"/>
      <c r="O78" s="139"/>
      <c r="P78" s="139"/>
      <c r="Q78" s="139"/>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9" t="s">
        <v>29</v>
      </c>
      <c r="JS78" s="139"/>
      <c r="JT78" s="139"/>
      <c r="JU78" s="139"/>
      <c r="JV78" s="139"/>
      <c r="JW78" s="139"/>
      <c r="JX78" s="139"/>
      <c r="JY78" s="139"/>
      <c r="JZ78" s="139"/>
      <c r="KA78" s="116">
        <f>データ!DE7</f>
        <v>278.89999999999998</v>
      </c>
      <c r="KB78" s="117"/>
      <c r="KC78" s="117"/>
      <c r="KD78" s="117"/>
      <c r="KE78" s="117"/>
      <c r="KF78" s="117"/>
      <c r="KG78" s="117"/>
      <c r="KH78" s="117"/>
      <c r="KI78" s="117"/>
      <c r="KJ78" s="117"/>
      <c r="KK78" s="117"/>
      <c r="KL78" s="117"/>
      <c r="KM78" s="117"/>
      <c r="KN78" s="117"/>
      <c r="KO78" s="118"/>
      <c r="KP78" s="116">
        <f>データ!DF7</f>
        <v>205.5</v>
      </c>
      <c r="KQ78" s="117"/>
      <c r="KR78" s="117"/>
      <c r="KS78" s="117"/>
      <c r="KT78" s="117"/>
      <c r="KU78" s="117"/>
      <c r="KV78" s="117"/>
      <c r="KW78" s="117"/>
      <c r="KX78" s="117"/>
      <c r="KY78" s="117"/>
      <c r="KZ78" s="117"/>
      <c r="LA78" s="117"/>
      <c r="LB78" s="117"/>
      <c r="LC78" s="117"/>
      <c r="LD78" s="118"/>
      <c r="LE78" s="116">
        <f>データ!DG7</f>
        <v>187.9</v>
      </c>
      <c r="LF78" s="117"/>
      <c r="LG78" s="117"/>
      <c r="LH78" s="117"/>
      <c r="LI78" s="117"/>
      <c r="LJ78" s="117"/>
      <c r="LK78" s="117"/>
      <c r="LL78" s="117"/>
      <c r="LM78" s="117"/>
      <c r="LN78" s="117"/>
      <c r="LO78" s="117"/>
      <c r="LP78" s="117"/>
      <c r="LQ78" s="117"/>
      <c r="LR78" s="117"/>
      <c r="LS78" s="118"/>
      <c r="LT78" s="116">
        <f>データ!DH7</f>
        <v>143.19999999999999</v>
      </c>
      <c r="LU78" s="117"/>
      <c r="LV78" s="117"/>
      <c r="LW78" s="117"/>
      <c r="LX78" s="117"/>
      <c r="LY78" s="117"/>
      <c r="LZ78" s="117"/>
      <c r="MA78" s="117"/>
      <c r="MB78" s="117"/>
      <c r="MC78" s="117"/>
      <c r="MD78" s="117"/>
      <c r="ME78" s="117"/>
      <c r="MF78" s="117"/>
      <c r="MG78" s="117"/>
      <c r="MH78" s="118"/>
      <c r="MI78" s="116">
        <f>データ!DI7</f>
        <v>128.9</v>
      </c>
      <c r="MJ78" s="117"/>
      <c r="MK78" s="117"/>
      <c r="ML78" s="117"/>
      <c r="MM78" s="117"/>
      <c r="MN78" s="117"/>
      <c r="MO78" s="117"/>
      <c r="MP78" s="117"/>
      <c r="MQ78" s="117"/>
      <c r="MR78" s="117"/>
      <c r="MS78" s="117"/>
      <c r="MT78" s="117"/>
      <c r="MU78" s="117"/>
      <c r="MV78" s="117"/>
      <c r="MW78" s="118"/>
      <c r="MX78" s="4"/>
      <c r="MY78" s="4"/>
      <c r="MZ78" s="4"/>
      <c r="NA78" s="4"/>
      <c r="NB78" s="4"/>
      <c r="NC78" s="44"/>
      <c r="ND78" s="119"/>
      <c r="NE78" s="120"/>
      <c r="NF78" s="120"/>
      <c r="NG78" s="120"/>
      <c r="NH78" s="120"/>
      <c r="NI78" s="120"/>
      <c r="NJ78" s="120"/>
      <c r="NK78" s="120"/>
      <c r="NL78" s="120"/>
      <c r="NM78" s="120"/>
      <c r="NN78" s="120"/>
      <c r="NO78" s="120"/>
      <c r="NP78" s="120"/>
      <c r="NQ78" s="120"/>
      <c r="NR78" s="121"/>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9"/>
      <c r="NE79" s="120"/>
      <c r="NF79" s="120"/>
      <c r="NG79" s="120"/>
      <c r="NH79" s="120"/>
      <c r="NI79" s="120"/>
      <c r="NJ79" s="120"/>
      <c r="NK79" s="120"/>
      <c r="NL79" s="120"/>
      <c r="NM79" s="120"/>
      <c r="NN79" s="120"/>
      <c r="NO79" s="120"/>
      <c r="NP79" s="120"/>
      <c r="NQ79" s="120"/>
      <c r="NR79" s="121"/>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9"/>
      <c r="NE80" s="120"/>
      <c r="NF80" s="120"/>
      <c r="NG80" s="120"/>
      <c r="NH80" s="120"/>
      <c r="NI80" s="120"/>
      <c r="NJ80" s="120"/>
      <c r="NK80" s="120"/>
      <c r="NL80" s="120"/>
      <c r="NM80" s="120"/>
      <c r="NN80" s="120"/>
      <c r="NO80" s="120"/>
      <c r="NP80" s="120"/>
      <c r="NQ80" s="120"/>
      <c r="NR80" s="121"/>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9"/>
      <c r="NE81" s="120"/>
      <c r="NF81" s="120"/>
      <c r="NG81" s="120"/>
      <c r="NH81" s="120"/>
      <c r="NI81" s="120"/>
      <c r="NJ81" s="120"/>
      <c r="NK81" s="120"/>
      <c r="NL81" s="120"/>
      <c r="NM81" s="120"/>
      <c r="NN81" s="120"/>
      <c r="NO81" s="120"/>
      <c r="NP81" s="120"/>
      <c r="NQ81" s="120"/>
      <c r="NR81" s="121"/>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sJlHxv0QnXsyRg2vn3nwJAKcbfRuRWGBUvGQwmMbbq+f4rkr3BrzUO2GdQZfDTcmmAXbHH5U+IV2m0vhB9OHSA==" saltValue="hgf8AfvW24X4xZqzEN682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8.875"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3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92</v>
      </c>
      <c r="AM5" s="59" t="s">
        <v>93</v>
      </c>
      <c r="AN5" s="59" t="s">
        <v>102</v>
      </c>
      <c r="AO5" s="59" t="s">
        <v>95</v>
      </c>
      <c r="AP5" s="59" t="s">
        <v>96</v>
      </c>
      <c r="AQ5" s="59" t="s">
        <v>97</v>
      </c>
      <c r="AR5" s="59" t="s">
        <v>98</v>
      </c>
      <c r="AS5" s="59" t="s">
        <v>99</v>
      </c>
      <c r="AT5" s="59" t="s">
        <v>100</v>
      </c>
      <c r="AU5" s="59" t="s">
        <v>90</v>
      </c>
      <c r="AV5" s="59" t="s">
        <v>101</v>
      </c>
      <c r="AW5" s="59" t="s">
        <v>103</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101</v>
      </c>
      <c r="BS5" s="59" t="s">
        <v>92</v>
      </c>
      <c r="BT5" s="59" t="s">
        <v>104</v>
      </c>
      <c r="BU5" s="59" t="s">
        <v>94</v>
      </c>
      <c r="BV5" s="59" t="s">
        <v>95</v>
      </c>
      <c r="BW5" s="59" t="s">
        <v>96</v>
      </c>
      <c r="BX5" s="59" t="s">
        <v>97</v>
      </c>
      <c r="BY5" s="59" t="s">
        <v>98</v>
      </c>
      <c r="BZ5" s="59" t="s">
        <v>99</v>
      </c>
      <c r="CA5" s="59" t="s">
        <v>100</v>
      </c>
      <c r="CB5" s="59" t="s">
        <v>105</v>
      </c>
      <c r="CC5" s="59" t="s">
        <v>101</v>
      </c>
      <c r="CD5" s="59" t="s">
        <v>92</v>
      </c>
      <c r="CE5" s="59" t="s">
        <v>93</v>
      </c>
      <c r="CF5" s="59" t="s">
        <v>102</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104</v>
      </c>
      <c r="DD5" s="59" t="s">
        <v>106</v>
      </c>
      <c r="DE5" s="59" t="s">
        <v>95</v>
      </c>
      <c r="DF5" s="59" t="s">
        <v>96</v>
      </c>
      <c r="DG5" s="59" t="s">
        <v>97</v>
      </c>
      <c r="DH5" s="59" t="s">
        <v>98</v>
      </c>
      <c r="DI5" s="59" t="s">
        <v>99</v>
      </c>
      <c r="DJ5" s="59" t="s">
        <v>35</v>
      </c>
      <c r="DK5" s="59" t="s">
        <v>90</v>
      </c>
      <c r="DL5" s="59" t="s">
        <v>101</v>
      </c>
      <c r="DM5" s="59" t="s">
        <v>92</v>
      </c>
      <c r="DN5" s="59" t="s">
        <v>93</v>
      </c>
      <c r="DO5" s="59" t="s">
        <v>94</v>
      </c>
      <c r="DP5" s="59" t="s">
        <v>95</v>
      </c>
      <c r="DQ5" s="59" t="s">
        <v>96</v>
      </c>
      <c r="DR5" s="59" t="s">
        <v>97</v>
      </c>
      <c r="DS5" s="59" t="s">
        <v>98</v>
      </c>
      <c r="DT5" s="59" t="s">
        <v>99</v>
      </c>
      <c r="DU5" s="59" t="s">
        <v>100</v>
      </c>
    </row>
    <row r="6" spans="1:125" s="66" customFormat="1" x14ac:dyDescent="0.15">
      <c r="A6" s="49" t="s">
        <v>107</v>
      </c>
      <c r="B6" s="60">
        <f>B8</f>
        <v>2019</v>
      </c>
      <c r="C6" s="60">
        <f t="shared" ref="C6:X6" si="1">C8</f>
        <v>271004</v>
      </c>
      <c r="D6" s="60">
        <f t="shared" si="1"/>
        <v>47</v>
      </c>
      <c r="E6" s="60">
        <f t="shared" si="1"/>
        <v>14</v>
      </c>
      <c r="F6" s="60">
        <f t="shared" si="1"/>
        <v>0</v>
      </c>
      <c r="G6" s="60">
        <f t="shared" si="1"/>
        <v>21</v>
      </c>
      <c r="H6" s="60" t="str">
        <f>SUBSTITUTE(H8,"　","")</f>
        <v>大阪府大阪市</v>
      </c>
      <c r="I6" s="60" t="str">
        <f t="shared" si="1"/>
        <v>安土町地下駐車場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19</v>
      </c>
      <c r="S6" s="62" t="str">
        <f t="shared" si="1"/>
        <v>商業施設</v>
      </c>
      <c r="T6" s="62" t="str">
        <f t="shared" si="1"/>
        <v>有</v>
      </c>
      <c r="U6" s="63">
        <f t="shared" si="1"/>
        <v>9500</v>
      </c>
      <c r="V6" s="63">
        <f t="shared" si="1"/>
        <v>500</v>
      </c>
      <c r="W6" s="63">
        <f t="shared" si="1"/>
        <v>400</v>
      </c>
      <c r="X6" s="62" t="str">
        <f t="shared" si="1"/>
        <v>利用料金制</v>
      </c>
      <c r="Y6" s="64">
        <f>IF(Y8="-",NA(),Y8)</f>
        <v>215</v>
      </c>
      <c r="Z6" s="64">
        <f t="shared" ref="Z6:AH6" si="2">IF(Z8="-",NA(),Z8)</f>
        <v>228</v>
      </c>
      <c r="AA6" s="64">
        <f t="shared" si="2"/>
        <v>143.9</v>
      </c>
      <c r="AB6" s="64">
        <f t="shared" si="2"/>
        <v>85.4</v>
      </c>
      <c r="AC6" s="64">
        <f t="shared" si="2"/>
        <v>114</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53</v>
      </c>
      <c r="BG6" s="64">
        <f t="shared" ref="BG6:BO6" si="5">IF(BG8="-",NA(),BG8)</f>
        <v>56</v>
      </c>
      <c r="BH6" s="64">
        <f t="shared" si="5"/>
        <v>30.5</v>
      </c>
      <c r="BI6" s="64">
        <f t="shared" si="5"/>
        <v>-17.2</v>
      </c>
      <c r="BJ6" s="64">
        <f t="shared" si="5"/>
        <v>12.3</v>
      </c>
      <c r="BK6" s="64">
        <f t="shared" si="5"/>
        <v>17.5</v>
      </c>
      <c r="BL6" s="64">
        <f t="shared" si="5"/>
        <v>14.3</v>
      </c>
      <c r="BM6" s="64">
        <f t="shared" si="5"/>
        <v>11.8</v>
      </c>
      <c r="BN6" s="64">
        <f t="shared" si="5"/>
        <v>9.1</v>
      </c>
      <c r="BO6" s="64">
        <f t="shared" si="5"/>
        <v>1.4</v>
      </c>
      <c r="BP6" s="61" t="str">
        <f>IF(BP8="-","",IF(BP8="-","【-】","【"&amp;SUBSTITUTE(TEXT(BP8,"#,##0.0"),"-","△")&amp;"】"))</f>
        <v>【20.8】</v>
      </c>
      <c r="BQ6" s="65">
        <f>IF(BQ8="-",NA(),BQ8)</f>
        <v>95079</v>
      </c>
      <c r="BR6" s="65">
        <f t="shared" ref="BR6:BZ6" si="6">IF(BR8="-",NA(),BR8)</f>
        <v>99527</v>
      </c>
      <c r="BS6" s="65">
        <f t="shared" si="6"/>
        <v>59886</v>
      </c>
      <c r="BT6" s="65">
        <f t="shared" si="6"/>
        <v>-33681</v>
      </c>
      <c r="BU6" s="65">
        <f t="shared" si="6"/>
        <v>23202</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108</v>
      </c>
      <c r="CM6" s="63">
        <f t="shared" ref="CM6:CN6" si="7">CM8</f>
        <v>2451917</v>
      </c>
      <c r="CN6" s="63">
        <f t="shared" si="7"/>
        <v>240590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103.6</v>
      </c>
      <c r="DL6" s="64">
        <f t="shared" ref="DL6:DT6" si="9">IF(DL8="-",NA(),DL8)</f>
        <v>100.6</v>
      </c>
      <c r="DM6" s="64">
        <f t="shared" si="9"/>
        <v>106.8</v>
      </c>
      <c r="DN6" s="64">
        <f t="shared" si="9"/>
        <v>105</v>
      </c>
      <c r="DO6" s="64">
        <f t="shared" si="9"/>
        <v>83.4</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110</v>
      </c>
      <c r="B7" s="60">
        <f t="shared" ref="B7:X7" si="10">B8</f>
        <v>2019</v>
      </c>
      <c r="C7" s="60">
        <f t="shared" si="10"/>
        <v>271004</v>
      </c>
      <c r="D7" s="60">
        <f t="shared" si="10"/>
        <v>47</v>
      </c>
      <c r="E7" s="60">
        <f t="shared" si="10"/>
        <v>14</v>
      </c>
      <c r="F7" s="60">
        <f t="shared" si="10"/>
        <v>0</v>
      </c>
      <c r="G7" s="60">
        <f t="shared" si="10"/>
        <v>21</v>
      </c>
      <c r="H7" s="60" t="str">
        <f t="shared" si="10"/>
        <v>大阪府　大阪市</v>
      </c>
      <c r="I7" s="60" t="str">
        <f t="shared" si="10"/>
        <v>安土町地下駐車場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19</v>
      </c>
      <c r="S7" s="62" t="str">
        <f t="shared" si="10"/>
        <v>商業施設</v>
      </c>
      <c r="T7" s="62" t="str">
        <f t="shared" si="10"/>
        <v>有</v>
      </c>
      <c r="U7" s="63">
        <f t="shared" si="10"/>
        <v>9500</v>
      </c>
      <c r="V7" s="63">
        <f t="shared" si="10"/>
        <v>500</v>
      </c>
      <c r="W7" s="63">
        <f t="shared" si="10"/>
        <v>400</v>
      </c>
      <c r="X7" s="62" t="str">
        <f t="shared" si="10"/>
        <v>利用料金制</v>
      </c>
      <c r="Y7" s="64">
        <f>Y8</f>
        <v>215</v>
      </c>
      <c r="Z7" s="64">
        <f t="shared" ref="Z7:AH7" si="11">Z8</f>
        <v>228</v>
      </c>
      <c r="AA7" s="64">
        <f t="shared" si="11"/>
        <v>143.9</v>
      </c>
      <c r="AB7" s="64">
        <f t="shared" si="11"/>
        <v>85.4</v>
      </c>
      <c r="AC7" s="64">
        <f t="shared" si="11"/>
        <v>114</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53</v>
      </c>
      <c r="BG7" s="64">
        <f t="shared" ref="BG7:BO7" si="14">BG8</f>
        <v>56</v>
      </c>
      <c r="BH7" s="64">
        <f t="shared" si="14"/>
        <v>30.5</v>
      </c>
      <c r="BI7" s="64">
        <f t="shared" si="14"/>
        <v>-17.2</v>
      </c>
      <c r="BJ7" s="64">
        <f t="shared" si="14"/>
        <v>12.3</v>
      </c>
      <c r="BK7" s="64">
        <f t="shared" si="14"/>
        <v>17.5</v>
      </c>
      <c r="BL7" s="64">
        <f t="shared" si="14"/>
        <v>14.3</v>
      </c>
      <c r="BM7" s="64">
        <f t="shared" si="14"/>
        <v>11.8</v>
      </c>
      <c r="BN7" s="64">
        <f t="shared" si="14"/>
        <v>9.1</v>
      </c>
      <c r="BO7" s="64">
        <f t="shared" si="14"/>
        <v>1.4</v>
      </c>
      <c r="BP7" s="61"/>
      <c r="BQ7" s="65">
        <f>BQ8</f>
        <v>95079</v>
      </c>
      <c r="BR7" s="65">
        <f t="shared" ref="BR7:BZ7" si="15">BR8</f>
        <v>99527</v>
      </c>
      <c r="BS7" s="65">
        <f t="shared" si="15"/>
        <v>59886</v>
      </c>
      <c r="BT7" s="65">
        <f t="shared" si="15"/>
        <v>-33681</v>
      </c>
      <c r="BU7" s="65">
        <f t="shared" si="15"/>
        <v>23202</v>
      </c>
      <c r="BV7" s="65">
        <f t="shared" si="15"/>
        <v>36318</v>
      </c>
      <c r="BW7" s="65">
        <f t="shared" si="15"/>
        <v>37745</v>
      </c>
      <c r="BX7" s="65">
        <f t="shared" si="15"/>
        <v>35151</v>
      </c>
      <c r="BY7" s="65">
        <f t="shared" si="15"/>
        <v>21556</v>
      </c>
      <c r="BZ7" s="65">
        <f t="shared" si="15"/>
        <v>18053</v>
      </c>
      <c r="CA7" s="63"/>
      <c r="CB7" s="64" t="s">
        <v>111</v>
      </c>
      <c r="CC7" s="64" t="s">
        <v>111</v>
      </c>
      <c r="CD7" s="64" t="s">
        <v>111</v>
      </c>
      <c r="CE7" s="64" t="s">
        <v>111</v>
      </c>
      <c r="CF7" s="64" t="s">
        <v>111</v>
      </c>
      <c r="CG7" s="64" t="s">
        <v>111</v>
      </c>
      <c r="CH7" s="64" t="s">
        <v>111</v>
      </c>
      <c r="CI7" s="64" t="s">
        <v>111</v>
      </c>
      <c r="CJ7" s="64" t="s">
        <v>111</v>
      </c>
      <c r="CK7" s="64" t="s">
        <v>109</v>
      </c>
      <c r="CL7" s="61"/>
      <c r="CM7" s="63">
        <f>CM8</f>
        <v>2451917</v>
      </c>
      <c r="CN7" s="63">
        <f>CN8</f>
        <v>240590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278.89999999999998</v>
      </c>
      <c r="DF7" s="64">
        <f t="shared" si="16"/>
        <v>205.5</v>
      </c>
      <c r="DG7" s="64">
        <f t="shared" si="16"/>
        <v>187.9</v>
      </c>
      <c r="DH7" s="64">
        <f t="shared" si="16"/>
        <v>143.19999999999999</v>
      </c>
      <c r="DI7" s="64">
        <f t="shared" si="16"/>
        <v>128.9</v>
      </c>
      <c r="DJ7" s="61"/>
      <c r="DK7" s="64">
        <f>DK8</f>
        <v>103.6</v>
      </c>
      <c r="DL7" s="64">
        <f t="shared" ref="DL7:DT7" si="17">DL8</f>
        <v>100.6</v>
      </c>
      <c r="DM7" s="64">
        <f t="shared" si="17"/>
        <v>106.8</v>
      </c>
      <c r="DN7" s="64">
        <f t="shared" si="17"/>
        <v>105</v>
      </c>
      <c r="DO7" s="64">
        <f t="shared" si="17"/>
        <v>83.4</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271004</v>
      </c>
      <c r="D8" s="67">
        <v>47</v>
      </c>
      <c r="E8" s="67">
        <v>14</v>
      </c>
      <c r="F8" s="67">
        <v>0</v>
      </c>
      <c r="G8" s="67">
        <v>21</v>
      </c>
      <c r="H8" s="67" t="s">
        <v>112</v>
      </c>
      <c r="I8" s="67" t="s">
        <v>113</v>
      </c>
      <c r="J8" s="67" t="s">
        <v>114</v>
      </c>
      <c r="K8" s="67" t="s">
        <v>115</v>
      </c>
      <c r="L8" s="67" t="s">
        <v>116</v>
      </c>
      <c r="M8" s="67" t="s">
        <v>117</v>
      </c>
      <c r="N8" s="67" t="s">
        <v>118</v>
      </c>
      <c r="O8" s="68" t="s">
        <v>119</v>
      </c>
      <c r="P8" s="69" t="s">
        <v>120</v>
      </c>
      <c r="Q8" s="69" t="s">
        <v>121</v>
      </c>
      <c r="R8" s="70">
        <v>19</v>
      </c>
      <c r="S8" s="69" t="s">
        <v>122</v>
      </c>
      <c r="T8" s="69" t="s">
        <v>123</v>
      </c>
      <c r="U8" s="70">
        <v>9500</v>
      </c>
      <c r="V8" s="70">
        <v>500</v>
      </c>
      <c r="W8" s="70">
        <v>400</v>
      </c>
      <c r="X8" s="69" t="s">
        <v>124</v>
      </c>
      <c r="Y8" s="71">
        <v>215</v>
      </c>
      <c r="Z8" s="71">
        <v>228</v>
      </c>
      <c r="AA8" s="71">
        <v>143.9</v>
      </c>
      <c r="AB8" s="71">
        <v>85.4</v>
      </c>
      <c r="AC8" s="71">
        <v>114</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53</v>
      </c>
      <c r="BG8" s="71">
        <v>56</v>
      </c>
      <c r="BH8" s="71">
        <v>30.5</v>
      </c>
      <c r="BI8" s="71">
        <v>-17.2</v>
      </c>
      <c r="BJ8" s="71">
        <v>12.3</v>
      </c>
      <c r="BK8" s="71">
        <v>17.5</v>
      </c>
      <c r="BL8" s="71">
        <v>14.3</v>
      </c>
      <c r="BM8" s="71">
        <v>11.8</v>
      </c>
      <c r="BN8" s="71">
        <v>9.1</v>
      </c>
      <c r="BO8" s="71">
        <v>1.4</v>
      </c>
      <c r="BP8" s="68">
        <v>20.8</v>
      </c>
      <c r="BQ8" s="72">
        <v>95079</v>
      </c>
      <c r="BR8" s="72">
        <v>99527</v>
      </c>
      <c r="BS8" s="72">
        <v>59886</v>
      </c>
      <c r="BT8" s="73">
        <v>-33681</v>
      </c>
      <c r="BU8" s="73">
        <v>23202</v>
      </c>
      <c r="BV8" s="72">
        <v>36318</v>
      </c>
      <c r="BW8" s="72">
        <v>37745</v>
      </c>
      <c r="BX8" s="72">
        <v>35151</v>
      </c>
      <c r="BY8" s="72">
        <v>21556</v>
      </c>
      <c r="BZ8" s="72">
        <v>18053</v>
      </c>
      <c r="CA8" s="70">
        <v>14290</v>
      </c>
      <c r="CB8" s="71" t="s">
        <v>116</v>
      </c>
      <c r="CC8" s="71" t="s">
        <v>116</v>
      </c>
      <c r="CD8" s="71" t="s">
        <v>116</v>
      </c>
      <c r="CE8" s="71" t="s">
        <v>116</v>
      </c>
      <c r="CF8" s="71" t="s">
        <v>116</v>
      </c>
      <c r="CG8" s="71" t="s">
        <v>116</v>
      </c>
      <c r="CH8" s="71" t="s">
        <v>116</v>
      </c>
      <c r="CI8" s="71" t="s">
        <v>116</v>
      </c>
      <c r="CJ8" s="71" t="s">
        <v>116</v>
      </c>
      <c r="CK8" s="71" t="s">
        <v>116</v>
      </c>
      <c r="CL8" s="68" t="s">
        <v>116</v>
      </c>
      <c r="CM8" s="70">
        <v>2451917</v>
      </c>
      <c r="CN8" s="70">
        <v>240590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278.89999999999998</v>
      </c>
      <c r="DF8" s="71">
        <v>205.5</v>
      </c>
      <c r="DG8" s="71">
        <v>187.9</v>
      </c>
      <c r="DH8" s="71">
        <v>143.19999999999999</v>
      </c>
      <c r="DI8" s="71">
        <v>128.9</v>
      </c>
      <c r="DJ8" s="68">
        <v>425.4</v>
      </c>
      <c r="DK8" s="71">
        <v>103.6</v>
      </c>
      <c r="DL8" s="71">
        <v>100.6</v>
      </c>
      <c r="DM8" s="71">
        <v>106.8</v>
      </c>
      <c r="DN8" s="71">
        <v>105</v>
      </c>
      <c r="DO8" s="71">
        <v>83.4</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2021-01-20T03:00:13Z</cp:lastPrinted>
  <dcterms:created xsi:type="dcterms:W3CDTF">2020-12-04T03:34:20Z</dcterms:created>
  <dcterms:modified xsi:type="dcterms:W3CDTF">2021-01-20T03:03:35Z</dcterms:modified>
  <cp:category/>
</cp:coreProperties>
</file>