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yjx1Lul3aRSZZcBcR2JZAOX8PDcL4Ma1+rE04A79niBlgTScQF34fLsbo6EWTFew4UiVg+7AvrxqwJWgNutZGQ==" workbookSaltValue="D9wmADoQeFxR1MdaX6u3Kg==" workbookSpinCount="100000" lockStructure="1"/>
  <bookViews>
    <workbookView xWindow="165" yWindow="585" windowWidth="15360" windowHeight="1330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I76" i="4"/>
  <c r="HJ51" i="4"/>
  <c r="MA30" i="4"/>
  <c r="MA51" i="4"/>
  <c r="IT76" i="4"/>
  <c r="CS51" i="4"/>
  <c r="HJ30" i="4"/>
  <c r="CS30" i="4"/>
  <c r="C11" i="5"/>
  <c r="D11" i="5"/>
  <c r="E11" i="5"/>
  <c r="B11" i="5"/>
  <c r="BK76" i="4" l="1"/>
  <c r="LH51" i="4"/>
  <c r="BZ30" i="4"/>
  <c r="LT76" i="4"/>
  <c r="GQ51" i="4"/>
  <c r="LH30" i="4"/>
  <c r="IE76" i="4"/>
  <c r="BZ51" i="4"/>
  <c r="GQ30" i="4"/>
  <c r="BG30" i="4"/>
  <c r="BG51" i="4"/>
  <c r="AV76" i="4"/>
  <c r="KO51" i="4"/>
  <c r="LE76" i="4"/>
  <c r="FX51" i="4"/>
  <c r="KO30" i="4"/>
  <c r="HP76" i="4"/>
  <c r="FX30" i="4"/>
  <c r="FE51" i="4"/>
  <c r="JV30" i="4"/>
  <c r="HA76" i="4"/>
  <c r="AN51" i="4"/>
  <c r="FE30" i="4"/>
  <c r="KP76"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<sst xmlns="http://schemas.openxmlformats.org/spreadsheetml/2006/main" count="278" uniqueCount="136">
  <si>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</si>
  <si>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</si>
  <si>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</si>
  <si>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</si>
  <si>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</si>
  <si>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</si>
  <si>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</si>
  <si>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</si>
  <si>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</si>
  <si>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</si>
  <si>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</si>
  <si>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</si>
  <si>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</si>
  <si>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</si>
  <si>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</si>
  <si>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</si>
  <si>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</si>
  <si>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</si>
  <si>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</si>
  <si>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</si>
  <si>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</si>
  <si>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</si>
  <si>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</si>
  <si>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</si>
  <si>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</si>
  <si>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</si>
  <si>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</si>
  <si>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</si>
  <si>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</si>
  <si>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</si>
  <si>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</si>
  <si>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</si>
  <si>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</si>
  <si>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</si>
  <si>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</si>
  <si>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</si>
  <si>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</si>
  <si>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</si>
  <si>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</si>
  <si>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</si>
  <si>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</si>
  <si>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</si>
  <si>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</si>
  <si>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</si>
  <si>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</si>
  <si>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</si>
  <si>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</si>
  <si>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</si>
  <si>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</si>
  <si>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</si>
  <si>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</si>
  <si>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</si>
  <si>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</si>
  <si>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</si>
  <si>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</si>
  <si>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</si>
  <si>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</si>
  <si>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</si>
  <si>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</si>
  <si>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</si>
  <si>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</si>
  <si>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</si>
  <si>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</si>
  <si>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</si>
  <si>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</si>
  <si>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</si>
  <si>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</si>
  <si>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</si>
  <si>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</si>
  <si>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</si>
  <si>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</si>
  <si>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</si>
  <si>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</si>
  <si>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</si>
  <si>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</si>
  <si>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</si>
  <si>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</si>
  <si>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</si>
  <si>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</si>
  <si>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</si>
  <si>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</si>
  <si>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</si>
  <si>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</si>
  <si>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</si>
  <si>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</si>
  <si>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</si>
  <si>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</si>
  <si>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</si>
  <si>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</si>
  <si>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</si>
  <si>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</si>
  <si>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</si>
  <si>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</si>
  <si>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</si>
  <si>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</si>
  <si>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</si>
  <si>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</si>
  <si>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</si>
  <si>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</si>
  <si>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</si>
  <si>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</si>
  <si>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</si>
  <si>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</si>
  <si>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</si>
  <si>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</si>
  <si>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</si>
  <si>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</si>
  <si>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</si>
  <si>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</si>
  <si>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</si>
  <si>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</si>
  <si>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</si>
  <si>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</si>
  <si>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</si>
  <si>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</si>
  <si>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靭地下駐車場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</si>
  <si>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</si>
  <si>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</si>
  <si>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</si>
  <si>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</si>
  <si>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</si>
  <si>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</si>
  <si>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</si>
  <si>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</si>
  <si>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</si>
  <si>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</si>
  <si>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</si>
  <si>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</si>
  <si>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</si>
  <si>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</si>
  <si>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</si>
  <si>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</si>
  <si>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・H26～H28は大阪市の修繕費等の経費支出が含まれておりません。</t>
    <phoneticPr fontId="5"/>
  </si>
  <si>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靱地下駐車場の地上テニスコートにおいては、テニスの世界大会や音楽祭等のイベントが年間を通して開催されており、当該利用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27" eb="128">
      <t>ウツボ</t>
    </rPh>
    <rPh sb="128" eb="130">
      <t>チカ</t>
    </rPh>
    <rPh sb="130" eb="133">
      <t>チュウシャジョウ</t>
    </rPh>
    <rPh sb="134" eb="136">
      <t>チジョウ</t>
    </rPh>
    <rPh sb="152" eb="154">
      <t>セカイ</t>
    </rPh>
    <rPh sb="154" eb="156">
      <t>タイカイ</t>
    </rPh>
    <rPh sb="157" eb="159">
      <t>オンガク</t>
    </rPh>
    <rPh sb="159" eb="160">
      <t>マツ</t>
    </rPh>
    <rPh sb="160" eb="161">
      <t>トウ</t>
    </rPh>
    <rPh sb="167" eb="169">
      <t>ネンカン</t>
    </rPh>
    <rPh sb="170" eb="171">
      <t>ツウ</t>
    </rPh>
    <rPh sb="173" eb="175">
      <t>カイサイ</t>
    </rPh>
    <rPh sb="181" eb="183">
      <t>トウガイ</t>
    </rPh>
    <rPh sb="183" eb="185">
      <t>リヨウ</t>
    </rPh>
    <rPh sb="185" eb="186">
      <t>ソウ</t>
    </rPh>
    <rPh sb="187" eb="189">
      <t>コンゴ</t>
    </rPh>
    <rPh sb="228" eb="230">
      <t>キョウギ</t>
    </rPh>
    <rPh sb="240" eb="241">
      <t>ウツボ</t>
    </rPh>
    <rPh sb="241" eb="243">
      <t>チカ</t>
    </rPh>
    <phoneticPr fontId="17"/>
  </si>
  <si>
    <t>・⑦靱地下駐車場は道路付属物（道路法第2条第2項）であり、敷地の地価を計上しておりません。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設備投資見込額はR2.8.19現在のものです）。
・⑩企業債の残高はありません。</t>
    <rPh sb="2" eb="3">
      <t>ウツボ</t>
    </rPh>
    <rPh sb="83" eb="84">
      <t>ウツボ</t>
    </rPh>
    <phoneticPr fontId="15"/>
  </si>
  <si>
    <t>・⑪稼動率は、収容台数に対する一日当たり平均駐車台数の割合をいいます。
　類似施設と比較し、低い水準となっておりますが、地上の靱公園テニスコート利用者等、長時間利用目的の車両が多いことが主な要因です。</t>
    <rPh sb="60" eb="62">
      <t>チジョウ</t>
    </rPh>
    <rPh sb="63" eb="64">
      <t xml:space="preserve">ウツボ </t>
    </rPh>
    <rPh sb="64" eb="66">
      <t>コウエン</t>
    </rPh>
    <rPh sb="72" eb="75">
      <t>リヨウシャ</t>
    </rPh>
    <rPh sb="75" eb="76">
      <t>トウ</t>
    </rPh>
    <rPh sb="82" eb="84">
      <t>モクテキ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</si>
</sst>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297</c:v>
                </c:pt>
                <c:pt idx="1">
                  <c:v>336</c:v>
                </c:pt>
                <c:pt idx="2">
                  <c:v>146.19999999999999</c:v>
                </c:pt>
                <c:pt idx="3">
                  <c:v>297.7</c:v>
                </c:pt>
                <c:pt idx="4">
                  <c:v>268.60000000000002</c:v>
                </c:pt>
              </c:numCache>
            </c:numRef>
          </c:val>
          <c:extLst>
            <c:ext xmlns:c16="http://schemas.microsoft.com/office/drawing/2014/chart" uri="{C3380CC4-5D6E-409C-BE32-E72D297353CC}">
              <c16:uniqueId val="{00000000-0481-48F1-8DA8-7901D8B1CE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0481-48F1-8DA8-7901D8B1CE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40-469A-90DD-4631F431565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6D40-469A-90DD-4631F431565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1A8-4FA4-882E-9A4CFB094A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1A8-4FA4-882E-9A4CFB094A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8BB-42B8-BE7D-0EB027C6F3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BB-42B8-BE7D-0EB027C6F3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B9-4D4D-B0D6-11D2E4A35B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35B9-4D4D-B0D6-11D2E4A35B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FB-4CF1-A786-0C9523CA34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9FFB-4CF1-A786-0C9523CA34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101.2</c:v>
                </c:pt>
                <c:pt idx="1">
                  <c:v>104.3</c:v>
                </c:pt>
                <c:pt idx="2">
                  <c:v>102</c:v>
                </c:pt>
                <c:pt idx="3">
                  <c:v>99.2</c:v>
                </c:pt>
                <c:pt idx="4">
                  <c:v>83.9</c:v>
                </c:pt>
              </c:numCache>
            </c:numRef>
          </c:val>
          <c:extLst>
            <c:ext xmlns:c16="http://schemas.microsoft.com/office/drawing/2014/chart" uri="{C3380CC4-5D6E-409C-BE32-E72D297353CC}">
              <c16:uniqueId val="{00000000-B7DB-41C2-B138-00D4224A70B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B7DB-41C2-B138-00D4224A70B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66</c:v>
                </c:pt>
                <c:pt idx="1">
                  <c:v>70</c:v>
                </c:pt>
                <c:pt idx="2">
                  <c:v>31.6</c:v>
                </c:pt>
                <c:pt idx="3">
                  <c:v>66.400000000000006</c:v>
                </c:pt>
                <c:pt idx="4">
                  <c:v>62.8</c:v>
                </c:pt>
              </c:numCache>
            </c:numRef>
          </c:val>
          <c:extLst>
            <c:ext xmlns:c16="http://schemas.microsoft.com/office/drawing/2014/chart" uri="{C3380CC4-5D6E-409C-BE32-E72D297353CC}">
              <c16:uniqueId val="{00000000-BDE7-42CE-9D1C-67612C642C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BDE7-42CE-9D1C-67612C642C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83483</c:v>
                </c:pt>
                <c:pt idx="1">
                  <c:v>95048</c:v>
                </c:pt>
                <c:pt idx="2">
                  <c:v>43032</c:v>
                </c:pt>
                <c:pt idx="3">
                  <c:v>90190</c:v>
                </c:pt>
                <c:pt idx="4">
                  <c:v>76260</c:v>
                </c:pt>
              </c:numCache>
            </c:numRef>
          </c:val>
          <c:extLst>
            <c:ext xmlns:c16="http://schemas.microsoft.com/office/drawing/2014/chart" uri="{C3380CC4-5D6E-409C-BE32-E72D297353CC}">
              <c16:uniqueId val="{00000000-A907-4FC7-B694-93842D0775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A907-4FC7-B694-93842D0775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靭地下駐車場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9000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297</v>
      </c>
      <c r="V31" s="118"/>
      <c r="W31" s="118"/>
      <c r="X31" s="118"/>
      <c r="Y31" s="118"/>
      <c r="Z31" s="118"/>
      <c r="AA31" s="118"/>
      <c r="AB31" s="118"/>
      <c r="AC31" s="118"/>
      <c r="AD31" s="118"/>
      <c r="AE31" s="118"/>
      <c r="AF31" s="118"/>
      <c r="AG31" s="118"/>
      <c r="AH31" s="118"/>
      <c r="AI31" s="118"/>
      <c r="AJ31" s="118"/>
      <c r="AK31" s="118"/>
      <c r="AL31" s="118"/>
      <c r="AM31" s="118"/>
      <c r="AN31" s="118">
        <f>データ!Z7</f>
        <v>336</v>
      </c>
      <c r="AO31" s="118"/>
      <c r="AP31" s="118"/>
      <c r="AQ31" s="118"/>
      <c r="AR31" s="118"/>
      <c r="AS31" s="118"/>
      <c r="AT31" s="118"/>
      <c r="AU31" s="118"/>
      <c r="AV31" s="118"/>
      <c r="AW31" s="118"/>
      <c r="AX31" s="118"/>
      <c r="AY31" s="118"/>
      <c r="AZ31" s="118"/>
      <c r="BA31" s="118"/>
      <c r="BB31" s="118"/>
      <c r="BC31" s="118"/>
      <c r="BD31" s="118"/>
      <c r="BE31" s="118"/>
      <c r="BF31" s="118"/>
      <c r="BG31" s="118">
        <f>データ!AA7</f>
        <v>146.19999999999999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297.7</v>
      </c>
      <c r="CA31" s="118"/>
      <c r="CB31" s="118"/>
      <c r="CC31" s="118"/>
      <c r="CD31" s="118"/>
      <c r="CE31" s="118"/>
      <c r="CF31" s="118"/>
      <c r="CG31" s="118"/>
      <c r="CH31" s="118"/>
      <c r="CI31" s="118"/>
      <c r="CJ31" s="118"/>
      <c r="CK31" s="118"/>
      <c r="CL31" s="118"/>
      <c r="CM31" s="118"/>
      <c r="CN31" s="118"/>
      <c r="CO31" s="118"/>
      <c r="CP31" s="118"/>
      <c r="CQ31" s="118"/>
      <c r="CR31" s="118"/>
      <c r="CS31" s="118">
        <f>データ!AC7</f>
        <v>268.60000000000002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101.2</v>
      </c>
      <c r="JD31" s="120"/>
      <c r="JE31" s="120"/>
      <c r="JF31" s="120"/>
      <c r="JG31" s="120"/>
      <c r="JH31" s="120"/>
      <c r="JI31" s="120"/>
      <c r="JJ31" s="120"/>
      <c r="JK31" s="120"/>
      <c r="JL31" s="120"/>
      <c r="JM31" s="120"/>
      <c r="JN31" s="120"/>
      <c r="JO31" s="120"/>
      <c r="JP31" s="120"/>
      <c r="JQ31" s="120"/>
      <c r="JR31" s="120"/>
      <c r="JS31" s="120"/>
      <c r="JT31" s="120"/>
      <c r="JU31" s="121"/>
      <c r="JV31" s="119">
        <f>データ!DL7</f>
        <v>104.3</v>
      </c>
      <c r="JW31" s="120"/>
      <c r="JX31" s="120"/>
      <c r="JY31" s="120"/>
      <c r="JZ31" s="120"/>
      <c r="KA31" s="120"/>
      <c r="KB31" s="120"/>
      <c r="KC31" s="120"/>
      <c r="KD31" s="120"/>
      <c r="KE31" s="120"/>
      <c r="KF31" s="120"/>
      <c r="KG31" s="120"/>
      <c r="KH31" s="120"/>
      <c r="KI31" s="120"/>
      <c r="KJ31" s="120"/>
      <c r="KK31" s="120"/>
      <c r="KL31" s="120"/>
      <c r="KM31" s="120"/>
      <c r="KN31" s="121"/>
      <c r="KO31" s="119">
        <f>データ!DM7</f>
        <v>102</v>
      </c>
      <c r="KP31" s="120"/>
      <c r="KQ31" s="120"/>
      <c r="KR31" s="120"/>
      <c r="KS31" s="120"/>
      <c r="KT31" s="120"/>
      <c r="KU31" s="120"/>
      <c r="KV31" s="120"/>
      <c r="KW31" s="120"/>
      <c r="KX31" s="120"/>
      <c r="KY31" s="120"/>
      <c r="KZ31" s="120"/>
      <c r="LA31" s="120"/>
      <c r="LB31" s="120"/>
      <c r="LC31" s="120"/>
      <c r="LD31" s="120"/>
      <c r="LE31" s="120"/>
      <c r="LF31" s="120"/>
      <c r="LG31" s="121"/>
      <c r="LH31" s="119">
        <f>データ!DN7</f>
        <v>99.2</v>
      </c>
      <c r="LI31" s="120"/>
      <c r="LJ31" s="120"/>
      <c r="LK31" s="120"/>
      <c r="LL31" s="120"/>
      <c r="LM31" s="120"/>
      <c r="LN31" s="120"/>
      <c r="LO31" s="120"/>
      <c r="LP31" s="120"/>
      <c r="LQ31" s="120"/>
      <c r="LR31" s="120"/>
      <c r="LS31" s="120"/>
      <c r="LT31" s="120"/>
      <c r="LU31" s="120"/>
      <c r="LV31" s="120"/>
      <c r="LW31" s="120"/>
      <c r="LX31" s="120"/>
      <c r="LY31" s="120"/>
      <c r="LZ31" s="121"/>
      <c r="MA31" s="119">
        <f>データ!DO7</f>
        <v>83.9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4" t="s">
        <v>135</v>
      </c>
      <c r="NE49" s="155"/>
      <c r="NF49" s="155"/>
      <c r="NG49" s="155"/>
      <c r="NH49" s="155"/>
      <c r="NI49" s="155"/>
      <c r="NJ49" s="155"/>
      <c r="NK49" s="155"/>
      <c r="NL49" s="155"/>
      <c r="NM49" s="155"/>
      <c r="NN49" s="155"/>
      <c r="NO49" s="155"/>
      <c r="NP49" s="155"/>
      <c r="NQ49" s="155"/>
      <c r="NR49" s="156"/>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4"/>
      <c r="NE50" s="155"/>
      <c r="NF50" s="155"/>
      <c r="NG50" s="155"/>
      <c r="NH50" s="155"/>
      <c r="NI50" s="155"/>
      <c r="NJ50" s="155"/>
      <c r="NK50" s="155"/>
      <c r="NL50" s="155"/>
      <c r="NM50" s="155"/>
      <c r="NN50" s="155"/>
      <c r="NO50" s="155"/>
      <c r="NP50" s="155"/>
      <c r="NQ50" s="155"/>
      <c r="NR50" s="156"/>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4"/>
      <c r="NE51" s="155"/>
      <c r="NF51" s="155"/>
      <c r="NG51" s="155"/>
      <c r="NH51" s="155"/>
      <c r="NI51" s="155"/>
      <c r="NJ51" s="155"/>
      <c r="NK51" s="155"/>
      <c r="NL51" s="155"/>
      <c r="NM51" s="155"/>
      <c r="NN51" s="155"/>
      <c r="NO51" s="155"/>
      <c r="NP51" s="155"/>
      <c r="NQ51" s="155"/>
      <c r="NR51" s="156"/>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v>
      </c>
      <c r="EM52" s="118"/>
      <c r="EN52" s="118"/>
      <c r="EO52" s="118"/>
      <c r="EP52" s="118"/>
      <c r="EQ52" s="118"/>
      <c r="ER52" s="118"/>
      <c r="ES52" s="118"/>
      <c r="ET52" s="118"/>
      <c r="EU52" s="118"/>
      <c r="EV52" s="118"/>
      <c r="EW52" s="118"/>
      <c r="EX52" s="118"/>
      <c r="EY52" s="118"/>
      <c r="EZ52" s="118"/>
      <c r="FA52" s="118"/>
      <c r="FB52" s="118"/>
      <c r="FC52" s="118"/>
      <c r="FD52" s="118"/>
      <c r="FE52" s="118">
        <f>データ!BG7</f>
        <v>70</v>
      </c>
      <c r="FF52" s="118"/>
      <c r="FG52" s="118"/>
      <c r="FH52" s="118"/>
      <c r="FI52" s="118"/>
      <c r="FJ52" s="118"/>
      <c r="FK52" s="118"/>
      <c r="FL52" s="118"/>
      <c r="FM52" s="118"/>
      <c r="FN52" s="118"/>
      <c r="FO52" s="118"/>
      <c r="FP52" s="118"/>
      <c r="FQ52" s="118"/>
      <c r="FR52" s="118"/>
      <c r="FS52" s="118"/>
      <c r="FT52" s="118"/>
      <c r="FU52" s="118"/>
      <c r="FV52" s="118"/>
      <c r="FW52" s="118"/>
      <c r="FX52" s="118">
        <f>データ!BH7</f>
        <v>31.6</v>
      </c>
      <c r="FY52" s="118"/>
      <c r="FZ52" s="118"/>
      <c r="GA52" s="118"/>
      <c r="GB52" s="118"/>
      <c r="GC52" s="118"/>
      <c r="GD52" s="118"/>
      <c r="GE52" s="118"/>
      <c r="GF52" s="118"/>
      <c r="GG52" s="118"/>
      <c r="GH52" s="118"/>
      <c r="GI52" s="118"/>
      <c r="GJ52" s="118"/>
      <c r="GK52" s="118"/>
      <c r="GL52" s="118"/>
      <c r="GM52" s="118"/>
      <c r="GN52" s="118"/>
      <c r="GO52" s="118"/>
      <c r="GP52" s="118"/>
      <c r="GQ52" s="118">
        <f>データ!BI7</f>
        <v>66.400000000000006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62.8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83483</v>
      </c>
      <c r="JD52" s="122"/>
      <c r="JE52" s="122"/>
      <c r="JF52" s="122"/>
      <c r="JG52" s="122"/>
      <c r="JH52" s="122"/>
      <c r="JI52" s="122"/>
      <c r="JJ52" s="122"/>
      <c r="JK52" s="122"/>
      <c r="JL52" s="122"/>
      <c r="JM52" s="122"/>
      <c r="JN52" s="122"/>
      <c r="JO52" s="122"/>
      <c r="JP52" s="122"/>
      <c r="JQ52" s="122"/>
      <c r="JR52" s="122"/>
      <c r="JS52" s="122"/>
      <c r="JT52" s="122"/>
      <c r="JU52" s="122"/>
      <c r="JV52" s="122">
        <f>データ!BR7</f>
        <v>95048</v>
      </c>
      <c r="JW52" s="122"/>
      <c r="JX52" s="122"/>
      <c r="JY52" s="122"/>
      <c r="JZ52" s="122"/>
      <c r="KA52" s="122"/>
      <c r="KB52" s="122"/>
      <c r="KC52" s="122"/>
      <c r="KD52" s="122"/>
      <c r="KE52" s="122"/>
      <c r="KF52" s="122"/>
      <c r="KG52" s="122"/>
      <c r="KH52" s="122"/>
      <c r="KI52" s="122"/>
      <c r="KJ52" s="122"/>
      <c r="KK52" s="122"/>
      <c r="KL52" s="122"/>
      <c r="KM52" s="122"/>
      <c r="KN52" s="122"/>
      <c r="KO52" s="122">
        <f>データ!BS7</f>
        <v>43032</v>
      </c>
      <c r="KP52" s="122"/>
      <c r="KQ52" s="122"/>
      <c r="KR52" s="122"/>
      <c r="KS52" s="122"/>
      <c r="KT52" s="122"/>
      <c r="KU52" s="122"/>
      <c r="KV52" s="122"/>
      <c r="KW52" s="122"/>
      <c r="KX52" s="122"/>
      <c r="KY52" s="122"/>
      <c r="KZ52" s="122"/>
      <c r="LA52" s="122"/>
      <c r="LB52" s="122"/>
      <c r="LC52" s="122"/>
      <c r="LD52" s="122"/>
      <c r="LE52" s="122"/>
      <c r="LF52" s="122"/>
      <c r="LG52" s="122"/>
      <c r="LH52" s="122">
        <f>データ!BT7</f>
        <v>90190</v>
      </c>
      <c r="LI52" s="122"/>
      <c r="LJ52" s="122"/>
      <c r="LK52" s="122"/>
      <c r="LL52" s="122"/>
      <c r="LM52" s="122"/>
      <c r="LN52" s="122"/>
      <c r="LO52" s="122"/>
      <c r="LP52" s="122"/>
      <c r="LQ52" s="122"/>
      <c r="LR52" s="122"/>
      <c r="LS52" s="122"/>
      <c r="LT52" s="122"/>
      <c r="LU52" s="122"/>
      <c r="LV52" s="122"/>
      <c r="LW52" s="122"/>
      <c r="LX52" s="122"/>
      <c r="LY52" s="122"/>
      <c r="LZ52" s="122"/>
      <c r="MA52" s="122">
        <f>データ!BU7</f>
        <v>76260</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54"/>
      <c r="NE52" s="155"/>
      <c r="NF52" s="155"/>
      <c r="NG52" s="155"/>
      <c r="NH52" s="155"/>
      <c r="NI52" s="155"/>
      <c r="NJ52" s="155"/>
      <c r="NK52" s="155"/>
      <c r="NL52" s="155"/>
      <c r="NM52" s="155"/>
      <c r="NN52" s="155"/>
      <c r="NO52" s="155"/>
      <c r="NP52" s="155"/>
      <c r="NQ52" s="155"/>
      <c r="NR52" s="156"/>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56</v>
      </c>
      <c r="V53" s="122"/>
      <c r="W53" s="122"/>
      <c r="X53" s="122"/>
      <c r="Y53" s="122"/>
      <c r="Z53" s="122"/>
      <c r="AA53" s="122"/>
      <c r="AB53" s="122"/>
      <c r="AC53" s="122"/>
      <c r="AD53" s="122"/>
      <c r="AE53" s="122"/>
      <c r="AF53" s="122"/>
      <c r="AG53" s="122"/>
      <c r="AH53" s="122"/>
      <c r="AI53" s="122"/>
      <c r="AJ53" s="122"/>
      <c r="AK53" s="122"/>
      <c r="AL53" s="122"/>
      <c r="AM53" s="122"/>
      <c r="AN53" s="122">
        <f>データ!BA7</f>
        <v>42</v>
      </c>
      <c r="AO53" s="122"/>
      <c r="AP53" s="122"/>
      <c r="AQ53" s="122"/>
      <c r="AR53" s="122"/>
      <c r="AS53" s="122"/>
      <c r="AT53" s="122"/>
      <c r="AU53" s="122"/>
      <c r="AV53" s="122"/>
      <c r="AW53" s="122"/>
      <c r="AX53" s="122"/>
      <c r="AY53" s="122"/>
      <c r="AZ53" s="122"/>
      <c r="BA53" s="122"/>
      <c r="BB53" s="122"/>
      <c r="BC53" s="122"/>
      <c r="BD53" s="122"/>
      <c r="BE53" s="122"/>
      <c r="BF53" s="122"/>
      <c r="BG53" s="122">
        <f>データ!BB7</f>
        <v>44</v>
      </c>
      <c r="BH53" s="122"/>
      <c r="BI53" s="122"/>
      <c r="BJ53" s="122"/>
      <c r="BK53" s="122"/>
      <c r="BL53" s="122"/>
      <c r="BM53" s="122"/>
      <c r="BN53" s="122"/>
      <c r="BO53" s="122"/>
      <c r="BP53" s="122"/>
      <c r="BQ53" s="122"/>
      <c r="BR53" s="122"/>
      <c r="BS53" s="122"/>
      <c r="BT53" s="122"/>
      <c r="BU53" s="122"/>
      <c r="BV53" s="122"/>
      <c r="BW53" s="122"/>
      <c r="BX53" s="122"/>
      <c r="BY53" s="122"/>
      <c r="BZ53" s="122">
        <f>データ!BC7</f>
        <v>45</v>
      </c>
      <c r="CA53" s="122"/>
      <c r="CB53" s="122"/>
      <c r="CC53" s="122"/>
      <c r="CD53" s="122"/>
      <c r="CE53" s="122"/>
      <c r="CF53" s="122"/>
      <c r="CG53" s="122"/>
      <c r="CH53" s="122"/>
      <c r="CI53" s="122"/>
      <c r="CJ53" s="122"/>
      <c r="CK53" s="122"/>
      <c r="CL53" s="122"/>
      <c r="CM53" s="122"/>
      <c r="CN53" s="122"/>
      <c r="CO53" s="122"/>
      <c r="CP53" s="122"/>
      <c r="CQ53" s="122"/>
      <c r="CR53" s="122"/>
      <c r="CS53" s="122">
        <f>データ!BD7</f>
        <v>46</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21116</v>
      </c>
      <c r="JD53" s="122"/>
      <c r="JE53" s="122"/>
      <c r="JF53" s="122"/>
      <c r="JG53" s="122"/>
      <c r="JH53" s="122"/>
      <c r="JI53" s="122"/>
      <c r="JJ53" s="122"/>
      <c r="JK53" s="122"/>
      <c r="JL53" s="122"/>
      <c r="JM53" s="122"/>
      <c r="JN53" s="122"/>
      <c r="JO53" s="122"/>
      <c r="JP53" s="122"/>
      <c r="JQ53" s="122"/>
      <c r="JR53" s="122"/>
      <c r="JS53" s="122"/>
      <c r="JT53" s="122"/>
      <c r="JU53" s="122"/>
      <c r="JV53" s="122">
        <f>データ!BW7</f>
        <v>20714</v>
      </c>
      <c r="JW53" s="122"/>
      <c r="JX53" s="122"/>
      <c r="JY53" s="122"/>
      <c r="JZ53" s="122"/>
      <c r="KA53" s="122"/>
      <c r="KB53" s="122"/>
      <c r="KC53" s="122"/>
      <c r="KD53" s="122"/>
      <c r="KE53" s="122"/>
      <c r="KF53" s="122"/>
      <c r="KG53" s="122"/>
      <c r="KH53" s="122"/>
      <c r="KI53" s="122"/>
      <c r="KJ53" s="122"/>
      <c r="KK53" s="122"/>
      <c r="KL53" s="122"/>
      <c r="KM53" s="122"/>
      <c r="KN53" s="122"/>
      <c r="KO53" s="122">
        <f>データ!BX7</f>
        <v>16622</v>
      </c>
      <c r="KP53" s="122"/>
      <c r="KQ53" s="122"/>
      <c r="KR53" s="122"/>
      <c r="KS53" s="122"/>
      <c r="KT53" s="122"/>
      <c r="KU53" s="122"/>
      <c r="KV53" s="122"/>
      <c r="KW53" s="122"/>
      <c r="KX53" s="122"/>
      <c r="KY53" s="122"/>
      <c r="KZ53" s="122"/>
      <c r="LA53" s="122"/>
      <c r="LB53" s="122"/>
      <c r="LC53" s="122"/>
      <c r="LD53" s="122"/>
      <c r="LE53" s="122"/>
      <c r="LF53" s="122"/>
      <c r="LG53" s="122"/>
      <c r="LH53" s="122">
        <f>データ!BY7</f>
        <v>16948</v>
      </c>
      <c r="LI53" s="122"/>
      <c r="LJ53" s="122"/>
      <c r="LK53" s="122"/>
      <c r="LL53" s="122"/>
      <c r="LM53" s="122"/>
      <c r="LN53" s="122"/>
      <c r="LO53" s="122"/>
      <c r="LP53" s="122"/>
      <c r="LQ53" s="122"/>
      <c r="LR53" s="122"/>
      <c r="LS53" s="122"/>
      <c r="LT53" s="122"/>
      <c r="LU53" s="122"/>
      <c r="LV53" s="122"/>
      <c r="LW53" s="122"/>
      <c r="LX53" s="122"/>
      <c r="LY53" s="122"/>
      <c r="LZ53" s="122"/>
      <c r="MA53" s="122">
        <f>データ!BZ7</f>
        <v>5128</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54"/>
      <c r="NE53" s="155"/>
      <c r="NF53" s="155"/>
      <c r="NG53" s="155"/>
      <c r="NH53" s="155"/>
      <c r="NI53" s="155"/>
      <c r="NJ53" s="155"/>
      <c r="NK53" s="155"/>
      <c r="NL53" s="155"/>
      <c r="NM53" s="155"/>
      <c r="NN53" s="155"/>
      <c r="NO53" s="155"/>
      <c r="NP53" s="155"/>
      <c r="NQ53" s="155"/>
      <c r="NR53" s="156"/>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4"/>
      <c r="NE54" s="155"/>
      <c r="NF54" s="155"/>
      <c r="NG54" s="155"/>
      <c r="NH54" s="155"/>
      <c r="NI54" s="155"/>
      <c r="NJ54" s="155"/>
      <c r="NK54" s="155"/>
      <c r="NL54" s="155"/>
      <c r="NM54" s="155"/>
      <c r="NN54" s="155"/>
      <c r="NO54" s="155"/>
      <c r="NP54" s="155"/>
      <c r="NQ54" s="155"/>
      <c r="NR54" s="156"/>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4"/>
      <c r="NE55" s="155"/>
      <c r="NF55" s="155"/>
      <c r="NG55" s="155"/>
      <c r="NH55" s="155"/>
      <c r="NI55" s="155"/>
      <c r="NJ55" s="155"/>
      <c r="NK55" s="155"/>
      <c r="NL55" s="155"/>
      <c r="NM55" s="155"/>
      <c r="NN55" s="155"/>
      <c r="NO55" s="155"/>
      <c r="NP55" s="155"/>
      <c r="NQ55" s="155"/>
      <c r="NR55" s="156"/>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4"/>
      <c r="NE56" s="155"/>
      <c r="NF56" s="155"/>
      <c r="NG56" s="155"/>
      <c r="NH56" s="155"/>
      <c r="NI56" s="155"/>
      <c r="NJ56" s="155"/>
      <c r="NK56" s="155"/>
      <c r="NL56" s="155"/>
      <c r="NM56" s="155"/>
      <c r="NN56" s="155"/>
      <c r="NO56" s="155"/>
      <c r="NP56" s="155"/>
      <c r="NQ56" s="155"/>
      <c r="NR56" s="156"/>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4"/>
      <c r="NE57" s="155"/>
      <c r="NF57" s="155"/>
      <c r="NG57" s="155"/>
      <c r="NH57" s="155"/>
      <c r="NI57" s="155"/>
      <c r="NJ57" s="155"/>
      <c r="NK57" s="155"/>
      <c r="NL57" s="155"/>
      <c r="NM57" s="155"/>
      <c r="NN57" s="155"/>
      <c r="NO57" s="155"/>
      <c r="NP57" s="155"/>
      <c r="NQ57" s="155"/>
      <c r="NR57" s="156"/>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4"/>
      <c r="NE58" s="155"/>
      <c r="NF58" s="155"/>
      <c r="NG58" s="155"/>
      <c r="NH58" s="155"/>
      <c r="NI58" s="155"/>
      <c r="NJ58" s="155"/>
      <c r="NK58" s="155"/>
      <c r="NL58" s="155"/>
      <c r="NM58" s="155"/>
      <c r="NN58" s="155"/>
      <c r="NO58" s="155"/>
      <c r="NP58" s="155"/>
      <c r="NQ58" s="155"/>
      <c r="NR58" s="156"/>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4"/>
      <c r="NE59" s="155"/>
      <c r="NF59" s="155"/>
      <c r="NG59" s="155"/>
      <c r="NH59" s="155"/>
      <c r="NI59" s="155"/>
      <c r="NJ59" s="155"/>
      <c r="NK59" s="155"/>
      <c r="NL59" s="155"/>
      <c r="NM59" s="155"/>
      <c r="NN59" s="155"/>
      <c r="NO59" s="155"/>
      <c r="NP59" s="155"/>
      <c r="NQ59" s="155"/>
      <c r="NR59" s="156"/>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4"/>
      <c r="NE60" s="155"/>
      <c r="NF60" s="155"/>
      <c r="NG60" s="155"/>
      <c r="NH60" s="155"/>
      <c r="NI60" s="155"/>
      <c r="NJ60" s="155"/>
      <c r="NK60" s="155"/>
      <c r="NL60" s="155"/>
      <c r="NM60" s="155"/>
      <c r="NN60" s="155"/>
      <c r="NO60" s="155"/>
      <c r="NP60" s="155"/>
      <c r="NQ60" s="155"/>
      <c r="NR60" s="156"/>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4"/>
      <c r="NE61" s="155"/>
      <c r="NF61" s="155"/>
      <c r="NG61" s="155"/>
      <c r="NH61" s="155"/>
      <c r="NI61" s="155"/>
      <c r="NJ61" s="155"/>
      <c r="NK61" s="155"/>
      <c r="NL61" s="155"/>
      <c r="NM61" s="155"/>
      <c r="NN61" s="155"/>
      <c r="NO61" s="155"/>
      <c r="NP61" s="155"/>
      <c r="NQ61" s="155"/>
      <c r="NR61" s="156"/>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4"/>
      <c r="NE62" s="155"/>
      <c r="NF62" s="155"/>
      <c r="NG62" s="155"/>
      <c r="NH62" s="155"/>
      <c r="NI62" s="155"/>
      <c r="NJ62" s="155"/>
      <c r="NK62" s="155"/>
      <c r="NL62" s="155"/>
      <c r="NM62" s="155"/>
      <c r="NN62" s="155"/>
      <c r="NO62" s="155"/>
      <c r="NP62" s="155"/>
      <c r="NQ62" s="155"/>
      <c r="NR62" s="156"/>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4"/>
      <c r="NE63" s="155"/>
      <c r="NF63" s="155"/>
      <c r="NG63" s="155"/>
      <c r="NH63" s="155"/>
      <c r="NI63" s="155"/>
      <c r="NJ63" s="155"/>
      <c r="NK63" s="155"/>
      <c r="NL63" s="155"/>
      <c r="NM63" s="155"/>
      <c r="NN63" s="155"/>
      <c r="NO63" s="155"/>
      <c r="NP63" s="155"/>
      <c r="NQ63" s="155"/>
      <c r="NR63" s="156"/>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7"/>
      <c r="NE64" s="158"/>
      <c r="NF64" s="158"/>
      <c r="NG64" s="158"/>
      <c r="NH64" s="158"/>
      <c r="NI64" s="158"/>
      <c r="NJ64" s="158"/>
      <c r="NK64" s="158"/>
      <c r="NL64" s="158"/>
      <c r="NM64" s="158"/>
      <c r="NN64" s="158"/>
      <c r="NO64" s="158"/>
      <c r="NP64" s="158"/>
      <c r="NQ64" s="158"/>
      <c r="NR64" s="159"/>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4" t="s">
        <v>133</v>
      </c>
      <c r="NE66" s="125"/>
      <c r="NF66" s="125"/>
      <c r="NG66" s="125"/>
      <c r="NH66" s="125"/>
      <c r="NI66" s="125"/>
      <c r="NJ66" s="125"/>
      <c r="NK66" s="125"/>
      <c r="NL66" s="125"/>
      <c r="NM66" s="125"/>
      <c r="NN66" s="125"/>
      <c r="NO66" s="125"/>
      <c r="NP66" s="125"/>
      <c r="NQ66" s="125"/>
      <c r="NR66" s="126"/>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4"/>
      <c r="NE67" s="125"/>
      <c r="NF67" s="125"/>
      <c r="NG67" s="125"/>
      <c r="NH67" s="125"/>
      <c r="NI67" s="125"/>
      <c r="NJ67" s="125"/>
      <c r="NK67" s="125"/>
      <c r="NL67" s="125"/>
      <c r="NM67" s="125"/>
      <c r="NN67" s="125"/>
      <c r="NO67" s="125"/>
      <c r="NP67" s="125"/>
      <c r="NQ67" s="125"/>
      <c r="NR67" s="126"/>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4"/>
      <c r="NE68" s="125"/>
      <c r="NF68" s="125"/>
      <c r="NG68" s="125"/>
      <c r="NH68" s="125"/>
      <c r="NI68" s="125"/>
      <c r="NJ68" s="125"/>
      <c r="NK68" s="125"/>
      <c r="NL68" s="125"/>
      <c r="NM68" s="125"/>
      <c r="NN68" s="125"/>
      <c r="NO68" s="125"/>
      <c r="NP68" s="125"/>
      <c r="NQ68" s="125"/>
      <c r="NR68" s="126"/>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4"/>
      <c r="NE69" s="125"/>
      <c r="NF69" s="125"/>
      <c r="NG69" s="125"/>
      <c r="NH69" s="125"/>
      <c r="NI69" s="125"/>
      <c r="NJ69" s="125"/>
      <c r="NK69" s="125"/>
      <c r="NL69" s="125"/>
      <c r="NM69" s="125"/>
      <c r="NN69" s="125"/>
      <c r="NO69" s="125"/>
      <c r="NP69" s="125"/>
      <c r="NQ69" s="125"/>
      <c r="NR69" s="126"/>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4"/>
      <c r="NE70" s="125"/>
      <c r="NF70" s="125"/>
      <c r="NG70" s="125"/>
      <c r="NH70" s="125"/>
      <c r="NI70" s="125"/>
      <c r="NJ70" s="125"/>
      <c r="NK70" s="125"/>
      <c r="NL70" s="125"/>
      <c r="NM70" s="125"/>
      <c r="NN70" s="125"/>
      <c r="NO70" s="125"/>
      <c r="NP70" s="125"/>
      <c r="NQ70" s="125"/>
      <c r="NR70" s="126"/>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4"/>
      <c r="NE71" s="125"/>
      <c r="NF71" s="125"/>
      <c r="NG71" s="125"/>
      <c r="NH71" s="125"/>
      <c r="NI71" s="125"/>
      <c r="NJ71" s="125"/>
      <c r="NK71" s="125"/>
      <c r="NL71" s="125"/>
      <c r="NM71" s="125"/>
      <c r="NN71" s="125"/>
      <c r="NO71" s="125"/>
      <c r="NP71" s="125"/>
      <c r="NQ71" s="125"/>
      <c r="NR71" s="126"/>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4"/>
      <c r="NE72" s="125"/>
      <c r="NF72" s="125"/>
      <c r="NG72" s="125"/>
      <c r="NH72" s="125"/>
      <c r="NI72" s="125"/>
      <c r="NJ72" s="125"/>
      <c r="NK72" s="125"/>
      <c r="NL72" s="125"/>
      <c r="NM72" s="125"/>
      <c r="NN72" s="125"/>
      <c r="NO72" s="125"/>
      <c r="NP72" s="125"/>
      <c r="NQ72" s="125"/>
      <c r="NR72" s="126"/>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4"/>
      <c r="NE73" s="125"/>
      <c r="NF73" s="125"/>
      <c r="NG73" s="125"/>
      <c r="NH73" s="125"/>
      <c r="NI73" s="125"/>
      <c r="NJ73" s="125"/>
      <c r="NK73" s="125"/>
      <c r="NL73" s="125"/>
      <c r="NM73" s="125"/>
      <c r="NN73" s="125"/>
      <c r="NO73" s="125"/>
      <c r="NP73" s="125"/>
      <c r="NQ73" s="125"/>
      <c r="NR73" s="126"/>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4"/>
      <c r="NE74" s="125"/>
      <c r="NF74" s="125"/>
      <c r="NG74" s="125"/>
      <c r="NH74" s="125"/>
      <c r="NI74" s="125"/>
      <c r="NJ74" s="125"/>
      <c r="NK74" s="125"/>
      <c r="NL74" s="125"/>
      <c r="NM74" s="125"/>
      <c r="NN74" s="125"/>
      <c r="NO74" s="125"/>
      <c r="NP74" s="125"/>
      <c r="NQ74" s="125"/>
      <c r="NR74" s="126"/>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4"/>
      <c r="NE75" s="125"/>
      <c r="NF75" s="125"/>
      <c r="NG75" s="125"/>
      <c r="NH75" s="125"/>
      <c r="NI75" s="125"/>
      <c r="NJ75" s="125"/>
      <c r="NK75" s="125"/>
      <c r="NL75" s="125"/>
      <c r="NM75" s="125"/>
      <c r="NN75" s="125"/>
      <c r="NO75" s="125"/>
      <c r="NP75" s="125"/>
      <c r="NQ75" s="125"/>
      <c r="NR75" s="126"/>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125903</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4"/>
      <c r="NE76" s="125"/>
      <c r="NF76" s="125"/>
      <c r="NG76" s="125"/>
      <c r="NH76" s="125"/>
      <c r="NI76" s="125"/>
      <c r="NJ76" s="125"/>
      <c r="NK76" s="125"/>
      <c r="NL76" s="125"/>
      <c r="NM76" s="125"/>
      <c r="NN76" s="125"/>
      <c r="NO76" s="125"/>
      <c r="NP76" s="125"/>
      <c r="NQ76" s="125"/>
      <c r="NR76" s="126"/>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4"/>
      <c r="NE77" s="125"/>
      <c r="NF77" s="125"/>
      <c r="NG77" s="125"/>
      <c r="NH77" s="125"/>
      <c r="NI77" s="125"/>
      <c r="NJ77" s="125"/>
      <c r="NK77" s="125"/>
      <c r="NL77" s="125"/>
      <c r="NM77" s="125"/>
      <c r="NN77" s="125"/>
      <c r="NO77" s="125"/>
      <c r="NP77" s="125"/>
      <c r="NQ77" s="125"/>
      <c r="NR77" s="126"/>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24"/>
      <c r="NE78" s="125"/>
      <c r="NF78" s="125"/>
      <c r="NG78" s="125"/>
      <c r="NH78" s="125"/>
      <c r="NI78" s="125"/>
      <c r="NJ78" s="125"/>
      <c r="NK78" s="125"/>
      <c r="NL78" s="125"/>
      <c r="NM78" s="125"/>
      <c r="NN78" s="125"/>
      <c r="NO78" s="125"/>
      <c r="NP78" s="125"/>
      <c r="NQ78" s="125"/>
      <c r="NR78" s="126"/>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4"/>
      <c r="NE79" s="125"/>
      <c r="NF79" s="125"/>
      <c r="NG79" s="125"/>
      <c r="NH79" s="125"/>
      <c r="NI79" s="125"/>
      <c r="NJ79" s="125"/>
      <c r="NK79" s="125"/>
      <c r="NL79" s="125"/>
      <c r="NM79" s="125"/>
      <c r="NN79" s="125"/>
      <c r="NO79" s="125"/>
      <c r="NP79" s="125"/>
      <c r="NQ79" s="125"/>
      <c r="NR79" s="126"/>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4"/>
      <c r="NE80" s="125"/>
      <c r="NF80" s="125"/>
      <c r="NG80" s="125"/>
      <c r="NH80" s="125"/>
      <c r="NI80" s="125"/>
      <c r="NJ80" s="125"/>
      <c r="NK80" s="125"/>
      <c r="NL80" s="125"/>
      <c r="NM80" s="125"/>
      <c r="NN80" s="125"/>
      <c r="NO80" s="125"/>
      <c r="NP80" s="125"/>
      <c r="NQ80" s="125"/>
      <c r="NR80" s="126"/>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4"/>
      <c r="NE81" s="125"/>
      <c r="NF81" s="125"/>
      <c r="NG81" s="125"/>
      <c r="NH81" s="125"/>
      <c r="NI81" s="125"/>
      <c r="NJ81" s="125"/>
      <c r="NK81" s="125"/>
      <c r="NL81" s="125"/>
      <c r="NM81" s="125"/>
      <c r="NN81" s="125"/>
      <c r="NO81" s="125"/>
      <c r="NP81" s="125"/>
      <c r="NQ81" s="125"/>
      <c r="NR81" s="126"/>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7"/>
      <c r="NE82" s="128"/>
      <c r="NF82" s="128"/>
      <c r="NG82" s="128"/>
      <c r="NH82" s="128"/>
      <c r="NI82" s="128"/>
      <c r="NJ82" s="128"/>
      <c r="NK82" s="128"/>
      <c r="NL82" s="128"/>
      <c r="NM82" s="128"/>
      <c r="NN82" s="128"/>
      <c r="NO82" s="128"/>
      <c r="NP82" s="128"/>
      <c r="NQ82" s="128"/>
      <c r="NR82" s="129"/>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rPDiJfW8cUgGDL0G4xk3ccMlNxq3OdY48HLUCqya4F/B8T/ZQcaXIobgt1A+OtCgHbbzBp2Zlmmp6/sXLUPu6g==" saltValue="Bf/R44FhKUtN37w6D/hZc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92</v>
      </c>
      <c r="AO5" s="59" t="s">
        <v>93</v>
      </c>
      <c r="AP5" s="59" t="s">
        <v>94</v>
      </c>
      <c r="AQ5" s="59" t="s">
        <v>95</v>
      </c>
      <c r="AR5" s="59" t="s">
        <v>96</v>
      </c>
      <c r="AS5" s="59" t="s">
        <v>97</v>
      </c>
      <c r="AT5" s="59" t="s">
        <v>98</v>
      </c>
      <c r="AU5" s="59" t="s">
        <v>88</v>
      </c>
      <c r="AV5" s="59" t="s">
        <v>89</v>
      </c>
      <c r="AW5" s="59" t="s">
        <v>100</v>
      </c>
      <c r="AX5" s="59" t="s">
        <v>101</v>
      </c>
      <c r="AY5" s="59" t="s">
        <v>102</v>
      </c>
      <c r="AZ5" s="59" t="s">
        <v>93</v>
      </c>
      <c r="BA5" s="59" t="s">
        <v>94</v>
      </c>
      <c r="BB5" s="59" t="s">
        <v>95</v>
      </c>
      <c r="BC5" s="59" t="s">
        <v>96</v>
      </c>
      <c r="BD5" s="59" t="s">
        <v>97</v>
      </c>
      <c r="BE5" s="59" t="s">
        <v>98</v>
      </c>
      <c r="BF5" s="59" t="s">
        <v>103</v>
      </c>
      <c r="BG5" s="59" t="s">
        <v>89</v>
      </c>
      <c r="BH5" s="59" t="s">
        <v>100</v>
      </c>
      <c r="BI5" s="59" t="s">
        <v>104</v>
      </c>
      <c r="BJ5" s="59" t="s">
        <v>102</v>
      </c>
      <c r="BK5" s="59" t="s">
        <v>93</v>
      </c>
      <c r="BL5" s="59" t="s">
        <v>94</v>
      </c>
      <c r="BM5" s="59" t="s">
        <v>95</v>
      </c>
      <c r="BN5" s="59" t="s">
        <v>96</v>
      </c>
      <c r="BO5" s="59" t="s">
        <v>97</v>
      </c>
      <c r="BP5" s="59" t="s">
        <v>98</v>
      </c>
      <c r="BQ5" s="59" t="s">
        <v>88</v>
      </c>
      <c r="BR5" s="59" t="s">
        <v>105</v>
      </c>
      <c r="BS5" s="59" t="s">
        <v>100</v>
      </c>
      <c r="BT5" s="59" t="s">
        <v>101</v>
      </c>
      <c r="BU5" s="59" t="s">
        <v>102</v>
      </c>
      <c r="BV5" s="59" t="s">
        <v>93</v>
      </c>
      <c r="BW5" s="59" t="s">
        <v>94</v>
      </c>
      <c r="BX5" s="59" t="s">
        <v>95</v>
      </c>
      <c r="BY5" s="59" t="s">
        <v>96</v>
      </c>
      <c r="BZ5" s="59" t="s">
        <v>97</v>
      </c>
      <c r="CA5" s="59" t="s">
        <v>98</v>
      </c>
      <c r="CB5" s="59" t="s">
        <v>103</v>
      </c>
      <c r="CC5" s="59" t="s">
        <v>89</v>
      </c>
      <c r="CD5" s="59" t="s">
        <v>100</v>
      </c>
      <c r="CE5" s="59" t="s">
        <v>106</v>
      </c>
      <c r="CF5" s="59" t="s">
        <v>102</v>
      </c>
      <c r="CG5" s="59" t="s">
        <v>93</v>
      </c>
      <c r="CH5" s="59" t="s">
        <v>94</v>
      </c>
      <c r="CI5" s="59" t="s">
        <v>95</v>
      </c>
      <c r="CJ5" s="59" t="s">
        <v>96</v>
      </c>
      <c r="CK5" s="59" t="s">
        <v>97</v>
      </c>
      <c r="CL5" s="59" t="s">
        <v>98</v>
      </c>
      <c r="CM5" s="153"/>
      <c r="CN5" s="153"/>
      <c r="CO5" s="59" t="s">
        <v>107</v>
      </c>
      <c r="CP5" s="59" t="s">
        <v>89</v>
      </c>
      <c r="CQ5" s="59" t="s">
        <v>100</v>
      </c>
      <c r="CR5" s="59" t="s">
        <v>101</v>
      </c>
      <c r="CS5" s="59" t="s">
        <v>92</v>
      </c>
      <c r="CT5" s="59" t="s">
        <v>93</v>
      </c>
      <c r="CU5" s="59" t="s">
        <v>94</v>
      </c>
      <c r="CV5" s="59" t="s">
        <v>95</v>
      </c>
      <c r="CW5" s="59" t="s">
        <v>96</v>
      </c>
      <c r="CX5" s="59" t="s">
        <v>97</v>
      </c>
      <c r="CY5" s="59" t="s">
        <v>98</v>
      </c>
      <c r="CZ5" s="59" t="s">
        <v>103</v>
      </c>
      <c r="DA5" s="59" t="s">
        <v>105</v>
      </c>
      <c r="DB5" s="59" t="s">
        <v>108</v>
      </c>
      <c r="DC5" s="59" t="s">
        <v>101</v>
      </c>
      <c r="DD5" s="59" t="s">
        <v>109</v>
      </c>
      <c r="DE5" s="59" t="s">
        <v>93</v>
      </c>
      <c r="DF5" s="59" t="s">
        <v>94</v>
      </c>
      <c r="DG5" s="59" t="s">
        <v>95</v>
      </c>
      <c r="DH5" s="59" t="s">
        <v>96</v>
      </c>
      <c r="DI5" s="59" t="s">
        <v>97</v>
      </c>
      <c r="DJ5" s="59" t="s">
        <v>35</v>
      </c>
      <c r="DK5" s="59" t="s">
        <v>103</v>
      </c>
      <c r="DL5" s="59" t="s">
        <v>105</v>
      </c>
      <c r="DM5" s="59" t="s">
        <v>100</v>
      </c>
      <c r="DN5" s="59" t="s">
        <v>101</v>
      </c>
      <c r="DO5" s="59" t="s">
        <v>109</v>
      </c>
      <c r="DP5" s="59" t="s">
        <v>93</v>
      </c>
      <c r="DQ5" s="59" t="s">
        <v>94</v>
      </c>
      <c r="DR5" s="59" t="s">
        <v>95</v>
      </c>
      <c r="DS5" s="59" t="s">
        <v>96</v>
      </c>
      <c r="DT5" s="59" t="s">
        <v>97</v>
      </c>
      <c r="DU5" s="59" t="s">
        <v>98</v>
      </c>
    </row>
    <row r="6" spans="1:125" s="66" customFormat="1" x14ac:dyDescent="0.15">
      <c r="A6" s="49" t="s">
        <v>110</v>
      </c>
      <c r="B6" s="60">
        <f>B8</f>
        <v>2019</v>
      </c>
      <c r="C6" s="60">
        <f t="shared" ref="C6:X6" si="1">C8</f>
        <v>271004</v>
      </c>
      <c r="D6" s="60">
        <f t="shared" si="1"/>
        <v>47</v>
      </c>
      <c r="E6" s="60">
        <f t="shared" si="1"/>
        <v>14</v>
      </c>
      <c r="F6" s="60">
        <f t="shared" si="1"/>
        <v>0</v>
      </c>
      <c r="G6" s="60">
        <f t="shared" si="1"/>
        <v>26</v>
      </c>
      <c r="H6" s="60" t="str">
        <f>SUBSTITUTE(H8,"　","")</f>
        <v>大阪府大阪市</v>
      </c>
      <c r="I6" s="60" t="str">
        <f t="shared" si="1"/>
        <v>靭地下駐車場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25</v>
      </c>
      <c r="S6" s="62" t="str">
        <f t="shared" si="1"/>
        <v>公共施設</v>
      </c>
      <c r="T6" s="62" t="str">
        <f t="shared" si="1"/>
        <v>有</v>
      </c>
      <c r="U6" s="63">
        <f t="shared" si="1"/>
        <v>9000</v>
      </c>
      <c r="V6" s="63">
        <f t="shared" si="1"/>
        <v>255</v>
      </c>
      <c r="W6" s="63">
        <f t="shared" si="1"/>
        <v>400</v>
      </c>
      <c r="X6" s="62" t="str">
        <f t="shared" si="1"/>
        <v>利用料金制</v>
      </c>
      <c r="Y6" s="64">
        <f>IF(Y8="-",NA(),Y8)</f>
        <v>297</v>
      </c>
      <c r="Z6" s="64">
        <f t="shared" ref="Z6:AH6" si="2">IF(Z8="-",NA(),Z8)</f>
        <v>336</v>
      </c>
      <c r="AA6" s="64">
        <f t="shared" si="2"/>
        <v>146.19999999999999</v>
      </c>
      <c r="AB6" s="64">
        <f t="shared" si="2"/>
        <v>297.7</v>
      </c>
      <c r="AC6" s="64">
        <f t="shared" si="2"/>
        <v>268.60000000000002</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66</v>
      </c>
      <c r="BG6" s="64">
        <f t="shared" ref="BG6:BO6" si="5">IF(BG8="-",NA(),BG8)</f>
        <v>70</v>
      </c>
      <c r="BH6" s="64">
        <f t="shared" si="5"/>
        <v>31.6</v>
      </c>
      <c r="BI6" s="64">
        <f t="shared" si="5"/>
        <v>66.400000000000006</v>
      </c>
      <c r="BJ6" s="64">
        <f t="shared" si="5"/>
        <v>62.8</v>
      </c>
      <c r="BK6" s="64">
        <f t="shared" si="5"/>
        <v>8</v>
      </c>
      <c r="BL6" s="64">
        <f t="shared" si="5"/>
        <v>13.7</v>
      </c>
      <c r="BM6" s="64">
        <f t="shared" si="5"/>
        <v>7.5</v>
      </c>
      <c r="BN6" s="64">
        <f t="shared" si="5"/>
        <v>0.6</v>
      </c>
      <c r="BO6" s="64">
        <f t="shared" si="5"/>
        <v>-10.5</v>
      </c>
      <c r="BP6" s="61" t="str">
        <f>IF(BP8="-","",IF(BP8="-","【-】","【"&amp;SUBSTITUTE(TEXT(BP8,"#,##0.0"),"-","△")&amp;"】"))</f>
        <v>【20.8】</v>
      </c>
      <c r="BQ6" s="65">
        <f>IF(BQ8="-",NA(),BQ8)</f>
        <v>83483</v>
      </c>
      <c r="BR6" s="65">
        <f t="shared" ref="BR6:BZ6" si="6">IF(BR8="-",NA(),BR8)</f>
        <v>95048</v>
      </c>
      <c r="BS6" s="65">
        <f t="shared" si="6"/>
        <v>43032</v>
      </c>
      <c r="BT6" s="65">
        <f t="shared" si="6"/>
        <v>90190</v>
      </c>
      <c r="BU6" s="65">
        <f t="shared" si="6"/>
        <v>76260</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111</v>
      </c>
      <c r="CM6" s="63">
        <f t="shared" ref="CM6:CN6" si="7">CM8</f>
        <v>0</v>
      </c>
      <c r="CN6" s="63">
        <f t="shared" si="7"/>
        <v>125903</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101.2</v>
      </c>
      <c r="DL6" s="64">
        <f t="shared" ref="DL6:DT6" si="9">IF(DL8="-",NA(),DL8)</f>
        <v>104.3</v>
      </c>
      <c r="DM6" s="64">
        <f t="shared" si="9"/>
        <v>102</v>
      </c>
      <c r="DN6" s="64">
        <f t="shared" si="9"/>
        <v>99.2</v>
      </c>
      <c r="DO6" s="64">
        <f t="shared" si="9"/>
        <v>83.9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112</v>
      </c>
      <c r="B7" s="60">
        <f t="shared" ref="B7:X7" si="10">B8</f>
        <v>2019</v>
      </c>
      <c r="C7" s="60">
        <f t="shared" si="10"/>
        <v>271004</v>
      </c>
      <c r="D7" s="60">
        <f t="shared" si="10"/>
        <v>47</v>
      </c>
      <c r="E7" s="60">
        <f t="shared" si="10"/>
        <v>14</v>
      </c>
      <c r="F7" s="60">
        <f t="shared" si="10"/>
        <v>0</v>
      </c>
      <c r="G7" s="60">
        <f t="shared" si="10"/>
        <v>26</v>
      </c>
      <c r="H7" s="60" t="str">
        <f t="shared" si="10"/>
        <v>大阪府　大阪市</v>
      </c>
      <c r="I7" s="60" t="str">
        <f t="shared" si="10"/>
        <v>靭地下駐車場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25</v>
      </c>
      <c r="S7" s="62" t="str">
        <f t="shared" si="10"/>
        <v>公共施設</v>
      </c>
      <c r="T7" s="62" t="str">
        <f t="shared" si="10"/>
        <v>有</v>
      </c>
      <c r="U7" s="63">
        <f t="shared" si="10"/>
        <v>9000</v>
      </c>
      <c r="V7" s="63">
        <f t="shared" si="10"/>
        <v>255</v>
      </c>
      <c r="W7" s="63">
        <f t="shared" si="10"/>
        <v>400</v>
      </c>
      <c r="X7" s="62" t="str">
        <f t="shared" si="10"/>
        <v>利用料金制</v>
      </c>
      <c r="Y7" s="64">
        <f>Y8</f>
        <v>297</v>
      </c>
      <c r="Z7" s="64">
        <f t="shared" ref="Z7:AH7" si="11">Z8</f>
        <v>336</v>
      </c>
      <c r="AA7" s="64">
        <f t="shared" si="11"/>
        <v>146.19999999999999</v>
      </c>
      <c r="AB7" s="64">
        <f t="shared" si="11"/>
        <v>297.7</v>
      </c>
      <c r="AC7" s="64">
        <f t="shared" si="11"/>
        <v>268.60000000000002</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66</v>
      </c>
      <c r="BG7" s="64">
        <f t="shared" ref="BG7:BO7" si="14">BG8</f>
        <v>70</v>
      </c>
      <c r="BH7" s="64">
        <f t="shared" si="14"/>
        <v>31.6</v>
      </c>
      <c r="BI7" s="64">
        <f t="shared" si="14"/>
        <v>66.400000000000006</v>
      </c>
      <c r="BJ7" s="64">
        <f t="shared" si="14"/>
        <v>62.8</v>
      </c>
      <c r="BK7" s="64">
        <f t="shared" si="14"/>
        <v>8</v>
      </c>
      <c r="BL7" s="64">
        <f t="shared" si="14"/>
        <v>13.7</v>
      </c>
      <c r="BM7" s="64">
        <f t="shared" si="14"/>
        <v>7.5</v>
      </c>
      <c r="BN7" s="64">
        <f t="shared" si="14"/>
        <v>0.6</v>
      </c>
      <c r="BO7" s="64">
        <f t="shared" si="14"/>
        <v>-10.5</v>
      </c>
      <c r="BP7" s="61"/>
      <c r="BQ7" s="65">
        <f>BQ8</f>
        <v>83483</v>
      </c>
      <c r="BR7" s="65">
        <f t="shared" ref="BR7:BZ7" si="15">BR8</f>
        <v>95048</v>
      </c>
      <c r="BS7" s="65">
        <f t="shared" si="15"/>
        <v>43032</v>
      </c>
      <c r="BT7" s="65">
        <f t="shared" si="15"/>
        <v>90190</v>
      </c>
      <c r="BU7" s="65">
        <f t="shared" si="15"/>
        <v>76260</v>
      </c>
      <c r="BV7" s="65">
        <f t="shared" si="15"/>
        <v>21116</v>
      </c>
      <c r="BW7" s="65">
        <f t="shared" si="15"/>
        <v>20714</v>
      </c>
      <c r="BX7" s="65">
        <f t="shared" si="15"/>
        <v>16622</v>
      </c>
      <c r="BY7" s="65">
        <f t="shared" si="15"/>
        <v>16948</v>
      </c>
      <c r="BZ7" s="65">
        <f t="shared" si="15"/>
        <v>5128</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125903</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101.2</v>
      </c>
      <c r="DL7" s="64">
        <f t="shared" ref="DL7:DT7" si="17">DL8</f>
        <v>104.3</v>
      </c>
      <c r="DM7" s="64">
        <f t="shared" si="17"/>
        <v>102</v>
      </c>
      <c r="DN7" s="64">
        <f t="shared" si="17"/>
        <v>99.2</v>
      </c>
      <c r="DO7" s="64">
        <f t="shared" si="17"/>
        <v>83.9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271004</v>
      </c>
      <c r="D8" s="67">
        <v>47</v>
      </c>
      <c r="E8" s="67">
        <v>14</v>
      </c>
      <c r="F8" s="67">
        <v>0</v>
      </c>
      <c r="G8" s="67">
        <v>26</v>
      </c>
      <c r="H8" s="67" t="s">
        <v>114</v>
      </c>
      <c r="I8" s="67" t="s">
        <v>115</v>
      </c>
      <c r="J8" s="67" t="s">
        <v>116</v>
      </c>
      <c r="K8" s="67" t="s">
        <v>117</v>
      </c>
      <c r="L8" s="67" t="s">
        <v>118</v>
      </c>
      <c r="M8" s="67" t="s">
        <v>119</v>
      </c>
      <c r="N8" s="67" t="s">
        <v>120</v>
      </c>
      <c r="O8" s="68" t="s">
        <v>121</v>
      </c>
      <c r="P8" s="69" t="s">
        <v>122</v>
      </c>
      <c r="Q8" s="69" t="s">
        <v>123</v>
      </c>
      <c r="R8" s="70">
        <v>25</v>
      </c>
      <c r="S8" s="69" t="s">
        <v>124</v>
      </c>
      <c r="T8" s="69" t="s">
        <v>125</v>
      </c>
      <c r="U8" s="70">
        <v>9000</v>
      </c>
      <c r="V8" s="70">
        <v>255</v>
      </c>
      <c r="W8" s="70">
        <v>400</v>
      </c>
      <c r="X8" s="69" t="s">
        <v>126</v>
      </c>
      <c r="Y8" s="71">
        <v>297</v>
      </c>
      <c r="Z8" s="71">
        <v>336</v>
      </c>
      <c r="AA8" s="71">
        <v>146.19999999999999</v>
      </c>
      <c r="AB8" s="71">
        <v>297.7</v>
      </c>
      <c r="AC8" s="71">
        <v>268.60000000000002</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66</v>
      </c>
      <c r="BG8" s="71">
        <v>70</v>
      </c>
      <c r="BH8" s="71">
        <v>31.6</v>
      </c>
      <c r="BI8" s="71">
        <v>66.400000000000006</v>
      </c>
      <c r="BJ8" s="71">
        <v>62.8</v>
      </c>
      <c r="BK8" s="71">
        <v>8</v>
      </c>
      <c r="BL8" s="71">
        <v>13.7</v>
      </c>
      <c r="BM8" s="71">
        <v>7.5</v>
      </c>
      <c r="BN8" s="71">
        <v>0.6</v>
      </c>
      <c r="BO8" s="71">
        <v>-10.5</v>
      </c>
      <c r="BP8" s="68">
        <v>20.8</v>
      </c>
      <c r="BQ8" s="72">
        <v>83483</v>
      </c>
      <c r="BR8" s="72">
        <v>95048</v>
      </c>
      <c r="BS8" s="72">
        <v>43032</v>
      </c>
      <c r="BT8" s="73">
        <v>90190</v>
      </c>
      <c r="BU8" s="73">
        <v>76260</v>
      </c>
      <c r="BV8" s="72">
        <v>21116</v>
      </c>
      <c r="BW8" s="72">
        <v>20714</v>
      </c>
      <c r="BX8" s="72">
        <v>16622</v>
      </c>
      <c r="BY8" s="72">
        <v>16948</v>
      </c>
      <c r="BZ8" s="72">
        <v>5128</v>
      </c>
      <c r="CA8" s="70">
        <v>14290</v>
      </c>
      <c r="CB8" s="71" t="s">
        <v>118</v>
      </c>
      <c r="CC8" s="71" t="s">
        <v>118</v>
      </c>
      <c r="CD8" s="71" t="s">
        <v>118</v>
      </c>
      <c r="CE8" s="71" t="s">
        <v>118</v>
      </c>
      <c r="CF8" s="71" t="s">
        <v>118</v>
      </c>
      <c r="CG8" s="71" t="s">
        <v>118</v>
      </c>
      <c r="CH8" s="71" t="s">
        <v>118</v>
      </c>
      <c r="CI8" s="71" t="s">
        <v>118</v>
      </c>
      <c r="CJ8" s="71" t="s">
        <v>118</v>
      </c>
      <c r="CK8" s="71" t="s">
        <v>118</v>
      </c>
      <c r="CL8" s="68" t="s">
        <v>118</v>
      </c>
      <c r="CM8" s="70">
        <v>0</v>
      </c>
      <c r="CN8" s="70">
        <v>125903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181.6</v>
      </c>
      <c r="DF8" s="71">
        <v>148.9</v>
      </c>
      <c r="DG8" s="71">
        <v>135.30000000000001</v>
      </c>
      <c r="DH8" s="71">
        <v>103.6</v>
      </c>
      <c r="DI8" s="71">
        <v>119.5</v>
      </c>
      <c r="DJ8" s="68">
        <v>425.4</v>
      </c>
      <c r="DK8" s="71">
        <v>101.2</v>
      </c>
      <c r="DL8" s="71">
        <v>104.3</v>
      </c>
      <c r="DM8" s="71">
        <v>102</v>
      </c>
      <c r="DN8" s="71">
        <v>99.2</v>
      </c>
      <c r="DO8" s="71">
        <v>83.9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2021-01-20T03:08:40Z</cp:lastPrinted>
  <dcterms:created xsi:type="dcterms:W3CDTF">2020-12-04T03:34:27Z</dcterms:created>
  <dcterms:modified xsi:type="dcterms:W3CDTF">2021-01-20T03:09:27Z</dcterms:modified>
  <cp:category/>
</cp:coreProperties>
</file>