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0$\101000_経営管理部\101300_会計課\出納・管理Ｇ\30 照会\47【1月28日〆切】公営企業に係る経営比較分析表（令和元年度決算）の分析等について\回答\"/>
    </mc:Choice>
  </mc:AlternateContent>
  <workbookProtection workbookAlgorithmName="SHA-512" workbookHashValue="ygF1PipsVNJxua21fBjFT2bF3IUGGJ16ece7fzdPSBAQgG/qXAP3DC+wOPb2mo7rl+eiSW6DZmzT5hq/eEnQnw==" workbookSaltValue="b9eiBqztrphKmNgKpICc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<sst xmlns="http://schemas.openxmlformats.org/spreadsheetml/2006/main" count="275" uniqueCount="114">
  <si>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</si>
  <si>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</si>
  <si>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</si>
  <si>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</si>
  <si>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</si>
  <si>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</si>
  <si>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</si>
  <si>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</si>
  <si>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</si>
  <si>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</si>
  <si>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</si>
  <si>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</si>
  <si>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</si>
  <si>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</si>
  <si>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</si>
  <si>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</si>
  <si>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</si>
  <si>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</si>
  <si>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</si>
  <si>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</si>
  <si>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</si>
  <si>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</si>
  <si>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</si>
  <si>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</si>
  <si>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</si>
  <si>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</si>
  <si>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</si>
  <si>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</si>
  <si>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</si>
  <si>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</si>
  <si>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</si>
  <si>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</si>
  <si>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</si>
  <si>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</si>
  <si>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</si>
  <si>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</si>
  <si>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</si>
  <si>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</si>
  <si>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</si>
  <si>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</si>
  <si>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</si>
  <si>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</si>
  <si>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</si>
  <si>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</si>
  <si>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</si>
  <si>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</si>
  <si>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</si>
  <si>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</si>
  <si>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</si>
  <si>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</si>
  <si>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</si>
  <si>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</si>
  <si>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</si>
  <si>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</si>
  <si>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</si>
  <si>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</si>
  <si>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</si>
  <si>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</si>
  <si>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</si>
  <si>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</si>
  <si>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</si>
  <si>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</si>
  <si>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</si>
  <si>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</si>
  <si>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</si>
  <si>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</si>
  <si>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</si>
  <si>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</si>
  <si>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</si>
  <si>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</si>
  <si>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</si>
  <si>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</si>
  <si>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</si>
  <si>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</si>
  <si>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</si>
  <si>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</si>
  <si>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</si>
  <si>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</si>
  <si>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</si>
  <si>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</si>
  <si>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</si>
  <si>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</si>
  <si>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</si>
  <si>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</si>
  <si>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</si>
  <si>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</si>
  <si>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</si>
  <si>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</si>
  <si>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</si>
  <si>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</si>
  <si>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</si>
  <si>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</si>
  <si>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</si>
  <si>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</si>
  <si>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</si>
  <si>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</si>
  <si>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</si>
  <si>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</si>
  <si>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</si>
  <si>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</si>
  <si>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</si>
  <si>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</si>
  <si>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</si>
  <si>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</si>
  <si>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</si>
  <si>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</si>
  <si>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</si>
  <si>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</si>
  <si>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</si>
  <si>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</si>
  <si>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</si>
  <si>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11"/>
        <rFont val="ＭＳ ゴシック"/>
        <family val="3"/>
        <charset val="128"/>
      </rPr>
      <t>給水人口の減少等により、給水収益が低下していく厳しい経営状況が続くと予測される。その中で今後、広域化のメリットを活かし、市町村の区域にとらわれない施設の最適配置(統廃合)を推進し、給水の安定性向上や更新・維持管理費用の低減を図っていき、効率的な経営を行っていく。</t>
    </r>
    <rPh sb="1" eb="3">
      <t>キュウスイ</t>
    </rPh>
    <rPh sb="8" eb="9">
      <t>ナド</t>
    </rPh>
    <rPh sb="18" eb="20">
      <t>テイカ</t>
    </rPh>
    <rPh sb="24" eb="25">
      <t>キビ</t>
    </rPh>
    <rPh sb="27" eb="29">
      <t>ケイエイ</t>
    </rPh>
    <rPh sb="29" eb="31">
      <t>ジョウキョウ</t>
    </rPh>
    <rPh sb="32" eb="33">
      <t>ツヅ</t>
    </rPh>
    <rPh sb="35" eb="37">
      <t>ヨソク</t>
    </rPh>
    <rPh sb="43" eb="44">
      <t>ナカ</t>
    </rPh>
    <rPh sb="45" eb="47">
      <t>コンゴ</t>
    </rPh>
    <rPh sb="48" eb="51">
      <t>コウイキカ</t>
    </rPh>
    <rPh sb="57" eb="58">
      <t>イ</t>
    </rPh>
    <rPh sb="61" eb="64">
      <t>シチョウソン</t>
    </rPh>
    <rPh sb="65" eb="67">
      <t>クイキ</t>
    </rPh>
    <rPh sb="74" eb="76">
      <t>シセツ</t>
    </rPh>
    <rPh sb="77" eb="79">
      <t>サイテキ</t>
    </rPh>
    <rPh sb="79" eb="81">
      <t>ハイチ</t>
    </rPh>
    <rPh sb="82" eb="85">
      <t>トウハイゴウ</t>
    </rPh>
    <rPh sb="87" eb="89">
      <t>スイシン</t>
    </rPh>
    <rPh sb="91" eb="93">
      <t>キュウスイ</t>
    </rPh>
    <rPh sb="94" eb="97">
      <t>アンテイセイ</t>
    </rPh>
    <rPh sb="97" eb="99">
      <t>コウジョウ</t>
    </rPh>
    <rPh sb="100" eb="102">
      <t>コウシン</t>
    </rPh>
    <rPh sb="103" eb="105">
      <t>イジ</t>
    </rPh>
    <rPh sb="105" eb="107">
      <t>カンリ</t>
    </rPh>
    <rPh sb="107" eb="109">
      <t>ヒヨウ</t>
    </rPh>
    <rPh sb="110" eb="112">
      <t>テイゲン</t>
    </rPh>
    <rPh sb="113" eb="114">
      <t>ハカ</t>
    </rPh>
    <rPh sb="119" eb="122">
      <t>コウリツテキ</t>
    </rPh>
    <rPh sb="123" eb="125">
      <t>ケイエイ</t>
    </rPh>
    <rPh sb="126" eb="127">
      <t>オコナ</t>
    </rPh>
    <phoneticPr fontId="4"/>
  </si>
  <si>
    <t>①【有形固定資産減価償却率】
　類似団体平均値を上回る数値となり、施設の老朽化が進んでいる。この要因は、管路総延長の約3割が法定耐用年数40年を超えた管であることによる。
②【管路経年化率】
③【管路更新率】
　令和元年度決算より末端給水事業について、6団体が追加統合されており、管路経年化率は大きく上昇した。
　また、管路更新率は類似団体平均値に比べ低い状況となっている。
　今後、大阪広域水道企業団経営戦略2020-2029に則り、基幹管路・重要給水施設管路を中心に、管路の更新・耐震化を計画的に推進していく。</t>
    <rPh sb="106" eb="108">
      <t>レイワ</t>
    </rPh>
    <rPh sb="108" eb="109">
      <t>モト</t>
    </rPh>
    <rPh sb="109" eb="111">
      <t>ネンド</t>
    </rPh>
    <rPh sb="111" eb="113">
      <t>ケッサン</t>
    </rPh>
    <rPh sb="115" eb="117">
      <t>マッタン</t>
    </rPh>
    <rPh sb="117" eb="119">
      <t>キュウスイ</t>
    </rPh>
    <rPh sb="119" eb="121">
      <t>ジギョウ</t>
    </rPh>
    <rPh sb="127" eb="129">
      <t>ダンタイ</t>
    </rPh>
    <rPh sb="130" eb="132">
      <t>ツイカ</t>
    </rPh>
    <rPh sb="132" eb="134">
      <t>トウゴウ</t>
    </rPh>
    <rPh sb="140" eb="142">
      <t>カンロ</t>
    </rPh>
    <rPh sb="142" eb="145">
      <t>ケイネンカ</t>
    </rPh>
    <rPh sb="145" eb="146">
      <t>リツ</t>
    </rPh>
    <rPh sb="147" eb="148">
      <t>オオ</t>
    </rPh>
    <rPh sb="150" eb="152">
      <t>ジョウショウ</t>
    </rPh>
    <rPh sb="160" eb="162">
      <t>カンロ</t>
    </rPh>
    <rPh sb="162" eb="164">
      <t>コウシン</t>
    </rPh>
    <rPh sb="164" eb="165">
      <t>リツ</t>
    </rPh>
    <rPh sb="166" eb="168">
      <t>ルイジ</t>
    </rPh>
    <rPh sb="168" eb="170">
      <t>ダンタイ</t>
    </rPh>
    <rPh sb="170" eb="173">
      <t>ヘイキンチ</t>
    </rPh>
    <rPh sb="174" eb="175">
      <t>クラ</t>
    </rPh>
    <rPh sb="176" eb="177">
      <t>ヒク</t>
    </rPh>
    <rPh sb="178" eb="180">
      <t>ジョウキョウ</t>
    </rPh>
    <rPh sb="189" eb="191">
      <t>コンゴ</t>
    </rPh>
    <rPh sb="192" eb="194">
      <t>オオサカ</t>
    </rPh>
    <rPh sb="194" eb="196">
      <t>コウイキ</t>
    </rPh>
    <rPh sb="196" eb="198">
      <t>スイドウ</t>
    </rPh>
    <rPh sb="198" eb="200">
      <t>キギョウ</t>
    </rPh>
    <rPh sb="200" eb="201">
      <t>ダン</t>
    </rPh>
    <rPh sb="201" eb="203">
      <t>ケイエイ</t>
    </rPh>
    <rPh sb="203" eb="205">
      <t>センリャク</t>
    </rPh>
    <rPh sb="215" eb="216">
      <t>ノット</t>
    </rPh>
    <rPh sb="218" eb="220">
      <t>キカン</t>
    </rPh>
    <rPh sb="220" eb="222">
      <t>カンロ</t>
    </rPh>
    <rPh sb="223" eb="225">
      <t>ジュウヨウ</t>
    </rPh>
    <rPh sb="225" eb="227">
      <t>キュウスイ</t>
    </rPh>
    <rPh sb="227" eb="229">
      <t>シセツ</t>
    </rPh>
    <rPh sb="229" eb="231">
      <t>カンロ</t>
    </rPh>
    <rPh sb="232" eb="234">
      <t>チュウシン</t>
    </rPh>
    <rPh sb="236" eb="238">
      <t>カンロ</t>
    </rPh>
    <rPh sb="239" eb="241">
      <t>コウシン</t>
    </rPh>
    <rPh sb="242" eb="245">
      <t>タイシンカ</t>
    </rPh>
    <rPh sb="246" eb="249">
      <t>ケイカクテキ</t>
    </rPh>
    <rPh sb="250" eb="252">
      <t>スイシン</t>
    </rPh>
    <phoneticPr fontId="4"/>
  </si>
  <si>
    <r>
      <rPr>
        <sz val="11"/>
        <rFont val="ＭＳ ゴシック"/>
        <family val="3"/>
        <charset val="128"/>
      </rPr>
      <t>①【経常収支比率】
　経常収支比率は100％を超える水準であり、健全な経営を維持している。
③【流動比率】
　令和元年度決算より末端給水事業について、6団体が追加統合されており、流動比率について大きく減少している。しかし、期間を通じて短期的な債務に対する支払能力は維持している。
④【企業債残高対給水収益比率】
　類似団体に比べ低い水準であり、企業債の規模に大きな問題はないと考えている。　
⑤【料金回収率】
⑥【給水原価】
　給水原価は統合により経常費用が増加したことによって、類似団体平均値を上回る数値となっており、今後効率的な事業運営に努める必要がある。料金回収率については、供給単価の増加が給水原価の増加を上回ったため、前年度に比べて上昇し、100％を超える水準となっている。　　　　　　　　　　　　　　　　　　　　　　　　　　　　　　　　　　　　　　　　　　　　　　　　　　　　　　　　　　　　　　　　　　　　　　　　　　　　　　　　　　　　　　　　　　　　　　　　　　　　　　　　　　　　　　　　　　　　　　　　　　　⑦【施設利用率】
　類似団体平均値をやや下回る水準である。近年の水需要の</t>
    </r>
    <r>
      <rPr>
        <sz val="11"/>
        <color theme="1"/>
        <rFont val="ＭＳ ゴシック"/>
        <family val="3"/>
        <charset val="128"/>
      </rPr>
      <t>減少により、今後施設利用率は低下していくと見込んでいる。
⑧【有収率】
　類似団体平均値を上回る水準である。水道施設の適切な維持管理による漏水防止対策や効率的な送水運用により、今後も同水準以上の数値を維持していく。</t>
    </r>
    <rPh sb="23" eb="24">
      <t>コ</t>
    </rPh>
    <rPh sb="26" eb="28">
      <t>スイジュン</t>
    </rPh>
    <rPh sb="55" eb="57">
      <t>レイワ</t>
    </rPh>
    <rPh sb="57" eb="58">
      <t>モト</t>
    </rPh>
    <rPh sb="58" eb="59">
      <t>ネン</t>
    </rPh>
    <rPh sb="59" eb="60">
      <t>ド</t>
    </rPh>
    <rPh sb="60" eb="62">
      <t>ケッサン</t>
    </rPh>
    <rPh sb="64" eb="66">
      <t>マッタン</t>
    </rPh>
    <rPh sb="66" eb="68">
      <t>キュウスイ</t>
    </rPh>
    <rPh sb="68" eb="70">
      <t>ジギョウ</t>
    </rPh>
    <rPh sb="76" eb="78">
      <t>ダンタイ</t>
    </rPh>
    <rPh sb="79" eb="81">
      <t>ツイカ</t>
    </rPh>
    <rPh sb="81" eb="83">
      <t>トウゴウ</t>
    </rPh>
    <rPh sb="89" eb="91">
      <t>リュウドウ</t>
    </rPh>
    <rPh sb="91" eb="93">
      <t>ヒリツ</t>
    </rPh>
    <rPh sb="97" eb="98">
      <t>オオ</t>
    </rPh>
    <rPh sb="100" eb="102">
      <t>ゲンショウ</t>
    </rPh>
    <rPh sb="111" eb="113">
      <t>キカン</t>
    </rPh>
    <rPh sb="114" eb="115">
      <t>ツウ</t>
    </rPh>
    <rPh sb="219" eb="221">
      <t>トウゴウ</t>
    </rPh>
    <rPh sb="224" eb="226">
      <t>ケイジョウ</t>
    </rPh>
    <rPh sb="226" eb="228">
      <t>ヒヨウ</t>
    </rPh>
    <rPh sb="230" eb="231">
      <t>クワ</t>
    </rPh>
    <rPh sb="251" eb="253">
      <t>スウチ</t>
    </rPh>
    <rPh sb="280" eb="282">
      <t>リョウキン</t>
    </rPh>
    <rPh sb="282" eb="284">
      <t>カイシュウ</t>
    </rPh>
    <rPh sb="284" eb="285">
      <t>リツ</t>
    </rPh>
    <rPh sb="291" eb="293">
      <t>キョウキュウ</t>
    </rPh>
    <rPh sb="293" eb="295">
      <t>タンカ</t>
    </rPh>
    <rPh sb="296" eb="298">
      <t>ゾウカ</t>
    </rPh>
    <rPh sb="299" eb="301">
      <t>キュウスイ</t>
    </rPh>
    <rPh sb="301" eb="303">
      <t>ゲンカ</t>
    </rPh>
    <rPh sb="304" eb="306">
      <t>ゾウカ</t>
    </rPh>
    <rPh sb="307" eb="309">
      <t>ウワマワ</t>
    </rPh>
    <rPh sb="485" eb="487">
      <t>シタマワ</t>
    </rPh>
    <rPh sb="488" eb="49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</si>
</sst>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0.17</c:v>
                </c:pt>
                <c:pt idx="3">
                  <c:v>0.26</c:v>
                </c:pt>
                <c:pt idx="4">
                  <c:v>0.23</c:v>
                </c:pt>
              </c:numCache>
            </c:numRef>
          </c:val>
          <c:extLst>
            <c:ext xmlns:c16="http://schemas.microsoft.com/office/drawing/2014/chart" uri="{C3380CC4-5D6E-409C-BE32-E72D297353CC}">
              <c16:uniqueId val="{00000000-C22A-46BD-9A2F-F3A9EFC832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0.75</c:v>
                </c:pt>
                <c:pt idx="3">
                  <c:v>0.63</c:v>
                </c:pt>
                <c:pt idx="4">
                  <c:v>0.72</c:v>
                </c:pt>
              </c:numCache>
            </c:numRef>
          </c:val>
          <c:smooth val="0"/>
          <c:extLst>
            <c:ext xmlns:c16="http://schemas.microsoft.com/office/drawing/2014/chart" uri="{C3380CC4-5D6E-409C-BE32-E72D297353CC}">
              <c16:uniqueId val="{00000001-C22A-46BD-9A2F-F3A9EFC832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60.65</c:v>
                </c:pt>
                <c:pt idx="3">
                  <c:v>59.43</c:v>
                </c:pt>
                <c:pt idx="4">
                  <c:v>58.96</c:v>
                </c:pt>
              </c:numCache>
            </c:numRef>
          </c:val>
          <c:extLst>
            <c:ext xmlns:c16="http://schemas.microsoft.com/office/drawing/2014/chart" uri="{C3380CC4-5D6E-409C-BE32-E72D297353CC}">
              <c16:uniqueId val="{00000000-0C1C-441C-B59D-A51BAAC8D2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59.74</c:v>
                </c:pt>
                <c:pt idx="3">
                  <c:v>59.46</c:v>
                </c:pt>
                <c:pt idx="4">
                  <c:v>61.71</c:v>
                </c:pt>
              </c:numCache>
            </c:numRef>
          </c:val>
          <c:smooth val="0"/>
          <c:extLst>
            <c:ext xmlns:c16="http://schemas.microsoft.com/office/drawing/2014/chart" uri="{C3380CC4-5D6E-409C-BE32-E72D297353CC}">
              <c16:uniqueId val="{00000001-0C1C-441C-B59D-A51BAAC8D2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93.45</c:v>
                </c:pt>
                <c:pt idx="3">
                  <c:v>93.66</c:v>
                </c:pt>
                <c:pt idx="4">
                  <c:v>91.17</c:v>
                </c:pt>
              </c:numCache>
            </c:numRef>
          </c:val>
          <c:extLst>
            <c:ext xmlns:c16="http://schemas.microsoft.com/office/drawing/2014/chart" uri="{C3380CC4-5D6E-409C-BE32-E72D297353CC}">
              <c16:uniqueId val="{00000000-A8A0-4041-A602-26E777CDC2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87.28</c:v>
                </c:pt>
                <c:pt idx="3">
                  <c:v>87.41</c:v>
                </c:pt>
                <c:pt idx="4">
                  <c:v>90.03</c:v>
                </c:pt>
              </c:numCache>
            </c:numRef>
          </c:val>
          <c:smooth val="0"/>
          <c:extLst>
            <c:ext xmlns:c16="http://schemas.microsoft.com/office/drawing/2014/chart" uri="{C3380CC4-5D6E-409C-BE32-E72D297353CC}">
              <c16:uniqueId val="{00000001-A8A0-4041-A602-26E777CDC2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110.8</c:v>
                </c:pt>
                <c:pt idx="3">
                  <c:v>109.12</c:v>
                </c:pt>
                <c:pt idx="4">
                  <c:v>108.67</c:v>
                </c:pt>
              </c:numCache>
            </c:numRef>
          </c:val>
          <c:extLst>
            <c:ext xmlns:c16="http://schemas.microsoft.com/office/drawing/2014/chart" uri="{C3380CC4-5D6E-409C-BE32-E72D297353CC}">
              <c16:uniqueId val="{00000000-4E29-44B6-B0EA-CECD30E1AB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112.15</c:v>
                </c:pt>
                <c:pt idx="3">
                  <c:v>111.44</c:v>
                </c:pt>
                <c:pt idx="4">
                  <c:v>113.35</c:v>
                </c:pt>
              </c:numCache>
            </c:numRef>
          </c:val>
          <c:smooth val="0"/>
          <c:extLst>
            <c:ext xmlns:c16="http://schemas.microsoft.com/office/drawing/2014/chart" uri="{C3380CC4-5D6E-409C-BE32-E72D297353CC}">
              <c16:uniqueId val="{00000001-4E29-44B6-B0EA-CECD30E1AB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56.37</c:v>
                </c:pt>
                <c:pt idx="3">
                  <c:v>57.12</c:v>
                </c:pt>
                <c:pt idx="4">
                  <c:v>55.61</c:v>
                </c:pt>
              </c:numCache>
            </c:numRef>
          </c:val>
          <c:extLst>
            <c:ext xmlns:c16="http://schemas.microsoft.com/office/drawing/2014/chart" uri="{C3380CC4-5D6E-409C-BE32-E72D297353CC}">
              <c16:uniqueId val="{00000000-DC12-4372-8B65-D53D508AA1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46.94</c:v>
                </c:pt>
                <c:pt idx="3">
                  <c:v>47.62</c:v>
                </c:pt>
                <c:pt idx="4">
                  <c:v>49.6</c:v>
                </c:pt>
              </c:numCache>
            </c:numRef>
          </c:val>
          <c:smooth val="0"/>
          <c:extLst>
            <c:ext xmlns:c16="http://schemas.microsoft.com/office/drawing/2014/chart" uri="{C3380CC4-5D6E-409C-BE32-E72D297353CC}">
              <c16:uniqueId val="{00000001-DC12-4372-8B65-D53D508AA1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20.260000000000002</c:v>
                </c:pt>
                <c:pt idx="3">
                  <c:v>20.8</c:v>
                </c:pt>
                <c:pt idx="4">
                  <c:v>29.56</c:v>
                </c:pt>
              </c:numCache>
            </c:numRef>
          </c:val>
          <c:extLst>
            <c:ext xmlns:c16="http://schemas.microsoft.com/office/drawing/2014/chart" uri="{C3380CC4-5D6E-409C-BE32-E72D297353CC}">
              <c16:uniqueId val="{00000000-5172-4796-8E25-1E1F60228A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14.48</c:v>
                </c:pt>
                <c:pt idx="3">
                  <c:v>16.27</c:v>
                </c:pt>
                <c:pt idx="4">
                  <c:v>20.49</c:v>
                </c:pt>
              </c:numCache>
            </c:numRef>
          </c:val>
          <c:smooth val="0"/>
          <c:extLst>
            <c:ext xmlns:c16="http://schemas.microsoft.com/office/drawing/2014/chart" uri="{C3380CC4-5D6E-409C-BE32-E72D297353CC}">
              <c16:uniqueId val="{00000001-5172-4796-8E25-1E1F60228A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BD-4CF9-8458-C8337D1DB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c:v>
                </c:pt>
                <c:pt idx="3">
                  <c:v>1.03</c:v>
                </c:pt>
                <c:pt idx="4">
                  <c:v>0.51</c:v>
                </c:pt>
              </c:numCache>
            </c:numRef>
          </c:val>
          <c:smooth val="0"/>
          <c:extLst>
            <c:ext xmlns:c16="http://schemas.microsoft.com/office/drawing/2014/chart" uri="{C3380CC4-5D6E-409C-BE32-E72D297353CC}">
              <c16:uniqueId val="{00000001-89BD-4CF9-8458-C8337D1DB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300.06</c:v>
                </c:pt>
                <c:pt idx="3">
                  <c:v>331.74</c:v>
                </c:pt>
                <c:pt idx="4">
                  <c:v>275.43</c:v>
                </c:pt>
              </c:numCache>
            </c:numRef>
          </c:val>
          <c:extLst>
            <c:ext xmlns:c16="http://schemas.microsoft.com/office/drawing/2014/chart" uri="{C3380CC4-5D6E-409C-BE32-E72D297353CC}">
              <c16:uniqueId val="{00000000-F786-4E63-B7F0-9C10EB7DE8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355.5</c:v>
                </c:pt>
                <c:pt idx="3">
                  <c:v>349.83</c:v>
                </c:pt>
                <c:pt idx="4">
                  <c:v>309.10000000000002</c:v>
                </c:pt>
              </c:numCache>
            </c:numRef>
          </c:val>
          <c:smooth val="0"/>
          <c:extLst>
            <c:ext xmlns:c16="http://schemas.microsoft.com/office/drawing/2014/chart" uri="{C3380CC4-5D6E-409C-BE32-E72D297353CC}">
              <c16:uniqueId val="{00000001-F786-4E63-B7F0-9C10EB7DE8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233.1</c:v>
                </c:pt>
                <c:pt idx="3">
                  <c:v>237.62</c:v>
                </c:pt>
                <c:pt idx="4">
                  <c:v>230.89</c:v>
                </c:pt>
              </c:numCache>
            </c:numRef>
          </c:val>
          <c:extLst>
            <c:ext xmlns:c16="http://schemas.microsoft.com/office/drawing/2014/chart" uri="{C3380CC4-5D6E-409C-BE32-E72D297353CC}">
              <c16:uniqueId val="{00000000-6006-493C-910D-73FF226135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312.58</c:v>
                </c:pt>
                <c:pt idx="3">
                  <c:v>314.87</c:v>
                </c:pt>
                <c:pt idx="4">
                  <c:v>290.42</c:v>
                </c:pt>
              </c:numCache>
            </c:numRef>
          </c:val>
          <c:smooth val="0"/>
          <c:extLst>
            <c:ext xmlns:c16="http://schemas.microsoft.com/office/drawing/2014/chart" uri="{C3380CC4-5D6E-409C-BE32-E72D297353CC}">
              <c16:uniqueId val="{00000001-6006-493C-910D-73FF226135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100.37</c:v>
                </c:pt>
                <c:pt idx="3">
                  <c:v>99.22</c:v>
                </c:pt>
                <c:pt idx="4">
                  <c:v>102.38</c:v>
                </c:pt>
              </c:numCache>
            </c:numRef>
          </c:val>
          <c:extLst>
            <c:ext xmlns:c16="http://schemas.microsoft.com/office/drawing/2014/chart" uri="{C3380CC4-5D6E-409C-BE32-E72D297353CC}">
              <c16:uniqueId val="{00000000-1E67-4979-90D7-EB0E72A2DA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104.57</c:v>
                </c:pt>
                <c:pt idx="3">
                  <c:v>103.54</c:v>
                </c:pt>
                <c:pt idx="4">
                  <c:v>106.11</c:v>
                </c:pt>
              </c:numCache>
            </c:numRef>
          </c:val>
          <c:smooth val="0"/>
          <c:extLst>
            <c:ext xmlns:c16="http://schemas.microsoft.com/office/drawing/2014/chart" uri="{C3380CC4-5D6E-409C-BE32-E72D297353CC}">
              <c16:uniqueId val="{00000001-1E67-4979-90D7-EB0E72A2DA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176.73</c:v>
                </c:pt>
                <c:pt idx="3">
                  <c:v>176.94</c:v>
                </c:pt>
                <c:pt idx="4">
                  <c:v>187.1</c:v>
                </c:pt>
              </c:numCache>
            </c:numRef>
          </c:val>
          <c:extLst>
            <c:ext xmlns:c16="http://schemas.microsoft.com/office/drawing/2014/chart" uri="{C3380CC4-5D6E-409C-BE32-E72D297353CC}">
              <c16:uniqueId val="{00000000-CA0A-4EDC-BD8E-EE78959043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165.47</c:v>
                </c:pt>
                <c:pt idx="3">
                  <c:v>167.46</c:v>
                </c:pt>
                <c:pt idx="4">
                  <c:v>161.03</c:v>
                </c:pt>
              </c:numCache>
            </c:numRef>
          </c:val>
          <c:smooth val="0"/>
          <c:extLst>
            <c:ext xmlns:c16="http://schemas.microsoft.com/office/drawing/2014/chart" uri="{C3380CC4-5D6E-409C-BE32-E72D297353CC}">
              <c16:uniqueId val="{00000001-CA0A-4EDC-BD8E-EE78959043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大阪広域水道企業団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70.09</v>
      </c>
      <c r="J10" s="53"/>
      <c r="K10" s="53"/>
      <c r="L10" s="53"/>
      <c r="M10" s="53"/>
      <c r="N10" s="53"/>
      <c r="O10" s="64"/>
      <c r="P10" s="54">
        <f>データ!$P$6</f>
        <v>100.02</v>
      </c>
      <c r="Q10" s="54"/>
      <c r="R10" s="54"/>
      <c r="S10" s="54"/>
      <c r="T10" s="54"/>
      <c r="U10" s="54"/>
      <c r="V10" s="54"/>
      <c r="W10" s="61">
        <f>データ!$Q$6</f>
        <v>3204</v>
      </c>
      <c r="X10" s="61"/>
      <c r="Y10" s="61"/>
      <c r="Z10" s="61"/>
      <c r="AA10" s="61"/>
      <c r="AB10" s="61"/>
      <c r="AC10" s="61"/>
      <c r="AD10" s="2"/>
      <c r="AE10" s="2"/>
      <c r="AF10" s="2"/>
      <c r="AG10" s="2"/>
      <c r="AH10" s="4"/>
      <c r="AI10" s="4"/>
      <c r="AJ10" s="4"/>
      <c r="AK10" s="4"/>
      <c r="AL10" s="61">
        <f>データ!$U$6</f>
        <v>249443</v>
      </c>
      <c r="AM10" s="61"/>
      <c r="AN10" s="61"/>
      <c r="AO10" s="61"/>
      <c r="AP10" s="61"/>
      <c r="AQ10" s="61"/>
      <c r="AR10" s="61"/>
      <c r="AS10" s="61"/>
      <c r="AT10" s="52">
        <f>データ!$V$6</f>
        <v>94.66</v>
      </c>
      <c r="AU10" s="53"/>
      <c r="AV10" s="53"/>
      <c r="AW10" s="53"/>
      <c r="AX10" s="53"/>
      <c r="AY10" s="53"/>
      <c r="AZ10" s="53"/>
      <c r="BA10" s="53"/>
      <c r="BB10" s="54">
        <f>データ!$W$6</f>
        <v>2635.15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25.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KtS/i5Lrj5D+7VnGwMfS3xPBVBF7PfhkUSSViJhFnTt8lRuo9BBywLtABkgr9hIgGBCfuE2ZsJvIVrqFxa75Q==" saltValue="61bPLaO8BJb5QOlljx25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278688</v>
      </c>
      <c r="D6" s="34">
        <f t="shared" si="3"/>
        <v>46</v>
      </c>
      <c r="E6" s="34">
        <f t="shared" si="3"/>
        <v>1</v>
      </c>
      <c r="F6" s="34">
        <f t="shared" si="3"/>
        <v>0</v>
      </c>
      <c r="G6" s="34">
        <f t="shared" si="3"/>
        <v>1</v>
      </c>
      <c r="H6" s="34" t="str">
        <f t="shared" si="3"/>
        <v>大阪府　大阪広域水道企業団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70.09</v>
      </c>
      <c r="P6" s="35">
        <f t="shared" si="3"/>
        <v>100.02</v>
      </c>
      <c r="Q6" s="35">
        <f t="shared" si="3"/>
        <v>3204</v>
      </c>
      <c r="R6" s="35" t="str">
        <f t="shared" si="3"/>
        <v>-</v>
      </c>
      <c r="S6" s="35" t="str">
        <f t="shared" si="3"/>
        <v>-</v>
      </c>
      <c r="T6" s="35" t="str">
        <f t="shared" si="3"/>
        <v>-</v>
      </c>
      <c r="U6" s="35">
        <f t="shared" si="3"/>
        <v>249443</v>
      </c>
      <c r="V6" s="35">
        <f t="shared" si="3"/>
        <v>94.66</v>
      </c>
      <c r="W6" s="35">
        <f t="shared" si="3"/>
        <v>2635.15</v>
      </c>
      <c r="X6" s="36" t="str">
        <f>IF(X7="",NA(),X7)</f>
        <v>-</v>
      </c>
      <c r="Y6" s="36" t="str">
        <f t="shared" ref="Y6:AG6" si="4">IF(Y7="",NA(),Y7)</f>
        <v>-</v>
      </c>
      <c r="Z6" s="36">
        <f t="shared" si="4"/>
        <v>110.8</v>
      </c>
      <c r="AA6" s="36">
        <f t="shared" si="4"/>
        <v>109.12</v>
      </c>
      <c r="AB6" s="36">
        <f t="shared" si="4"/>
        <v>108.67</v>
      </c>
      <c r="AC6" s="36" t="str">
        <f t="shared" si="4"/>
        <v>-</v>
      </c>
      <c r="AD6" s="36" t="str">
        <f t="shared" si="4"/>
        <v>-</v>
      </c>
      <c r="AE6" s="36">
        <f t="shared" si="4"/>
        <v>112.15</v>
      </c>
      <c r="AF6" s="36">
        <f t="shared" si="4"/>
        <v>111.44</v>
      </c>
      <c r="AG6" s="36">
        <f t="shared" si="4"/>
        <v>113.35</v>
      </c>
      <c r="AH6" s="35" t="str">
        <f>IF(AH7="","",IF(AH7="-","【-】","【"&amp;SUBSTITUTE(TEXT(AH7,"#,##0.00"),"-","△")&amp;"】"))</f>
        <v>【112.01】</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1</v>
      </c>
      <c r="AQ6" s="36">
        <f t="shared" si="5"/>
        <v>1.03</v>
      </c>
      <c r="AR6" s="36">
        <f t="shared" si="5"/>
        <v>0.51</v>
      </c>
      <c r="AS6" s="35" t="str">
        <f>IF(AS7="","",IF(AS7="-","【-】","【"&amp;SUBSTITUTE(TEXT(AS7,"#,##0.00"),"-","△")&amp;"】"))</f>
        <v>【1.08】</v>
      </c>
      <c r="AT6" s="36" t="str">
        <f>IF(AT7="",NA(),AT7)</f>
        <v>-</v>
      </c>
      <c r="AU6" s="36" t="str">
        <f t="shared" ref="AU6:BC6" si="6">IF(AU7="",NA(),AU7)</f>
        <v>-</v>
      </c>
      <c r="AV6" s="36">
        <f t="shared" si="6"/>
        <v>300.06</v>
      </c>
      <c r="AW6" s="36">
        <f t="shared" si="6"/>
        <v>331.74</v>
      </c>
      <c r="AX6" s="36">
        <f t="shared" si="6"/>
        <v>275.43</v>
      </c>
      <c r="AY6" s="36" t="str">
        <f t="shared" si="6"/>
        <v>-</v>
      </c>
      <c r="AZ6" s="36" t="str">
        <f t="shared" si="6"/>
        <v>-</v>
      </c>
      <c r="BA6" s="36">
        <f t="shared" si="6"/>
        <v>355.5</v>
      </c>
      <c r="BB6" s="36">
        <f t="shared" si="6"/>
        <v>349.83</v>
      </c>
      <c r="BC6" s="36">
        <f t="shared" si="6"/>
        <v>309.10000000000002</v>
      </c>
      <c r="BD6" s="35" t="str">
        <f>IF(BD7="","",IF(BD7="-","【-】","【"&amp;SUBSTITUTE(TEXT(BD7,"#,##0.00"),"-","△")&amp;"】"))</f>
        <v>【264.97】</v>
      </c>
      <c r="BE6" s="36" t="str">
        <f>IF(BE7="",NA(),BE7)</f>
        <v>-</v>
      </c>
      <c r="BF6" s="36" t="str">
        <f t="shared" ref="BF6:BN6" si="7">IF(BF7="",NA(),BF7)</f>
        <v>-</v>
      </c>
      <c r="BG6" s="36">
        <f t="shared" si="7"/>
        <v>233.1</v>
      </c>
      <c r="BH6" s="36">
        <f t="shared" si="7"/>
        <v>237.62</v>
      </c>
      <c r="BI6" s="36">
        <f t="shared" si="7"/>
        <v>230.89</v>
      </c>
      <c r="BJ6" s="36" t="str">
        <f t="shared" si="7"/>
        <v>-</v>
      </c>
      <c r="BK6" s="36" t="str">
        <f t="shared" si="7"/>
        <v>-</v>
      </c>
      <c r="BL6" s="36">
        <f t="shared" si="7"/>
        <v>312.58</v>
      </c>
      <c r="BM6" s="36">
        <f t="shared" si="7"/>
        <v>314.87</v>
      </c>
      <c r="BN6" s="36">
        <f t="shared" si="7"/>
        <v>290.42</v>
      </c>
      <c r="BO6" s="35" t="str">
        <f>IF(BO7="","",IF(BO7="-","【-】","【"&amp;SUBSTITUTE(TEXT(BO7,"#,##0.00"),"-","△")&amp;"】"))</f>
        <v>【266.61】</v>
      </c>
      <c r="BP6" s="36" t="str">
        <f>IF(BP7="",NA(),BP7)</f>
        <v>-</v>
      </c>
      <c r="BQ6" s="36" t="str">
        <f t="shared" ref="BQ6:BY6" si="8">IF(BQ7="",NA(),BQ7)</f>
        <v>-</v>
      </c>
      <c r="BR6" s="36">
        <f t="shared" si="8"/>
        <v>100.37</v>
      </c>
      <c r="BS6" s="36">
        <f t="shared" si="8"/>
        <v>99.22</v>
      </c>
      <c r="BT6" s="36">
        <f t="shared" si="8"/>
        <v>102.38</v>
      </c>
      <c r="BU6" s="36" t="str">
        <f t="shared" si="8"/>
        <v>-</v>
      </c>
      <c r="BV6" s="36" t="str">
        <f t="shared" si="8"/>
        <v>-</v>
      </c>
      <c r="BW6" s="36">
        <f t="shared" si="8"/>
        <v>104.57</v>
      </c>
      <c r="BX6" s="36">
        <f t="shared" si="8"/>
        <v>103.54</v>
      </c>
      <c r="BY6" s="36">
        <f t="shared" si="8"/>
        <v>106.11</v>
      </c>
      <c r="BZ6" s="35" t="str">
        <f>IF(BZ7="","",IF(BZ7="-","【-】","【"&amp;SUBSTITUTE(TEXT(BZ7,"#,##0.00"),"-","△")&amp;"】"))</f>
        <v>【103.24】</v>
      </c>
      <c r="CA6" s="36" t="str">
        <f>IF(CA7="",NA(),CA7)</f>
        <v>-</v>
      </c>
      <c r="CB6" s="36" t="str">
        <f t="shared" ref="CB6:CJ6" si="9">IF(CB7="",NA(),CB7)</f>
        <v>-</v>
      </c>
      <c r="CC6" s="36">
        <f t="shared" si="9"/>
        <v>176.73</v>
      </c>
      <c r="CD6" s="36">
        <f t="shared" si="9"/>
        <v>176.94</v>
      </c>
      <c r="CE6" s="36">
        <f t="shared" si="9"/>
        <v>187.1</v>
      </c>
      <c r="CF6" s="36" t="str">
        <f t="shared" si="9"/>
        <v>-</v>
      </c>
      <c r="CG6" s="36" t="str">
        <f t="shared" si="9"/>
        <v>-</v>
      </c>
      <c r="CH6" s="36">
        <f t="shared" si="9"/>
        <v>165.47</v>
      </c>
      <c r="CI6" s="36">
        <f t="shared" si="9"/>
        <v>167.46</v>
      </c>
      <c r="CJ6" s="36">
        <f t="shared" si="9"/>
        <v>161.03</v>
      </c>
      <c r="CK6" s="35" t="str">
        <f>IF(CK7="","",IF(CK7="-","【-】","【"&amp;SUBSTITUTE(TEXT(CK7,"#,##0.00"),"-","△")&amp;"】"))</f>
        <v>【168.38】</v>
      </c>
      <c r="CL6" s="36" t="str">
        <f>IF(CL7="",NA(),CL7)</f>
        <v>-</v>
      </c>
      <c r="CM6" s="36" t="str">
        <f t="shared" ref="CM6:CU6" si="10">IF(CM7="",NA(),CM7)</f>
        <v>-</v>
      </c>
      <c r="CN6" s="36">
        <f t="shared" si="10"/>
        <v>60.65</v>
      </c>
      <c r="CO6" s="36">
        <f t="shared" si="10"/>
        <v>59.43</v>
      </c>
      <c r="CP6" s="36">
        <f t="shared" si="10"/>
        <v>58.96</v>
      </c>
      <c r="CQ6" s="36" t="str">
        <f t="shared" si="10"/>
        <v>-</v>
      </c>
      <c r="CR6" s="36" t="str">
        <f t="shared" si="10"/>
        <v>-</v>
      </c>
      <c r="CS6" s="36">
        <f t="shared" si="10"/>
        <v>59.74</v>
      </c>
      <c r="CT6" s="36">
        <f t="shared" si="10"/>
        <v>59.46</v>
      </c>
      <c r="CU6" s="36">
        <f t="shared" si="10"/>
        <v>61.71</v>
      </c>
      <c r="CV6" s="35" t="str">
        <f>IF(CV7="","",IF(CV7="-","【-】","【"&amp;SUBSTITUTE(TEXT(CV7,"#,##0.00"),"-","△")&amp;"】"))</f>
        <v>【60.00】</v>
      </c>
      <c r="CW6" s="36" t="str">
        <f>IF(CW7="",NA(),CW7)</f>
        <v>-</v>
      </c>
      <c r="CX6" s="36" t="str">
        <f t="shared" ref="CX6:DF6" si="11">IF(CX7="",NA(),CX7)</f>
        <v>-</v>
      </c>
      <c r="CY6" s="36">
        <f t="shared" si="11"/>
        <v>93.45</v>
      </c>
      <c r="CZ6" s="36">
        <f t="shared" si="11"/>
        <v>93.66</v>
      </c>
      <c r="DA6" s="36">
        <f t="shared" si="11"/>
        <v>91.17</v>
      </c>
      <c r="DB6" s="36" t="str">
        <f t="shared" si="11"/>
        <v>-</v>
      </c>
      <c r="DC6" s="36" t="str">
        <f t="shared" si="11"/>
        <v>-</v>
      </c>
      <c r="DD6" s="36">
        <f t="shared" si="11"/>
        <v>87.28</v>
      </c>
      <c r="DE6" s="36">
        <f t="shared" si="11"/>
        <v>87.41</v>
      </c>
      <c r="DF6" s="36">
        <f t="shared" si="11"/>
        <v>90.03</v>
      </c>
      <c r="DG6" s="35" t="str">
        <f>IF(DG7="","",IF(DG7="-","【-】","【"&amp;SUBSTITUTE(TEXT(DG7,"#,##0.00"),"-","△")&amp;"】"))</f>
        <v>【89.80】</v>
      </c>
      <c r="DH6" s="36" t="str">
        <f>IF(DH7="",NA(),DH7)</f>
        <v>-</v>
      </c>
      <c r="DI6" s="36" t="str">
        <f t="shared" ref="DI6:DQ6" si="12">IF(DI7="",NA(),DI7)</f>
        <v>-</v>
      </c>
      <c r="DJ6" s="36">
        <f t="shared" si="12"/>
        <v>56.37</v>
      </c>
      <c r="DK6" s="36">
        <f t="shared" si="12"/>
        <v>57.12</v>
      </c>
      <c r="DL6" s="36">
        <f t="shared" si="12"/>
        <v>55.61</v>
      </c>
      <c r="DM6" s="36" t="str">
        <f t="shared" si="12"/>
        <v>-</v>
      </c>
      <c r="DN6" s="36" t="str">
        <f t="shared" si="12"/>
        <v>-</v>
      </c>
      <c r="DO6" s="36">
        <f t="shared" si="12"/>
        <v>46.94</v>
      </c>
      <c r="DP6" s="36">
        <f t="shared" si="12"/>
        <v>47.62</v>
      </c>
      <c r="DQ6" s="36">
        <f t="shared" si="12"/>
        <v>49.6</v>
      </c>
      <c r="DR6" s="35" t="str">
        <f>IF(DR7="","",IF(DR7="-","【-】","【"&amp;SUBSTITUTE(TEXT(DR7,"#,##0.00"),"-","△")&amp;"】"))</f>
        <v>【49.59】</v>
      </c>
      <c r="DS6" s="36" t="str">
        <f>IF(DS7="",NA(),DS7)</f>
        <v>-</v>
      </c>
      <c r="DT6" s="36" t="str">
        <f t="shared" ref="DT6:EB6" si="13">IF(DT7="",NA(),DT7)</f>
        <v>-</v>
      </c>
      <c r="DU6" s="36">
        <f t="shared" si="13"/>
        <v>20.260000000000002</v>
      </c>
      <c r="DV6" s="36">
        <f t="shared" si="13"/>
        <v>20.8</v>
      </c>
      <c r="DW6" s="36">
        <f t="shared" si="13"/>
        <v>29.56</v>
      </c>
      <c r="DX6" s="36" t="str">
        <f t="shared" si="13"/>
        <v>-</v>
      </c>
      <c r="DY6" s="36" t="str">
        <f t="shared" si="13"/>
        <v>-</v>
      </c>
      <c r="DZ6" s="36">
        <f t="shared" si="13"/>
        <v>14.48</v>
      </c>
      <c r="EA6" s="36">
        <f t="shared" si="13"/>
        <v>16.27</v>
      </c>
      <c r="EB6" s="36">
        <f t="shared" si="13"/>
        <v>20.49</v>
      </c>
      <c r="EC6" s="35" t="str">
        <f>IF(EC7="","",IF(EC7="-","【-】","【"&amp;SUBSTITUTE(TEXT(EC7,"#,##0.00"),"-","△")&amp;"】"))</f>
        <v>【19.44】</v>
      </c>
      <c r="ED6" s="36" t="str">
        <f>IF(ED7="",NA(),ED7)</f>
        <v>-</v>
      </c>
      <c r="EE6" s="36" t="str">
        <f t="shared" ref="EE6:EM6" si="14">IF(EE7="",NA(),EE7)</f>
        <v>-</v>
      </c>
      <c r="EF6" s="36">
        <f t="shared" si="14"/>
        <v>0.17</v>
      </c>
      <c r="EG6" s="36">
        <f t="shared" si="14"/>
        <v>0.26</v>
      </c>
      <c r="EH6" s="36">
        <f t="shared" si="14"/>
        <v>0.23</v>
      </c>
      <c r="EI6" s="36" t="str">
        <f t="shared" si="14"/>
        <v>-</v>
      </c>
      <c r="EJ6" s="36" t="str">
        <f t="shared" si="14"/>
        <v>-</v>
      </c>
      <c r="EK6" s="36">
        <f t="shared" si="14"/>
        <v>0.75</v>
      </c>
      <c r="EL6" s="36">
        <f t="shared" si="14"/>
        <v>0.63</v>
      </c>
      <c r="EM6" s="36">
        <f t="shared" si="14"/>
        <v>0.72</v>
      </c>
      <c r="EN6" s="35" t="str">
        <f>IF(EN7="","",IF(EN7="-","【-】","【"&amp;SUBSTITUTE(TEXT(EN7,"#,##0.00"),"-","△")&amp;"】"))</f>
        <v>【0.68】</v>
      </c>
    </row>
    <row r="7" spans="1:144" s="37" customFormat="1" x14ac:dyDescent="0.15">
      <c r="A7" s="29"/>
      <c r="B7" s="38">
        <v>2019</v>
      </c>
      <c r="C7" s="38">
        <v>278688</v>
      </c>
      <c r="D7" s="38">
        <v>46</v>
      </c>
      <c r="E7" s="38">
        <v>1</v>
      </c>
      <c r="F7" s="38">
        <v>0</v>
      </c>
      <c r="G7" s="38">
        <v>1</v>
      </c>
      <c r="H7" s="38" t="s">
        <v>93</v>
      </c>
      <c r="I7" s="38" t="s">
        <v>94</v>
      </c>
      <c r="J7" s="38" t="s">
        <v>95</v>
      </c>
      <c r="K7" s="38" t="s">
        <v>96</v>
      </c>
      <c r="L7" s="38" t="s">
        <v>97</v>
      </c>
      <c r="M7" s="38" t="s">
        <v>98</v>
      </c>
      <c r="N7" s="39" t="s">
        <v>99</v>
      </c>
      <c r="O7" s="39">
        <v>70.09</v>
      </c>
      <c r="P7" s="39">
        <v>100.02</v>
      </c>
      <c r="Q7" s="39">
        <v>3204</v>
      </c>
      <c r="R7" s="39" t="s">
        <v>99</v>
      </c>
      <c r="S7" s="39" t="s">
        <v>99</v>
      </c>
      <c r="T7" s="39" t="s">
        <v>99</v>
      </c>
      <c r="U7" s="39">
        <v>249443</v>
      </c>
      <c r="V7" s="39">
        <v>94.66</v>
      </c>
      <c r="W7" s="39">
        <v>2635.15</v>
      </c>
      <c r="X7" s="39" t="s">
        <v>99</v>
      </c>
      <c r="Y7" s="39" t="s">
        <v>99</v>
      </c>
      <c r="Z7" s="39">
        <v>110.8</v>
      </c>
      <c r="AA7" s="39">
        <v>109.12</v>
      </c>
      <c r="AB7" s="39">
        <v>108.67</v>
      </c>
      <c r="AC7" s="39" t="s">
        <v>99</v>
      </c>
      <c r="AD7" s="39" t="s">
        <v>99</v>
      </c>
      <c r="AE7" s="39">
        <v>112.15</v>
      </c>
      <c r="AF7" s="39">
        <v>111.44</v>
      </c>
      <c r="AG7" s="39">
        <v>113.35</v>
      </c>
      <c r="AH7" s="39">
        <v>112.01</v>
      </c>
      <c r="AI7" s="39" t="s">
        <v>99</v>
      </c>
      <c r="AJ7" s="39" t="s">
        <v>99</v>
      </c>
      <c r="AK7" s="39">
        <v>0</v>
      </c>
      <c r="AL7" s="39">
        <v>0</v>
      </c>
      <c r="AM7" s="39">
        <v>0</v>
      </c>
      <c r="AN7" s="39" t="s">
        <v>99</v>
      </c>
      <c r="AO7" s="39" t="s">
        <v>99</v>
      </c>
      <c r="AP7" s="39">
        <v>1</v>
      </c>
      <c r="AQ7" s="39">
        <v>1.03</v>
      </c>
      <c r="AR7" s="39">
        <v>0.51</v>
      </c>
      <c r="AS7" s="39">
        <v>1.08</v>
      </c>
      <c r="AT7" s="39" t="s">
        <v>99</v>
      </c>
      <c r="AU7" s="39" t="s">
        <v>99</v>
      </c>
      <c r="AV7" s="39">
        <v>300.06</v>
      </c>
      <c r="AW7" s="39">
        <v>331.74</v>
      </c>
      <c r="AX7" s="39">
        <v>275.43</v>
      </c>
      <c r="AY7" s="39" t="s">
        <v>99</v>
      </c>
      <c r="AZ7" s="39" t="s">
        <v>99</v>
      </c>
      <c r="BA7" s="39">
        <v>355.5</v>
      </c>
      <c r="BB7" s="39">
        <v>349.83</v>
      </c>
      <c r="BC7" s="39">
        <v>309.10000000000002</v>
      </c>
      <c r="BD7" s="39">
        <v>264.97000000000003</v>
      </c>
      <c r="BE7" s="39" t="s">
        <v>99</v>
      </c>
      <c r="BF7" s="39" t="s">
        <v>99</v>
      </c>
      <c r="BG7" s="39">
        <v>233.1</v>
      </c>
      <c r="BH7" s="39">
        <v>237.62</v>
      </c>
      <c r="BI7" s="39">
        <v>230.89</v>
      </c>
      <c r="BJ7" s="39" t="s">
        <v>99</v>
      </c>
      <c r="BK7" s="39" t="s">
        <v>99</v>
      </c>
      <c r="BL7" s="39">
        <v>312.58</v>
      </c>
      <c r="BM7" s="39">
        <v>314.87</v>
      </c>
      <c r="BN7" s="39">
        <v>290.42</v>
      </c>
      <c r="BO7" s="39">
        <v>266.61</v>
      </c>
      <c r="BP7" s="39" t="s">
        <v>99</v>
      </c>
      <c r="BQ7" s="39" t="s">
        <v>99</v>
      </c>
      <c r="BR7" s="39">
        <v>100.37</v>
      </c>
      <c r="BS7" s="39">
        <v>99.22</v>
      </c>
      <c r="BT7" s="39">
        <v>102.38</v>
      </c>
      <c r="BU7" s="39" t="s">
        <v>99</v>
      </c>
      <c r="BV7" s="39" t="s">
        <v>99</v>
      </c>
      <c r="BW7" s="39">
        <v>104.57</v>
      </c>
      <c r="BX7" s="39">
        <v>103.54</v>
      </c>
      <c r="BY7" s="39">
        <v>106.11</v>
      </c>
      <c r="BZ7" s="39">
        <v>103.24</v>
      </c>
      <c r="CA7" s="39" t="s">
        <v>99</v>
      </c>
      <c r="CB7" s="39" t="s">
        <v>99</v>
      </c>
      <c r="CC7" s="39">
        <v>176.73</v>
      </c>
      <c r="CD7" s="39">
        <v>176.94</v>
      </c>
      <c r="CE7" s="39">
        <v>187.1</v>
      </c>
      <c r="CF7" s="39" t="s">
        <v>99</v>
      </c>
      <c r="CG7" s="39" t="s">
        <v>99</v>
      </c>
      <c r="CH7" s="39">
        <v>165.47</v>
      </c>
      <c r="CI7" s="39">
        <v>167.46</v>
      </c>
      <c r="CJ7" s="39">
        <v>161.03</v>
      </c>
      <c r="CK7" s="39">
        <v>168.38</v>
      </c>
      <c r="CL7" s="39" t="s">
        <v>99</v>
      </c>
      <c r="CM7" s="39" t="s">
        <v>99</v>
      </c>
      <c r="CN7" s="39">
        <v>60.65</v>
      </c>
      <c r="CO7" s="39">
        <v>59.43</v>
      </c>
      <c r="CP7" s="39">
        <v>58.96</v>
      </c>
      <c r="CQ7" s="39" t="s">
        <v>99</v>
      </c>
      <c r="CR7" s="39" t="s">
        <v>99</v>
      </c>
      <c r="CS7" s="39">
        <v>59.74</v>
      </c>
      <c r="CT7" s="39">
        <v>59.46</v>
      </c>
      <c r="CU7" s="39">
        <v>61.71</v>
      </c>
      <c r="CV7" s="39">
        <v>60</v>
      </c>
      <c r="CW7" s="39" t="s">
        <v>99</v>
      </c>
      <c r="CX7" s="39" t="s">
        <v>99</v>
      </c>
      <c r="CY7" s="39">
        <v>93.45</v>
      </c>
      <c r="CZ7" s="39">
        <v>93.66</v>
      </c>
      <c r="DA7" s="39">
        <v>91.17</v>
      </c>
      <c r="DB7" s="39" t="s">
        <v>99</v>
      </c>
      <c r="DC7" s="39" t="s">
        <v>99</v>
      </c>
      <c r="DD7" s="39">
        <v>87.28</v>
      </c>
      <c r="DE7" s="39">
        <v>87.41</v>
      </c>
      <c r="DF7" s="39">
        <v>90.03</v>
      </c>
      <c r="DG7" s="39">
        <v>89.8</v>
      </c>
      <c r="DH7" s="39" t="s">
        <v>99</v>
      </c>
      <c r="DI7" s="39" t="s">
        <v>99</v>
      </c>
      <c r="DJ7" s="39">
        <v>56.37</v>
      </c>
      <c r="DK7" s="39">
        <v>57.12</v>
      </c>
      <c r="DL7" s="39">
        <v>55.61</v>
      </c>
      <c r="DM7" s="39" t="s">
        <v>99</v>
      </c>
      <c r="DN7" s="39" t="s">
        <v>99</v>
      </c>
      <c r="DO7" s="39">
        <v>46.94</v>
      </c>
      <c r="DP7" s="39">
        <v>47.62</v>
      </c>
      <c r="DQ7" s="39">
        <v>49.6</v>
      </c>
      <c r="DR7" s="39">
        <v>49.59</v>
      </c>
      <c r="DS7" s="39" t="s">
        <v>99</v>
      </c>
      <c r="DT7" s="39" t="s">
        <v>99</v>
      </c>
      <c r="DU7" s="39">
        <v>20.260000000000002</v>
      </c>
      <c r="DV7" s="39">
        <v>20.8</v>
      </c>
      <c r="DW7" s="39">
        <v>29.56</v>
      </c>
      <c r="DX7" s="39" t="s">
        <v>99</v>
      </c>
      <c r="DY7" s="39" t="s">
        <v>99</v>
      </c>
      <c r="DZ7" s="39">
        <v>14.48</v>
      </c>
      <c r="EA7" s="39">
        <v>16.27</v>
      </c>
      <c r="EB7" s="39">
        <v>20.49</v>
      </c>
      <c r="EC7" s="39">
        <v>19.440000000000001</v>
      </c>
      <c r="ED7" s="39" t="s">
        <v>99</v>
      </c>
      <c r="EE7" s="39" t="s">
        <v>99</v>
      </c>
      <c r="EF7" s="39">
        <v>0.17</v>
      </c>
      <c r="EG7" s="39">
        <v>0.26</v>
      </c>
      <c r="EH7" s="39">
        <v>0.23</v>
      </c>
      <c r="EI7" s="39" t="s">
        <v>99</v>
      </c>
      <c r="EJ7" s="39" t="s">
        <v>99</v>
      </c>
      <c r="EK7" s="39">
        <v>0.75</v>
      </c>
      <c r="EL7" s="39">
        <v>0.63</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花井　勝吾</cp:lastModifiedBy>
  <cp:lastPrinted>2021-01-27T03:40:38Z</cp:lastPrinted>
  <dcterms:created xsi:type="dcterms:W3CDTF">2020-12-04T02:11:39Z</dcterms:created>
  <dcterms:modified xsi:type="dcterms:W3CDTF">2021-01-27T08:58:52Z</dcterms:modified>
  <cp:category/>
</cp:coreProperties>
</file>