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26_水道局\01_経営企画課\01_総務係\55010226_総務_財務_決算関係書類（10年）\31年度決算\照会関係\20210112_経営比較分析表の作成\"/>
    </mc:Choice>
  </mc:AlternateContent>
  <workbookProtection workbookAlgorithmName="SHA-512" workbookHashValue="pe7tJNoZjiWNnkd2M6GsixsGdFcmVjyP3E0mJjhHeRXbi6kZv5RrV4SBTehC1uP4fsorAQsN+8PAN7b3jiEvFA==" workbookSaltValue="cA9cmhBltPB1MzwkSD7OX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<sst xmlns="http://schemas.openxmlformats.org/spreadsheetml/2006/main" count="228" uniqueCount="113">
  <si>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</si>
  <si>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</si>
  <si>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</si>
  <si>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</si>
  <si>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</si>
  <si>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</si>
  <si>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</si>
  <si>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</si>
  <si>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</si>
  <si>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</si>
  <si>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</si>
  <si>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</si>
  <si>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</si>
  <si>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</si>
  <si>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</si>
  <si>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</si>
  <si>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</si>
  <si>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</si>
  <si>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</si>
  <si>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</si>
  <si>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</si>
  <si>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</si>
  <si>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</si>
  <si>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</si>
  <si>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</si>
  <si>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</si>
  <si>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</si>
  <si>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</si>
  <si>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</si>
  <si>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</si>
  <si>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</si>
  <si>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</si>
  <si>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</si>
  <si>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</si>
  <si>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</si>
  <si>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</si>
  <si>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</si>
  <si>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</si>
  <si>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</si>
  <si>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</si>
  <si>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</si>
  <si>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</si>
  <si>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</si>
  <si>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</si>
  <si>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</si>
  <si>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</si>
  <si>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</si>
  <si>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</si>
  <si>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</si>
  <si>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</si>
  <si>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</si>
  <si>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</si>
  <si>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</si>
  <si>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</si>
  <si>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</si>
  <si>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</si>
  <si>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</si>
  <si>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</si>
  <si>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</si>
  <si>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</si>
  <si>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</si>
  <si>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</si>
  <si>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</si>
  <si>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</si>
  <si>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</si>
  <si>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</si>
  <si>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</si>
  <si>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</si>
  <si>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</si>
  <si>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</si>
  <si>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</si>
  <si>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</si>
  <si>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</si>
  <si>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</si>
  <si>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</si>
  <si>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</si>
  <si>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</si>
  <si>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</si>
  <si>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</si>
  <si>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</si>
  <si>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</si>
  <si>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</si>
  <si>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</si>
  <si>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</si>
  <si>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</si>
  <si>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</si>
  <si>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</si>
  <si>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</si>
  <si>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</si>
  <si>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</si>
  <si>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</si>
  <si>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</si>
  <si>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</si>
  <si>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</si>
  <si>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</si>
  <si>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</si>
  <si>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</si>
  <si>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</si>
  <si>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</si>
  <si>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</si>
  <si>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</si>
  <si>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</si>
  <si>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</si>
  <si>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</si>
  <si>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</si>
  <si>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</si>
  <si>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</si>
  <si>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</si>
  <si>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</si>
  <si>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</si>
  <si>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及び⑤料金回収率はそれぞれ100％を超えており、また、⑥給水原価は類似団体との比較では、低い数値となっているが、給水収益が減少傾向にあることや今後、更新投資の増加により減価償却費の増が見込まれることから、更なる費用の削減に努める必要がある。
　④企業債残高対給水収益比率は今後も他の財源を活用し、当面の間は企業債の借り入れを行う予定がないことから、引き続き減少する見込みである。
　⑦施設利用率は類似団体との比較で高い値となっているが、将来の給水人口の減少を踏まえ、計画的な更新に加え、ダウンサイジング等を進めることにより、更なる向上を図っていく。
　②累積欠損金比率は0％であり、③流動比率も200％を超えていることから、資金面においても、支払能力があり、現状は健全な企業経営が行えていると考える。</t>
    <rPh sb="2" eb="4">
      <t>ケイジョウ</t>
    </rPh>
    <rPh sb="4" eb="6">
      <t>シュウシ</t>
    </rPh>
    <rPh sb="6" eb="8">
      <t>ヒリツ</t>
    </rPh>
    <rPh sb="8" eb="9">
      <t>オヨ</t>
    </rPh>
    <rPh sb="11" eb="16">
      <t>リョウキンカイシュウリツ</t>
    </rPh>
    <rPh sb="24" eb="27">
      <t>パーセントヲコ</t>
    </rPh>
    <rPh sb="36" eb="38">
      <t>キュウスイ</t>
    </rPh>
    <rPh sb="38" eb="40">
      <t>ゲンカ</t>
    </rPh>
    <rPh sb="41" eb="43">
      <t>ルイジ</t>
    </rPh>
    <rPh sb="43" eb="45">
      <t>ダンタイ</t>
    </rPh>
    <rPh sb="47" eb="49">
      <t>ヒカク</t>
    </rPh>
    <rPh sb="52" eb="53">
      <t>ヒク</t>
    </rPh>
    <rPh sb="54" eb="56">
      <t>スウチ</t>
    </rPh>
    <rPh sb="64" eb="66">
      <t>キュウスイ</t>
    </rPh>
    <rPh sb="66" eb="68">
      <t>シュウエキ</t>
    </rPh>
    <rPh sb="69" eb="71">
      <t>ゲンショウ</t>
    </rPh>
    <rPh sb="71" eb="73">
      <t>ケイコウ</t>
    </rPh>
    <rPh sb="79" eb="81">
      <t>コンゴ</t>
    </rPh>
    <rPh sb="82" eb="84">
      <t>コウシン</t>
    </rPh>
    <rPh sb="84" eb="86">
      <t>トウシ</t>
    </rPh>
    <rPh sb="87" eb="89">
      <t>ゾウカ</t>
    </rPh>
    <rPh sb="92" eb="94">
      <t>ゲンカ</t>
    </rPh>
    <rPh sb="94" eb="96">
      <t>ショウキャク</t>
    </rPh>
    <rPh sb="96" eb="97">
      <t>ヒ</t>
    </rPh>
    <rPh sb="98" eb="99">
      <t>ゾウ</t>
    </rPh>
    <rPh sb="100" eb="102">
      <t>ミコ</t>
    </rPh>
    <rPh sb="110" eb="111">
      <t>サラ</t>
    </rPh>
    <rPh sb="113" eb="115">
      <t>ヒヨウ</t>
    </rPh>
    <rPh sb="116" eb="118">
      <t>サクゲン</t>
    </rPh>
    <rPh sb="119" eb="120">
      <t>ツト</t>
    </rPh>
    <rPh sb="122" eb="124">
      <t>ヒツヨウ</t>
    </rPh>
    <rPh sb="131" eb="133">
      <t>キギョウ</t>
    </rPh>
    <rPh sb="133" eb="134">
      <t>サイ</t>
    </rPh>
    <rPh sb="134" eb="136">
      <t>ザンダカ</t>
    </rPh>
    <rPh sb="136" eb="137">
      <t>タイ</t>
    </rPh>
    <rPh sb="137" eb="139">
      <t>キュウスイ</t>
    </rPh>
    <rPh sb="139" eb="141">
      <t>シュウエキ</t>
    </rPh>
    <rPh sb="141" eb="143">
      <t>ヒリツ</t>
    </rPh>
    <rPh sb="144" eb="146">
      <t>コンゴ</t>
    </rPh>
    <rPh sb="147" eb="148">
      <t>ホカ</t>
    </rPh>
    <rPh sb="149" eb="151">
      <t>ザイゲン</t>
    </rPh>
    <rPh sb="152" eb="154">
      <t>カツヨウ</t>
    </rPh>
    <rPh sb="156" eb="158">
      <t>トウメン</t>
    </rPh>
    <rPh sb="159" eb="160">
      <t>アイダ</t>
    </rPh>
    <rPh sb="161" eb="163">
      <t>キギョウ</t>
    </rPh>
    <rPh sb="163" eb="164">
      <t>サイ</t>
    </rPh>
    <rPh sb="165" eb="166">
      <t>カ</t>
    </rPh>
    <rPh sb="167" eb="168">
      <t>イ</t>
    </rPh>
    <rPh sb="170" eb="171">
      <t>オコナ</t>
    </rPh>
    <rPh sb="172" eb="174">
      <t>ヨテイ</t>
    </rPh>
    <rPh sb="182" eb="183">
      <t>ヒ</t>
    </rPh>
    <rPh sb="184" eb="185">
      <t>ツヅ</t>
    </rPh>
    <rPh sb="186" eb="188">
      <t>ゲンショウ</t>
    </rPh>
    <rPh sb="190" eb="192">
      <t>ミコ</t>
    </rPh>
    <rPh sb="200" eb="202">
      <t>シセツ</t>
    </rPh>
    <rPh sb="202" eb="204">
      <t>リヨウ</t>
    </rPh>
    <rPh sb="204" eb="205">
      <t>リツ</t>
    </rPh>
    <rPh sb="206" eb="210">
      <t>ルイジダンタイ</t>
    </rPh>
    <rPh sb="212" eb="214">
      <t>ヒカク</t>
    </rPh>
    <rPh sb="215" eb="216">
      <t>タカ</t>
    </rPh>
    <rPh sb="217" eb="218">
      <t>アタイ</t>
    </rPh>
    <rPh sb="226" eb="228">
      <t>ショウライ</t>
    </rPh>
    <rPh sb="229" eb="231">
      <t>キュウスイ</t>
    </rPh>
    <rPh sb="231" eb="233">
      <t>ジンコウ</t>
    </rPh>
    <rPh sb="234" eb="236">
      <t>ゲンショウ</t>
    </rPh>
    <rPh sb="237" eb="238">
      <t>フ</t>
    </rPh>
    <rPh sb="241" eb="244">
      <t>ケイカクテキ</t>
    </rPh>
    <rPh sb="245" eb="247">
      <t>コウシン</t>
    </rPh>
    <rPh sb="248" eb="249">
      <t>クワ</t>
    </rPh>
    <rPh sb="259" eb="260">
      <t>トウ</t>
    </rPh>
    <rPh sb="261" eb="262">
      <t>スス</t>
    </rPh>
    <rPh sb="270" eb="271">
      <t>サラ</t>
    </rPh>
    <rPh sb="273" eb="275">
      <t>コウジョウ</t>
    </rPh>
    <rPh sb="276" eb="277">
      <t>ハカ</t>
    </rPh>
    <rPh sb="285" eb="287">
      <t>ルイセキ</t>
    </rPh>
    <rPh sb="287" eb="289">
      <t>ケッソン</t>
    </rPh>
    <rPh sb="289" eb="290">
      <t>キン</t>
    </rPh>
    <rPh sb="290" eb="292">
      <t>ヒリツ</t>
    </rPh>
    <rPh sb="300" eb="302">
      <t>リュウドウ</t>
    </rPh>
    <rPh sb="302" eb="304">
      <t>ヒリツ</t>
    </rPh>
    <rPh sb="310" eb="311">
      <t>コ</t>
    </rPh>
    <rPh sb="320" eb="322">
      <t>シキン</t>
    </rPh>
    <rPh sb="322" eb="323">
      <t>メン</t>
    </rPh>
    <rPh sb="329" eb="333">
      <t>シハライノウリョク</t>
    </rPh>
    <rPh sb="337" eb="339">
      <t>ゲンジョウ</t>
    </rPh>
    <rPh sb="340" eb="342">
      <t>ケンゼン</t>
    </rPh>
    <rPh sb="343" eb="345">
      <t>キギョウ</t>
    </rPh>
    <rPh sb="345" eb="347">
      <t>ケイエイ</t>
    </rPh>
    <rPh sb="348" eb="349">
      <t>オコナ</t>
    </rPh>
    <rPh sb="354" eb="355">
      <t>カンガ</t>
    </rPh>
    <phoneticPr fontId="4"/>
  </si>
  <si>
    <t>　類似団体との比較では、①有形固定資産減価償却率、②管路経年化率は高くなっている。これは施設の延命化・長寿命化を図り、投資の抑制を行ってきたためである。
　③管路更新率について、配水管の更新ペースアップの取り組みの結果、上昇傾向にある。一方目標値である年間40㎞(0.8％)の更新にはいたっておらず、引き続き、目標値達成に取り組み、配水管の更新を着実に進めていく。</t>
    <rPh sb="1" eb="5">
      <t>ルイジダンタイ</t>
    </rPh>
    <rPh sb="7" eb="9">
      <t>ヒカク</t>
    </rPh>
    <rPh sb="13" eb="23">
      <t>ユウケイコテイシサンゲンカショウキャク</t>
    </rPh>
    <rPh sb="23" eb="24">
      <t>リツ</t>
    </rPh>
    <rPh sb="26" eb="28">
      <t>カンロ</t>
    </rPh>
    <rPh sb="28" eb="31">
      <t>ケイネンカ</t>
    </rPh>
    <rPh sb="31" eb="32">
      <t>リツ</t>
    </rPh>
    <rPh sb="33" eb="34">
      <t>タカ</t>
    </rPh>
    <rPh sb="44" eb="46">
      <t>シセツ</t>
    </rPh>
    <rPh sb="47" eb="49">
      <t>エンメイ</t>
    </rPh>
    <rPh sb="49" eb="50">
      <t>カ</t>
    </rPh>
    <rPh sb="51" eb="55">
      <t>チョウジュミョウカ</t>
    </rPh>
    <rPh sb="56" eb="57">
      <t>ハカ</t>
    </rPh>
    <rPh sb="59" eb="61">
      <t>トウシ</t>
    </rPh>
    <rPh sb="62" eb="64">
      <t>ヨクセイ</t>
    </rPh>
    <rPh sb="65" eb="66">
      <t>オコナ</t>
    </rPh>
    <rPh sb="79" eb="81">
      <t>カンロ</t>
    </rPh>
    <rPh sb="81" eb="83">
      <t>コウシン</t>
    </rPh>
    <rPh sb="83" eb="84">
      <t>リツ</t>
    </rPh>
    <rPh sb="89" eb="92">
      <t>ハイスイカン</t>
    </rPh>
    <rPh sb="93" eb="95">
      <t>コウシン</t>
    </rPh>
    <rPh sb="102" eb="103">
      <t>ト</t>
    </rPh>
    <rPh sb="104" eb="105">
      <t>ク</t>
    </rPh>
    <rPh sb="107" eb="109">
      <t>ケッカ</t>
    </rPh>
    <rPh sb="118" eb="120">
      <t>イッポウ</t>
    </rPh>
    <rPh sb="120" eb="123">
      <t>モクヒョウチ</t>
    </rPh>
    <rPh sb="126" eb="128">
      <t>ネンカン</t>
    </rPh>
    <rPh sb="138" eb="140">
      <t>コウシン</t>
    </rPh>
    <rPh sb="150" eb="151">
      <t>ヒ</t>
    </rPh>
    <rPh sb="152" eb="153">
      <t>ツヅ</t>
    </rPh>
    <rPh sb="155" eb="160">
      <t>モクヒョウチタッセイ</t>
    </rPh>
    <rPh sb="161" eb="162">
      <t>ト</t>
    </rPh>
    <rPh sb="163" eb="164">
      <t>ク</t>
    </rPh>
    <rPh sb="166" eb="169">
      <t>ハイスイカン</t>
    </rPh>
    <rPh sb="170" eb="172">
      <t>コウシン</t>
    </rPh>
    <rPh sb="173" eb="175">
      <t>チャクジツ</t>
    </rPh>
    <rPh sb="176" eb="177">
      <t>スス</t>
    </rPh>
    <phoneticPr fontId="4"/>
  </si>
  <si>
    <r>
      <t>　給水収益の減少や経年化施設の大量更新など厳しい状況が見込まれるが、維持管理費の削減</t>
    </r>
    <r>
      <rPr>
        <sz val="11"/>
        <color theme="1"/>
        <rFont val="ＭＳ ゴシック"/>
        <family val="3"/>
        <charset val="128"/>
      </rPr>
      <t>など、可能な限りの経営改善等を進めるとともに、更新投資の平準化に努めることで、経営基盤の強化を図り、現行料金水準での事業運営に努める。</t>
    </r>
    <rPh sb="1" eb="3">
      <t>キュウスイ</t>
    </rPh>
    <rPh sb="3" eb="5">
      <t>シュウエキ</t>
    </rPh>
    <rPh sb="6" eb="8">
      <t>ゲンショウ</t>
    </rPh>
    <rPh sb="9" eb="12">
      <t>ケイネンカ</t>
    </rPh>
    <rPh sb="12" eb="14">
      <t>シセツ</t>
    </rPh>
    <rPh sb="15" eb="17">
      <t>タイリョウ</t>
    </rPh>
    <rPh sb="17" eb="19">
      <t>コウシン</t>
    </rPh>
    <rPh sb="21" eb="22">
      <t>キビ</t>
    </rPh>
    <rPh sb="24" eb="26">
      <t>ジョウキョウ</t>
    </rPh>
    <rPh sb="27" eb="29">
      <t>ミコ</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</si>
</sst>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0.09</c:v>
                </c:pt>
                <c:pt idx="2">
                  <c:v>0.51</c:v>
                </c:pt>
                <c:pt idx="3">
                  <c:v>0.61</c:v>
                </c:pt>
                <c:pt idx="4">
                  <c:v>0.72</c:v>
                </c:pt>
              </c:numCache>
            </c:numRef>
          </c:val>
          <c:extLst>
            <c:ext xmlns:c16="http://schemas.microsoft.com/office/drawing/2014/chart" uri="{C3380CC4-5D6E-409C-BE32-E72D297353CC}">
              <c16:uniqueId val="{00000000-3A2B-4944-8EA9-91BB8AFF62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1.23</c:v>
                </c:pt>
                <c:pt idx="1">
                  <c:v>1.18</c:v>
                </c:pt>
                <c:pt idx="2">
                  <c:v>0.97</c:v>
                </c:pt>
                <c:pt idx="3">
                  <c:v>1.03</c:v>
                </c:pt>
                <c:pt idx="4">
                  <c:v>0.97</c:v>
                </c:pt>
              </c:numCache>
            </c:numRef>
          </c:val>
          <c:smooth val="0"/>
          <c:extLst>
            <c:ext xmlns:c16="http://schemas.microsoft.com/office/drawing/2014/chart" uri="{C3380CC4-5D6E-409C-BE32-E72D297353CC}">
              <c16:uniqueId val="{00000001-3A2B-4944-8EA9-91BB8AFF62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59.01</c:v>
                </c:pt>
                <c:pt idx="1">
                  <c:v>59.27</c:v>
                </c:pt>
                <c:pt idx="2">
                  <c:v>60.3</c:v>
                </c:pt>
                <c:pt idx="3">
                  <c:v>60.18</c:v>
                </c:pt>
                <c:pt idx="4">
                  <c:v>60.2</c:v>
                </c:pt>
              </c:numCache>
            </c:numRef>
          </c:val>
          <c:extLst>
            <c:ext xmlns:c16="http://schemas.microsoft.com/office/drawing/2014/chart" uri="{C3380CC4-5D6E-409C-BE32-E72D297353CC}">
              <c16:uniqueId val="{00000000-1F9F-45E7-9B2E-6A2B61ACA2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58.67</c:v>
                </c:pt>
                <c:pt idx="1">
                  <c:v>59</c:v>
                </c:pt>
                <c:pt idx="2">
                  <c:v>59.36</c:v>
                </c:pt>
                <c:pt idx="3">
                  <c:v>59.32</c:v>
                </c:pt>
                <c:pt idx="4">
                  <c:v>59.12</c:v>
                </c:pt>
              </c:numCache>
            </c:numRef>
          </c:val>
          <c:smooth val="0"/>
          <c:extLst>
            <c:ext xmlns:c16="http://schemas.microsoft.com/office/drawing/2014/chart" uri="{C3380CC4-5D6E-409C-BE32-E72D297353CC}">
              <c16:uniqueId val="{00000001-1F9F-45E7-9B2E-6A2B61ACA2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93.23</c:v>
                </c:pt>
                <c:pt idx="1">
                  <c:v>93.01</c:v>
                </c:pt>
                <c:pt idx="2">
                  <c:v>95.23</c:v>
                </c:pt>
                <c:pt idx="3">
                  <c:v>92.86</c:v>
                </c:pt>
                <c:pt idx="4">
                  <c:v>91.79</c:v>
                </c:pt>
              </c:numCache>
            </c:numRef>
          </c:val>
          <c:extLst>
            <c:ext xmlns:c16="http://schemas.microsoft.com/office/drawing/2014/chart" uri="{C3380CC4-5D6E-409C-BE32-E72D297353CC}">
              <c16:uniqueId val="{00000000-0C58-4E7E-9278-55EB68A5B2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93.36</c:v>
                </c:pt>
                <c:pt idx="1">
                  <c:v>93.69</c:v>
                </c:pt>
                <c:pt idx="2">
                  <c:v>93.82</c:v>
                </c:pt>
                <c:pt idx="3">
                  <c:v>93.74</c:v>
                </c:pt>
                <c:pt idx="4">
                  <c:v>93.64</c:v>
                </c:pt>
              </c:numCache>
            </c:numRef>
          </c:val>
          <c:smooth val="0"/>
          <c:extLst>
            <c:ext xmlns:c16="http://schemas.microsoft.com/office/drawing/2014/chart" uri="{C3380CC4-5D6E-409C-BE32-E72D297353CC}">
              <c16:uniqueId val="{00000001-0C58-4E7E-9278-55EB68A5B2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110.51</c:v>
                </c:pt>
                <c:pt idx="1">
                  <c:v>110.44</c:v>
                </c:pt>
                <c:pt idx="2">
                  <c:v>111</c:v>
                </c:pt>
                <c:pt idx="3">
                  <c:v>109.45</c:v>
                </c:pt>
                <c:pt idx="4">
                  <c:v>109.62</c:v>
                </c:pt>
              </c:numCache>
            </c:numRef>
          </c:val>
          <c:extLst>
            <c:ext xmlns:c16="http://schemas.microsoft.com/office/drawing/2014/chart" uri="{C3380CC4-5D6E-409C-BE32-E72D297353CC}">
              <c16:uniqueId val="{00000000-6DF0-4698-BACA-1E218DA26F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114.38</c:v>
                </c:pt>
                <c:pt idx="1">
                  <c:v>114.5</c:v>
                </c:pt>
                <c:pt idx="2">
                  <c:v>113.59</c:v>
                </c:pt>
                <c:pt idx="3">
                  <c:v>113.62</c:v>
                </c:pt>
                <c:pt idx="4">
                  <c:v>112.54</c:v>
                </c:pt>
              </c:numCache>
            </c:numRef>
          </c:val>
          <c:smooth val="0"/>
          <c:extLst>
            <c:ext xmlns:c16="http://schemas.microsoft.com/office/drawing/2014/chart" uri="{C3380CC4-5D6E-409C-BE32-E72D297353CC}">
              <c16:uniqueId val="{00000001-6DF0-4698-BACA-1E218DA26F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49.16</c:v>
                </c:pt>
                <c:pt idx="1">
                  <c:v>50.33</c:v>
                </c:pt>
                <c:pt idx="2">
                  <c:v>51.14</c:v>
                </c:pt>
                <c:pt idx="3">
                  <c:v>52.12</c:v>
                </c:pt>
                <c:pt idx="4">
                  <c:v>52.91</c:v>
                </c:pt>
              </c:numCache>
            </c:numRef>
          </c:val>
          <c:extLst>
            <c:ext xmlns:c16="http://schemas.microsoft.com/office/drawing/2014/chart" uri="{C3380CC4-5D6E-409C-BE32-E72D297353CC}">
              <c16:uniqueId val="{00000000-3723-45A0-AA75-AD88925E6E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47.39</c:v>
                </c:pt>
                <c:pt idx="1">
                  <c:v>48.05</c:v>
                </c:pt>
                <c:pt idx="2">
                  <c:v>48.64</c:v>
                </c:pt>
                <c:pt idx="3">
                  <c:v>49.23</c:v>
                </c:pt>
                <c:pt idx="4">
                  <c:v>49.78</c:v>
                </c:pt>
              </c:numCache>
            </c:numRef>
          </c:val>
          <c:smooth val="0"/>
          <c:extLst>
            <c:ext xmlns:c16="http://schemas.microsoft.com/office/drawing/2014/chart" uri="{C3380CC4-5D6E-409C-BE32-E72D297353CC}">
              <c16:uniqueId val="{00000001-3723-45A0-AA75-AD88925E6E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19.899999999999999</c:v>
                </c:pt>
                <c:pt idx="1">
                  <c:v>19.59</c:v>
                </c:pt>
                <c:pt idx="2">
                  <c:v>21.41</c:v>
                </c:pt>
                <c:pt idx="3">
                  <c:v>25.4</c:v>
                </c:pt>
                <c:pt idx="4">
                  <c:v>27.38</c:v>
                </c:pt>
              </c:numCache>
            </c:numRef>
          </c:val>
          <c:extLst>
            <c:ext xmlns:c16="http://schemas.microsoft.com/office/drawing/2014/chart" uri="{C3380CC4-5D6E-409C-BE32-E72D297353CC}">
              <c16:uniqueId val="{00000000-A7C6-45EC-AB6B-041322D9F5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16.739999999999998</c:v>
                </c:pt>
                <c:pt idx="1">
                  <c:v>17.97</c:v>
                </c:pt>
                <c:pt idx="2">
                  <c:v>19.95</c:v>
                </c:pt>
                <c:pt idx="3">
                  <c:v>21.62</c:v>
                </c:pt>
                <c:pt idx="4">
                  <c:v>22.79</c:v>
                </c:pt>
              </c:numCache>
            </c:numRef>
          </c:val>
          <c:smooth val="0"/>
          <c:extLst>
            <c:ext xmlns:c16="http://schemas.microsoft.com/office/drawing/2014/chart" uri="{C3380CC4-5D6E-409C-BE32-E72D297353CC}">
              <c16:uniqueId val="{00000001-A7C6-45EC-AB6B-041322D9F5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95-4435-BA2E-BFD901FBDD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95-4435-BA2E-BFD901FBDD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242.97</c:v>
                </c:pt>
                <c:pt idx="1">
                  <c:v>252.29</c:v>
                </c:pt>
                <c:pt idx="2">
                  <c:v>203.99</c:v>
                </c:pt>
                <c:pt idx="3">
                  <c:v>237.83</c:v>
                </c:pt>
                <c:pt idx="4">
                  <c:v>250.96</c:v>
                </c:pt>
              </c:numCache>
            </c:numRef>
          </c:val>
          <c:extLst>
            <c:ext xmlns:c16="http://schemas.microsoft.com/office/drawing/2014/chart" uri="{C3380CC4-5D6E-409C-BE32-E72D297353CC}">
              <c16:uniqueId val="{00000000-7FD1-462C-A59B-C054069227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168.99</c:v>
                </c:pt>
                <c:pt idx="1">
                  <c:v>159.12</c:v>
                </c:pt>
                <c:pt idx="2">
                  <c:v>169.68</c:v>
                </c:pt>
                <c:pt idx="3">
                  <c:v>166.51</c:v>
                </c:pt>
                <c:pt idx="4">
                  <c:v>172.47</c:v>
                </c:pt>
              </c:numCache>
            </c:numRef>
          </c:val>
          <c:smooth val="0"/>
          <c:extLst>
            <c:ext xmlns:c16="http://schemas.microsoft.com/office/drawing/2014/chart" uri="{C3380CC4-5D6E-409C-BE32-E72D297353CC}">
              <c16:uniqueId val="{00000001-7FD1-462C-A59B-C054069227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110.61</c:v>
                </c:pt>
                <c:pt idx="1">
                  <c:v>103.78</c:v>
                </c:pt>
                <c:pt idx="2">
                  <c:v>96.51</c:v>
                </c:pt>
                <c:pt idx="3">
                  <c:v>91.63</c:v>
                </c:pt>
                <c:pt idx="4">
                  <c:v>86.74</c:v>
                </c:pt>
              </c:numCache>
            </c:numRef>
          </c:val>
          <c:extLst>
            <c:ext xmlns:c16="http://schemas.microsoft.com/office/drawing/2014/chart" uri="{C3380CC4-5D6E-409C-BE32-E72D297353CC}">
              <c16:uniqueId val="{00000000-B76D-4B0A-B6DF-7D11BF86E0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212.16</c:v>
                </c:pt>
                <c:pt idx="1">
                  <c:v>206.16</c:v>
                </c:pt>
                <c:pt idx="2">
                  <c:v>203.63</c:v>
                </c:pt>
                <c:pt idx="3">
                  <c:v>198.51</c:v>
                </c:pt>
                <c:pt idx="4">
                  <c:v>193.57</c:v>
                </c:pt>
              </c:numCache>
            </c:numRef>
          </c:val>
          <c:smooth val="0"/>
          <c:extLst>
            <c:ext xmlns:c16="http://schemas.microsoft.com/office/drawing/2014/chart" uri="{C3380CC4-5D6E-409C-BE32-E72D297353CC}">
              <c16:uniqueId val="{00000001-B76D-4B0A-B6DF-7D11BF86E0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102.85</c:v>
                </c:pt>
                <c:pt idx="1">
                  <c:v>103.6</c:v>
                </c:pt>
                <c:pt idx="2">
                  <c:v>104.51</c:v>
                </c:pt>
                <c:pt idx="3">
                  <c:v>102.11</c:v>
                </c:pt>
                <c:pt idx="4">
                  <c:v>101.72</c:v>
                </c:pt>
              </c:numCache>
            </c:numRef>
          </c:val>
          <c:extLst>
            <c:ext xmlns:c16="http://schemas.microsoft.com/office/drawing/2014/chart" uri="{C3380CC4-5D6E-409C-BE32-E72D297353CC}">
              <c16:uniqueId val="{00000000-FFE6-4BF6-9746-EC12D51296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104.16</c:v>
                </c:pt>
                <c:pt idx="1">
                  <c:v>104.03</c:v>
                </c:pt>
                <c:pt idx="2">
                  <c:v>103.04</c:v>
                </c:pt>
                <c:pt idx="3">
                  <c:v>103.28</c:v>
                </c:pt>
                <c:pt idx="4">
                  <c:v>102.26</c:v>
                </c:pt>
              </c:numCache>
            </c:numRef>
          </c:val>
          <c:smooth val="0"/>
          <c:extLst>
            <c:ext xmlns:c16="http://schemas.microsoft.com/office/drawing/2014/chart" uri="{C3380CC4-5D6E-409C-BE32-E72D297353CC}">
              <c16:uniqueId val="{00000001-FFE6-4BF6-9746-EC12D51296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168.44</c:v>
                </c:pt>
                <c:pt idx="1">
                  <c:v>167.26</c:v>
                </c:pt>
                <c:pt idx="2">
                  <c:v>161.57</c:v>
                </c:pt>
                <c:pt idx="3">
                  <c:v>169.81</c:v>
                </c:pt>
                <c:pt idx="4">
                  <c:v>169.75</c:v>
                </c:pt>
              </c:numCache>
            </c:numRef>
          </c:val>
          <c:extLst>
            <c:ext xmlns:c16="http://schemas.microsoft.com/office/drawing/2014/chart" uri="{C3380CC4-5D6E-409C-BE32-E72D297353CC}">
              <c16:uniqueId val="{00000000-2C81-4B78-972C-2862C3EE7B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171.29</c:v>
                </c:pt>
                <c:pt idx="1">
                  <c:v>171.54</c:v>
                </c:pt>
                <c:pt idx="2">
                  <c:v>173</c:v>
                </c:pt>
                <c:pt idx="3">
                  <c:v>173.11</c:v>
                </c:pt>
                <c:pt idx="4">
                  <c:v>174.34</c:v>
                </c:pt>
              </c:numCache>
            </c:numRef>
          </c:val>
          <c:smooth val="0"/>
          <c:extLst>
            <c:ext xmlns:c16="http://schemas.microsoft.com/office/drawing/2014/chart" uri="{C3380CC4-5D6E-409C-BE32-E72D297353CC}">
              <c16:uniqueId val="{00000001-2C81-4B78-972C-2862C3EE7B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兵庫県　神戸市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1533588</v>
      </c>
      <c r="AM8" s="71"/>
      <c r="AN8" s="71"/>
      <c r="AO8" s="71"/>
      <c r="AP8" s="71"/>
      <c r="AQ8" s="71"/>
      <c r="AR8" s="71"/>
      <c r="AS8" s="71"/>
      <c r="AT8" s="67">
        <f>データ!$S$6</f>
        <v>557.01</v>
      </c>
      <c r="AU8" s="68"/>
      <c r="AV8" s="68"/>
      <c r="AW8" s="68"/>
      <c r="AX8" s="68"/>
      <c r="AY8" s="68"/>
      <c r="AZ8" s="68"/>
      <c r="BA8" s="68"/>
      <c r="BB8" s="70">
        <f>データ!$T$6</f>
        <v>2753.25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86.77</v>
      </c>
      <c r="J10" s="68"/>
      <c r="K10" s="68"/>
      <c r="L10" s="68"/>
      <c r="M10" s="68"/>
      <c r="N10" s="68"/>
      <c r="O10" s="69"/>
      <c r="P10" s="70">
        <f>データ!$P$6</f>
        <v>99.85</v>
      </c>
      <c r="Q10" s="70"/>
      <c r="R10" s="70"/>
      <c r="S10" s="70"/>
      <c r="T10" s="70"/>
      <c r="U10" s="70"/>
      <c r="V10" s="70"/>
      <c r="W10" s="71">
        <f>データ!$Q$6</f>
        <v>2563</v>
      </c>
      <c r="X10" s="71"/>
      <c r="Y10" s="71"/>
      <c r="Z10" s="71"/>
      <c r="AA10" s="71"/>
      <c r="AB10" s="71"/>
      <c r="AC10" s="71"/>
      <c r="AD10" s="2"/>
      <c r="AE10" s="2"/>
      <c r="AF10" s="2"/>
      <c r="AG10" s="2"/>
      <c r="AH10" s="4"/>
      <c r="AI10" s="4"/>
      <c r="AJ10" s="4"/>
      <c r="AK10" s="4"/>
      <c r="AL10" s="71">
        <f>データ!$U$6</f>
        <v>1516525</v>
      </c>
      <c r="AM10" s="71"/>
      <c r="AN10" s="71"/>
      <c r="AO10" s="71"/>
      <c r="AP10" s="71"/>
      <c r="AQ10" s="71"/>
      <c r="AR10" s="71"/>
      <c r="AS10" s="71"/>
      <c r="AT10" s="67">
        <f>データ!$V$6</f>
        <v>287.33999999999997</v>
      </c>
      <c r="AU10" s="68"/>
      <c r="AV10" s="68"/>
      <c r="AW10" s="68"/>
      <c r="AX10" s="68"/>
      <c r="AY10" s="68"/>
      <c r="AZ10" s="68"/>
      <c r="BA10" s="68"/>
      <c r="BB10" s="70">
        <f>データ!$W$6</f>
        <v>5277.81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eeQWIH/owQ++cVpRmRmJvKC8MIX5jsKYMt6BGLqsOpL/nOG3/J0QTXKXprGmRaOCJ8ZbX6PAFRhIlPUeT+lNA==" saltValue="yovDraypPm3ePmhTXarl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281000</v>
      </c>
      <c r="D6" s="34">
        <f t="shared" si="3"/>
        <v>46</v>
      </c>
      <c r="E6" s="34">
        <f t="shared" si="3"/>
        <v>1</v>
      </c>
      <c r="F6" s="34">
        <f t="shared" si="3"/>
        <v>0</v>
      </c>
      <c r="G6" s="34">
        <f t="shared" si="3"/>
        <v>1</v>
      </c>
      <c r="H6" s="34" t="str">
        <f t="shared" si="3"/>
        <v>兵庫県　神戸市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86.77</v>
      </c>
      <c r="P6" s="35">
        <f t="shared" si="3"/>
        <v>99.85</v>
      </c>
      <c r="Q6" s="35">
        <f t="shared" si="3"/>
        <v>2563</v>
      </c>
      <c r="R6" s="35">
        <f t="shared" si="3"/>
        <v>1533588</v>
      </c>
      <c r="S6" s="35">
        <f t="shared" si="3"/>
        <v>557.01</v>
      </c>
      <c r="T6" s="35">
        <f t="shared" si="3"/>
        <v>2753.25</v>
      </c>
      <c r="U6" s="35">
        <f t="shared" si="3"/>
        <v>1516525</v>
      </c>
      <c r="V6" s="35">
        <f t="shared" si="3"/>
        <v>287.33999999999997</v>
      </c>
      <c r="W6" s="35">
        <f t="shared" si="3"/>
        <v>5277.81</v>
      </c>
      <c r="X6" s="36">
        <f>IF(X7="",NA(),X7)</f>
        <v>110.51</v>
      </c>
      <c r="Y6" s="36">
        <f t="shared" ref="Y6:AG6" si="4">IF(Y7="",NA(),Y7)</f>
        <v>110.44</v>
      </c>
      <c r="Z6" s="36">
        <f t="shared" si="4"/>
        <v>111</v>
      </c>
      <c r="AA6" s="36">
        <f t="shared" si="4"/>
        <v>109.45</v>
      </c>
      <c r="AB6" s="36">
        <f t="shared" si="4"/>
        <v>109.62</v>
      </c>
      <c r="AC6" s="36">
        <f t="shared" si="4"/>
        <v>114.38</v>
      </c>
      <c r="AD6" s="36">
        <f t="shared" si="4"/>
        <v>114.5</v>
      </c>
      <c r="AE6" s="36">
        <f t="shared" si="4"/>
        <v>113.59</v>
      </c>
      <c r="AF6" s="36">
        <f t="shared" si="4"/>
        <v>113.62</v>
      </c>
      <c r="AG6" s="36">
        <f t="shared" si="4"/>
        <v>112.54</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【1.08】</v>
      </c>
      <c r="AT6" s="36">
        <f>IF(AT7="",NA(),AT7)</f>
        <v>242.97</v>
      </c>
      <c r="AU6" s="36">
        <f t="shared" ref="AU6:BC6" si="6">IF(AU7="",NA(),AU7)</f>
        <v>252.29</v>
      </c>
      <c r="AV6" s="36">
        <f t="shared" si="6"/>
        <v>203.99</v>
      </c>
      <c r="AW6" s="36">
        <f t="shared" si="6"/>
        <v>237.83</v>
      </c>
      <c r="AX6" s="36">
        <f t="shared" si="6"/>
        <v>250.96</v>
      </c>
      <c r="AY6" s="36">
        <f t="shared" si="6"/>
        <v>168.99</v>
      </c>
      <c r="AZ6" s="36">
        <f t="shared" si="6"/>
        <v>159.12</v>
      </c>
      <c r="BA6" s="36">
        <f t="shared" si="6"/>
        <v>169.68</v>
      </c>
      <c r="BB6" s="36">
        <f t="shared" si="6"/>
        <v>166.51</v>
      </c>
      <c r="BC6" s="36">
        <f t="shared" si="6"/>
        <v>172.47</v>
      </c>
      <c r="BD6" s="35" t="str">
        <f>IF(BD7="","",IF(BD7="-","【-】","【"&amp;SUBSTITUTE(TEXT(BD7,"#,##0.00"),"-","△")&amp;"】"))</f>
        <v>【264.97】</v>
      </c>
      <c r="BE6" s="36">
        <f>IF(BE7="",NA(),BE7)</f>
        <v>110.61</v>
      </c>
      <c r="BF6" s="36">
        <f t="shared" ref="BF6:BN6" si="7">IF(BF7="",NA(),BF7)</f>
        <v>103.78</v>
      </c>
      <c r="BG6" s="36">
        <f t="shared" si="7"/>
        <v>96.51</v>
      </c>
      <c r="BH6" s="36">
        <f t="shared" si="7"/>
        <v>91.63</v>
      </c>
      <c r="BI6" s="36">
        <f t="shared" si="7"/>
        <v>86.74</v>
      </c>
      <c r="BJ6" s="36">
        <f t="shared" si="7"/>
        <v>212.16</v>
      </c>
      <c r="BK6" s="36">
        <f t="shared" si="7"/>
        <v>206.16</v>
      </c>
      <c r="BL6" s="36">
        <f t="shared" si="7"/>
        <v>203.63</v>
      </c>
      <c r="BM6" s="36">
        <f t="shared" si="7"/>
        <v>198.51</v>
      </c>
      <c r="BN6" s="36">
        <f t="shared" si="7"/>
        <v>193.57</v>
      </c>
      <c r="BO6" s="35" t="str">
        <f>IF(BO7="","",IF(BO7="-","【-】","【"&amp;SUBSTITUTE(TEXT(BO7,"#,##0.00"),"-","△")&amp;"】"))</f>
        <v>【266.61】</v>
      </c>
      <c r="BP6" s="36">
        <f>IF(BP7="",NA(),BP7)</f>
        <v>102.85</v>
      </c>
      <c r="BQ6" s="36">
        <f t="shared" ref="BQ6:BY6" si="8">IF(BQ7="",NA(),BQ7)</f>
        <v>103.6</v>
      </c>
      <c r="BR6" s="36">
        <f t="shared" si="8"/>
        <v>104.51</v>
      </c>
      <c r="BS6" s="36">
        <f t="shared" si="8"/>
        <v>102.11</v>
      </c>
      <c r="BT6" s="36">
        <f t="shared" si="8"/>
        <v>101.72</v>
      </c>
      <c r="BU6" s="36">
        <f t="shared" si="8"/>
        <v>104.16</v>
      </c>
      <c r="BV6" s="36">
        <f t="shared" si="8"/>
        <v>104.03</v>
      </c>
      <c r="BW6" s="36">
        <f t="shared" si="8"/>
        <v>103.04</v>
      </c>
      <c r="BX6" s="36">
        <f t="shared" si="8"/>
        <v>103.28</v>
      </c>
      <c r="BY6" s="36">
        <f t="shared" si="8"/>
        <v>102.26</v>
      </c>
      <c r="BZ6" s="35" t="str">
        <f>IF(BZ7="","",IF(BZ7="-","【-】","【"&amp;SUBSTITUTE(TEXT(BZ7,"#,##0.00"),"-","△")&amp;"】"))</f>
        <v>【103.24】</v>
      </c>
      <c r="CA6" s="36">
        <f>IF(CA7="",NA(),CA7)</f>
        <v>168.44</v>
      </c>
      <c r="CB6" s="36">
        <f t="shared" ref="CB6:CJ6" si="9">IF(CB7="",NA(),CB7)</f>
        <v>167.26</v>
      </c>
      <c r="CC6" s="36">
        <f t="shared" si="9"/>
        <v>161.57</v>
      </c>
      <c r="CD6" s="36">
        <f t="shared" si="9"/>
        <v>169.81</v>
      </c>
      <c r="CE6" s="36">
        <f t="shared" si="9"/>
        <v>169.75</v>
      </c>
      <c r="CF6" s="36">
        <f t="shared" si="9"/>
        <v>171.29</v>
      </c>
      <c r="CG6" s="36">
        <f t="shared" si="9"/>
        <v>171.54</v>
      </c>
      <c r="CH6" s="36">
        <f t="shared" si="9"/>
        <v>173</v>
      </c>
      <c r="CI6" s="36">
        <f t="shared" si="9"/>
        <v>173.11</v>
      </c>
      <c r="CJ6" s="36">
        <f t="shared" si="9"/>
        <v>174.34</v>
      </c>
      <c r="CK6" s="35" t="str">
        <f>IF(CK7="","",IF(CK7="-","【-】","【"&amp;SUBSTITUTE(TEXT(CK7,"#,##0.00"),"-","△")&amp;"】"))</f>
        <v>【168.38】</v>
      </c>
      <c r="CL6" s="36">
        <f>IF(CL7="",NA(),CL7)</f>
        <v>59.01</v>
      </c>
      <c r="CM6" s="36">
        <f t="shared" ref="CM6:CU6" si="10">IF(CM7="",NA(),CM7)</f>
        <v>59.27</v>
      </c>
      <c r="CN6" s="36">
        <f t="shared" si="10"/>
        <v>60.3</v>
      </c>
      <c r="CO6" s="36">
        <f t="shared" si="10"/>
        <v>60.18</v>
      </c>
      <c r="CP6" s="36">
        <f t="shared" si="10"/>
        <v>60.2</v>
      </c>
      <c r="CQ6" s="36">
        <f t="shared" si="10"/>
        <v>58.67</v>
      </c>
      <c r="CR6" s="36">
        <f t="shared" si="10"/>
        <v>59</v>
      </c>
      <c r="CS6" s="36">
        <f t="shared" si="10"/>
        <v>59.36</v>
      </c>
      <c r="CT6" s="36">
        <f t="shared" si="10"/>
        <v>59.32</v>
      </c>
      <c r="CU6" s="36">
        <f t="shared" si="10"/>
        <v>59.12</v>
      </c>
      <c r="CV6" s="35" t="str">
        <f>IF(CV7="","",IF(CV7="-","【-】","【"&amp;SUBSTITUTE(TEXT(CV7,"#,##0.00"),"-","△")&amp;"】"))</f>
        <v>【60.00】</v>
      </c>
      <c r="CW6" s="36">
        <f>IF(CW7="",NA(),CW7)</f>
        <v>93.23</v>
      </c>
      <c r="CX6" s="36">
        <f t="shared" ref="CX6:DF6" si="11">IF(CX7="",NA(),CX7)</f>
        <v>93.01</v>
      </c>
      <c r="CY6" s="36">
        <f t="shared" si="11"/>
        <v>95.23</v>
      </c>
      <c r="CZ6" s="36">
        <f t="shared" si="11"/>
        <v>92.86</v>
      </c>
      <c r="DA6" s="36">
        <f t="shared" si="11"/>
        <v>91.79</v>
      </c>
      <c r="DB6" s="36">
        <f t="shared" si="11"/>
        <v>93.36</v>
      </c>
      <c r="DC6" s="36">
        <f t="shared" si="11"/>
        <v>93.69</v>
      </c>
      <c r="DD6" s="36">
        <f t="shared" si="11"/>
        <v>93.82</v>
      </c>
      <c r="DE6" s="36">
        <f t="shared" si="11"/>
        <v>93.74</v>
      </c>
      <c r="DF6" s="36">
        <f t="shared" si="11"/>
        <v>93.64</v>
      </c>
      <c r="DG6" s="35" t="str">
        <f>IF(DG7="","",IF(DG7="-","【-】","【"&amp;SUBSTITUTE(TEXT(DG7,"#,##0.00"),"-","△")&amp;"】"))</f>
        <v>【89.80】</v>
      </c>
      <c r="DH6" s="36">
        <f>IF(DH7="",NA(),DH7)</f>
        <v>49.16</v>
      </c>
      <c r="DI6" s="36">
        <f t="shared" ref="DI6:DQ6" si="12">IF(DI7="",NA(),DI7)</f>
        <v>50.33</v>
      </c>
      <c r="DJ6" s="36">
        <f t="shared" si="12"/>
        <v>51.14</v>
      </c>
      <c r="DK6" s="36">
        <f t="shared" si="12"/>
        <v>52.12</v>
      </c>
      <c r="DL6" s="36">
        <f t="shared" si="12"/>
        <v>52.91</v>
      </c>
      <c r="DM6" s="36">
        <f t="shared" si="12"/>
        <v>47.39</v>
      </c>
      <c r="DN6" s="36">
        <f t="shared" si="12"/>
        <v>48.05</v>
      </c>
      <c r="DO6" s="36">
        <f t="shared" si="12"/>
        <v>48.64</v>
      </c>
      <c r="DP6" s="36">
        <f t="shared" si="12"/>
        <v>49.23</v>
      </c>
      <c r="DQ6" s="36">
        <f t="shared" si="12"/>
        <v>49.78</v>
      </c>
      <c r="DR6" s="35" t="str">
        <f>IF(DR7="","",IF(DR7="-","【-】","【"&amp;SUBSTITUTE(TEXT(DR7,"#,##0.00"),"-","△")&amp;"】"))</f>
        <v>【49.59】</v>
      </c>
      <c r="DS6" s="36">
        <f>IF(DS7="",NA(),DS7)</f>
        <v>19.899999999999999</v>
      </c>
      <c r="DT6" s="36">
        <f t="shared" ref="DT6:EB6" si="13">IF(DT7="",NA(),DT7)</f>
        <v>19.59</v>
      </c>
      <c r="DU6" s="36">
        <f t="shared" si="13"/>
        <v>21.41</v>
      </c>
      <c r="DV6" s="36">
        <f t="shared" si="13"/>
        <v>25.4</v>
      </c>
      <c r="DW6" s="36">
        <f t="shared" si="13"/>
        <v>27.38</v>
      </c>
      <c r="DX6" s="36">
        <f t="shared" si="13"/>
        <v>16.739999999999998</v>
      </c>
      <c r="DY6" s="36">
        <f t="shared" si="13"/>
        <v>17.97</v>
      </c>
      <c r="DZ6" s="36">
        <f t="shared" si="13"/>
        <v>19.95</v>
      </c>
      <c r="EA6" s="36">
        <f t="shared" si="13"/>
        <v>21.62</v>
      </c>
      <c r="EB6" s="36">
        <f t="shared" si="13"/>
        <v>22.79</v>
      </c>
      <c r="EC6" s="35" t="str">
        <f>IF(EC7="","",IF(EC7="-","【-】","【"&amp;SUBSTITUTE(TEXT(EC7,"#,##0.00"),"-","△")&amp;"】"))</f>
        <v>【19.44】</v>
      </c>
      <c r="ED6" s="36">
        <f>IF(ED7="",NA(),ED7)</f>
        <v>0.3</v>
      </c>
      <c r="EE6" s="36">
        <f t="shared" ref="EE6:EM6" si="14">IF(EE7="",NA(),EE7)</f>
        <v>0.09</v>
      </c>
      <c r="EF6" s="36">
        <f t="shared" si="14"/>
        <v>0.51</v>
      </c>
      <c r="EG6" s="36">
        <f t="shared" si="14"/>
        <v>0.61</v>
      </c>
      <c r="EH6" s="36">
        <f t="shared" si="14"/>
        <v>0.72</v>
      </c>
      <c r="EI6" s="36">
        <f t="shared" si="14"/>
        <v>1.23</v>
      </c>
      <c r="EJ6" s="36">
        <f t="shared" si="14"/>
        <v>1.18</v>
      </c>
      <c r="EK6" s="36">
        <f t="shared" si="14"/>
        <v>0.97</v>
      </c>
      <c r="EL6" s="36">
        <f t="shared" si="14"/>
        <v>1.03</v>
      </c>
      <c r="EM6" s="36">
        <f t="shared" si="14"/>
        <v>0.97</v>
      </c>
      <c r="EN6" s="35" t="str">
        <f>IF(EN7="","",IF(EN7="-","【-】","【"&amp;SUBSTITUTE(TEXT(EN7,"#,##0.00"),"-","△")&amp;"】"))</f>
        <v>【0.68】</v>
      </c>
    </row>
    <row r="7" spans="1:144" s="37" customFormat="1" x14ac:dyDescent="0.15">
      <c r="A7" s="29"/>
      <c r="B7" s="38">
        <v>2019</v>
      </c>
      <c r="C7" s="38">
        <v>281000</v>
      </c>
      <c r="D7" s="38">
        <v>46</v>
      </c>
      <c r="E7" s="38">
        <v>1</v>
      </c>
      <c r="F7" s="38">
        <v>0</v>
      </c>
      <c r="G7" s="38">
        <v>1</v>
      </c>
      <c r="H7" s="38" t="s">
        <v>93</v>
      </c>
      <c r="I7" s="38" t="s">
        <v>94</v>
      </c>
      <c r="J7" s="38" t="s">
        <v>95</v>
      </c>
      <c r="K7" s="38" t="s">
        <v>96</v>
      </c>
      <c r="L7" s="38" t="s">
        <v>97</v>
      </c>
      <c r="M7" s="38" t="s">
        <v>98</v>
      </c>
      <c r="N7" s="39" t="s">
        <v>99</v>
      </c>
      <c r="O7" s="39">
        <v>86.77</v>
      </c>
      <c r="P7" s="39">
        <v>99.85</v>
      </c>
      <c r="Q7" s="39">
        <v>2563</v>
      </c>
      <c r="R7" s="39">
        <v>1533588</v>
      </c>
      <c r="S7" s="39">
        <v>557.01</v>
      </c>
      <c r="T7" s="39">
        <v>2753.25</v>
      </c>
      <c r="U7" s="39">
        <v>1516525</v>
      </c>
      <c r="V7" s="39">
        <v>287.33999999999997</v>
      </c>
      <c r="W7" s="39">
        <v>5277.81</v>
      </c>
      <c r="X7" s="39">
        <v>110.51</v>
      </c>
      <c r="Y7" s="39">
        <v>110.44</v>
      </c>
      <c r="Z7" s="39">
        <v>111</v>
      </c>
      <c r="AA7" s="39">
        <v>109.45</v>
      </c>
      <c r="AB7" s="39">
        <v>109.62</v>
      </c>
      <c r="AC7" s="39">
        <v>114.38</v>
      </c>
      <c r="AD7" s="39">
        <v>114.5</v>
      </c>
      <c r="AE7" s="39">
        <v>113.59</v>
      </c>
      <c r="AF7" s="39">
        <v>113.62</v>
      </c>
      <c r="AG7" s="39">
        <v>112.54</v>
      </c>
      <c r="AH7" s="39">
        <v>112.01</v>
      </c>
      <c r="AI7" s="39">
        <v>0</v>
      </c>
      <c r="AJ7" s="39">
        <v>0</v>
      </c>
      <c r="AK7" s="39">
        <v>0</v>
      </c>
      <c r="AL7" s="39">
        <v>0</v>
      </c>
      <c r="AM7" s="39">
        <v>0</v>
      </c>
      <c r="AN7" s="39">
        <v>0</v>
      </c>
      <c r="AO7" s="39">
        <v>0</v>
      </c>
      <c r="AP7" s="39">
        <v>0</v>
      </c>
      <c r="AQ7" s="39">
        <v>0</v>
      </c>
      <c r="AR7" s="39">
        <v>0</v>
      </c>
      <c r="AS7" s="39">
        <v>1.08</v>
      </c>
      <c r="AT7" s="39">
        <v>242.97</v>
      </c>
      <c r="AU7" s="39">
        <v>252.29</v>
      </c>
      <c r="AV7" s="39">
        <v>203.99</v>
      </c>
      <c r="AW7" s="39">
        <v>237.83</v>
      </c>
      <c r="AX7" s="39">
        <v>250.96</v>
      </c>
      <c r="AY7" s="39">
        <v>168.99</v>
      </c>
      <c r="AZ7" s="39">
        <v>159.12</v>
      </c>
      <c r="BA7" s="39">
        <v>169.68</v>
      </c>
      <c r="BB7" s="39">
        <v>166.51</v>
      </c>
      <c r="BC7" s="39">
        <v>172.47</v>
      </c>
      <c r="BD7" s="39">
        <v>264.97000000000003</v>
      </c>
      <c r="BE7" s="39">
        <v>110.61</v>
      </c>
      <c r="BF7" s="39">
        <v>103.78</v>
      </c>
      <c r="BG7" s="39">
        <v>96.51</v>
      </c>
      <c r="BH7" s="39">
        <v>91.63</v>
      </c>
      <c r="BI7" s="39">
        <v>86.74</v>
      </c>
      <c r="BJ7" s="39">
        <v>212.16</v>
      </c>
      <c r="BK7" s="39">
        <v>206.16</v>
      </c>
      <c r="BL7" s="39">
        <v>203.63</v>
      </c>
      <c r="BM7" s="39">
        <v>198.51</v>
      </c>
      <c r="BN7" s="39">
        <v>193.57</v>
      </c>
      <c r="BO7" s="39">
        <v>266.61</v>
      </c>
      <c r="BP7" s="39">
        <v>102.85</v>
      </c>
      <c r="BQ7" s="39">
        <v>103.6</v>
      </c>
      <c r="BR7" s="39">
        <v>104.51</v>
      </c>
      <c r="BS7" s="39">
        <v>102.11</v>
      </c>
      <c r="BT7" s="39">
        <v>101.72</v>
      </c>
      <c r="BU7" s="39">
        <v>104.16</v>
      </c>
      <c r="BV7" s="39">
        <v>104.03</v>
      </c>
      <c r="BW7" s="39">
        <v>103.04</v>
      </c>
      <c r="BX7" s="39">
        <v>103.28</v>
      </c>
      <c r="BY7" s="39">
        <v>102.26</v>
      </c>
      <c r="BZ7" s="39">
        <v>103.24</v>
      </c>
      <c r="CA7" s="39">
        <v>168.44</v>
      </c>
      <c r="CB7" s="39">
        <v>167.26</v>
      </c>
      <c r="CC7" s="39">
        <v>161.57</v>
      </c>
      <c r="CD7" s="39">
        <v>169.81</v>
      </c>
      <c r="CE7" s="39">
        <v>169.75</v>
      </c>
      <c r="CF7" s="39">
        <v>171.29</v>
      </c>
      <c r="CG7" s="39">
        <v>171.54</v>
      </c>
      <c r="CH7" s="39">
        <v>173</v>
      </c>
      <c r="CI7" s="39">
        <v>173.11</v>
      </c>
      <c r="CJ7" s="39">
        <v>174.34</v>
      </c>
      <c r="CK7" s="39">
        <v>168.38</v>
      </c>
      <c r="CL7" s="39">
        <v>59.01</v>
      </c>
      <c r="CM7" s="39">
        <v>59.27</v>
      </c>
      <c r="CN7" s="39">
        <v>60.3</v>
      </c>
      <c r="CO7" s="39">
        <v>60.18</v>
      </c>
      <c r="CP7" s="39">
        <v>60.2</v>
      </c>
      <c r="CQ7" s="39">
        <v>58.67</v>
      </c>
      <c r="CR7" s="39">
        <v>59</v>
      </c>
      <c r="CS7" s="39">
        <v>59.36</v>
      </c>
      <c r="CT7" s="39">
        <v>59.32</v>
      </c>
      <c r="CU7" s="39">
        <v>59.12</v>
      </c>
      <c r="CV7" s="39">
        <v>60</v>
      </c>
      <c r="CW7" s="39">
        <v>93.23</v>
      </c>
      <c r="CX7" s="39">
        <v>93.01</v>
      </c>
      <c r="CY7" s="39">
        <v>95.23</v>
      </c>
      <c r="CZ7" s="39">
        <v>92.86</v>
      </c>
      <c r="DA7" s="39">
        <v>91.79</v>
      </c>
      <c r="DB7" s="39">
        <v>93.36</v>
      </c>
      <c r="DC7" s="39">
        <v>93.69</v>
      </c>
      <c r="DD7" s="39">
        <v>93.82</v>
      </c>
      <c r="DE7" s="39">
        <v>93.74</v>
      </c>
      <c r="DF7" s="39">
        <v>93.64</v>
      </c>
      <c r="DG7" s="39">
        <v>89.8</v>
      </c>
      <c r="DH7" s="39">
        <v>49.16</v>
      </c>
      <c r="DI7" s="39">
        <v>50.33</v>
      </c>
      <c r="DJ7" s="39">
        <v>51.14</v>
      </c>
      <c r="DK7" s="39">
        <v>52.12</v>
      </c>
      <c r="DL7" s="39">
        <v>52.91</v>
      </c>
      <c r="DM7" s="39">
        <v>47.39</v>
      </c>
      <c r="DN7" s="39">
        <v>48.05</v>
      </c>
      <c r="DO7" s="39">
        <v>48.64</v>
      </c>
      <c r="DP7" s="39">
        <v>49.23</v>
      </c>
      <c r="DQ7" s="39">
        <v>49.78</v>
      </c>
      <c r="DR7" s="39">
        <v>49.59</v>
      </c>
      <c r="DS7" s="39">
        <v>19.899999999999999</v>
      </c>
      <c r="DT7" s="39">
        <v>19.59</v>
      </c>
      <c r="DU7" s="39">
        <v>21.41</v>
      </c>
      <c r="DV7" s="39">
        <v>25.4</v>
      </c>
      <c r="DW7" s="39">
        <v>27.38</v>
      </c>
      <c r="DX7" s="39">
        <v>16.739999999999998</v>
      </c>
      <c r="DY7" s="39">
        <v>17.97</v>
      </c>
      <c r="DZ7" s="39">
        <v>19.95</v>
      </c>
      <c r="EA7" s="39">
        <v>21.62</v>
      </c>
      <c r="EB7" s="39">
        <v>22.79</v>
      </c>
      <c r="EC7" s="39">
        <v>19.440000000000001</v>
      </c>
      <c r="ED7" s="39">
        <v>0.3</v>
      </c>
      <c r="EE7" s="39">
        <v>0.09</v>
      </c>
      <c r="EF7" s="39">
        <v>0.51</v>
      </c>
      <c r="EG7" s="39">
        <v>0.61</v>
      </c>
      <c r="EH7" s="39">
        <v>0.72</v>
      </c>
      <c r="EI7" s="39">
        <v>1.23</v>
      </c>
      <c r="EJ7" s="39">
        <v>1.18</v>
      </c>
      <c r="EK7" s="39">
        <v>0.97</v>
      </c>
      <c r="EL7" s="39">
        <v>1.03</v>
      </c>
      <c r="EM7" s="39">
        <v>0.97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2021-01-21T00:04:04Z</cp:lastPrinted>
  <dcterms:created xsi:type="dcterms:W3CDTF">2020-12-04T02:11:41Z</dcterms:created>
  <dcterms:modified xsi:type="dcterms:W3CDTF">2021-01-27T00:09:47Z</dcterms:modified>
  <cp:category/>
</cp:coreProperties>
</file>