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2220.PCAI\Desktop\【経営比較分析表】2019_281000_47_140\"/>
    </mc:Choice>
  </mc:AlternateContent>
  <workbookProtection workbookAlgorithmName="SHA-512" workbookHashValue="11vYna8SHZT5cbBoON/GktWr1XaSlj8vyxpawKUfzjgb8c8LzExKYxvGQNLfn6x8FFALZ0QseKqPJwMHjqHKTQ==" workbookSaltValue="qzgsRyw55aZxg/VByAmhlg==" workbookSpinCount="100000" lockStructure="1"/>
  <bookViews>
    <workbookView xWindow="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30" i="4"/>
  <c r="MA51" i="4"/>
  <c r="IT76" i="4"/>
  <c r="CS51" i="4"/>
  <c r="HJ30" i="4"/>
  <c r="C11" i="5"/>
  <c r="D11" i="5"/>
  <c r="E11" i="5"/>
  <c r="B11" i="5"/>
  <c r="BK76" i="4" l="1"/>
  <c r="LH51" i="4"/>
  <c r="BZ30" i="4"/>
  <c r="LT76" i="4"/>
  <c r="GQ51" i="4"/>
  <c r="LH30" i="4"/>
  <c r="BZ51" i="4"/>
  <c r="GQ30" i="4"/>
  <c r="IE76" i="4"/>
  <c r="FX30" i="4"/>
  <c r="BG30" i="4"/>
  <c r="HP76" i="4"/>
  <c r="BG51" i="4"/>
  <c r="AV76" i="4"/>
  <c r="KO51" i="4"/>
  <c r="LE76" i="4"/>
  <c r="FX51" i="4"/>
  <c r="KO30" i="4"/>
  <c r="HA76" i="4"/>
  <c r="AN51" i="4"/>
  <c r="FE30" i="4"/>
  <c r="AN30" i="4"/>
  <c r="FE51" i="4"/>
  <c r="JV30" i="4"/>
  <c r="AG76" i="4"/>
  <c r="JV51" i="4"/>
  <c r="KP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<sst xmlns="http://schemas.openxmlformats.org/spreadsheetml/2006/main" count="278" uniqueCount="134">
  <si>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</si>
  <si>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</si>
  <si>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</si>
  <si>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</si>
  <si>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</si>
  <si>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</si>
  <si>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</si>
  <si>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</si>
  <si>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</si>
  <si>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</si>
  <si>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</si>
  <si>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</si>
  <si>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</si>
  <si>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</si>
  <si>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</si>
  <si>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</si>
  <si>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</si>
  <si>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</si>
  <si>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</si>
  <si>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</si>
  <si>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</si>
  <si>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</si>
  <si>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</si>
  <si>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</si>
  <si>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</si>
  <si>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</si>
  <si>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</si>
  <si>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</si>
  <si>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</si>
  <si>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</si>
  <si>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</si>
  <si>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</si>
  <si>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</si>
  <si>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</si>
  <si>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</si>
  <si>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</si>
  <si>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</si>
  <si>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</si>
  <si>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</si>
  <si>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</si>
  <si>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</si>
  <si>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</si>
  <si>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</si>
  <si>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</si>
  <si>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</si>
  <si>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</si>
  <si>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</si>
  <si>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</si>
  <si>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</si>
  <si>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</si>
  <si>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</si>
  <si>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</si>
  <si>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</si>
  <si>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</si>
  <si>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</si>
  <si>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</si>
  <si>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</si>
  <si>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</si>
  <si>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</si>
  <si>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</si>
  <si>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</si>
  <si>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</si>
  <si>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</si>
  <si>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</si>
  <si>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</si>
  <si>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</si>
  <si>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</si>
  <si>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</si>
  <si>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</si>
  <si>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</si>
  <si>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</si>
  <si>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</si>
  <si>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</si>
  <si>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</si>
  <si>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</si>
  <si>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</si>
  <si>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</si>
  <si>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</si>
  <si>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</si>
  <si>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</si>
  <si>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</si>
  <si>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</si>
  <si>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</si>
  <si>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</si>
  <si>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</si>
  <si>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</si>
  <si>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</si>
  <si>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</si>
  <si>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</si>
  <si>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</si>
  <si>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</si>
  <si>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</si>
  <si>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</si>
  <si>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</si>
  <si>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</si>
  <si>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</si>
  <si>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</si>
  <si>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</si>
  <si>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</si>
  <si>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</si>
  <si>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</si>
  <si>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</si>
  <si>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</si>
  <si>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</si>
  <si>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</si>
  <si>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</si>
  <si>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</si>
  <si>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</si>
  <si>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</si>
  <si>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</si>
  <si>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</si>
  <si>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</si>
  <si>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</si>
  <si>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湊川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</si>
  <si>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</si>
  <si>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</si>
  <si>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</si>
  <si>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</si>
  <si>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</si>
  <si>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</si>
  <si>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</si>
  <si>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</si>
  <si>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</si>
  <si>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</si>
  <si>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</si>
  <si>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</si>
  <si>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</si>
  <si>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</si>
  <si>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</si>
  <si>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</si>
  <si>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①収益的収支比率について、100%を上回る黒字であると共に、昨年度より増加している。また、直近3年間は類似施設の平均値を上回っている。
④売上高GOP比率、⑤EBITDAについても、昨年度より増加していると共に、類似施設の平均値を大きく上回っている。
健全な経営状態といえる。</t>
    <rPh sb="1" eb="8">
      <t>シュウエキテキシュウシヒリツ</t>
    </rPh>
    <rPh sb="18" eb="20">
      <t>ウワマワ</t>
    </rPh>
    <rPh sb="21" eb="23">
      <t>クロジ</t>
    </rPh>
    <rPh sb="27" eb="28">
      <t>トモ</t>
    </rPh>
    <rPh sb="30" eb="33">
      <t>サクネンド</t>
    </rPh>
    <rPh sb="35" eb="37">
      <t>ゾウカ</t>
    </rPh>
    <rPh sb="45" eb="47">
      <t>チョッキン</t>
    </rPh>
    <rPh sb="48" eb="50">
      <t>ネンカン</t>
    </rPh>
    <rPh sb="51" eb="55">
      <t>ルイジシセツ</t>
    </rPh>
    <rPh sb="56" eb="59">
      <t>ヘイキンチ</t>
    </rPh>
    <rPh sb="60" eb="62">
      <t>ウワマワ</t>
    </rPh>
    <rPh sb="103" eb="104">
      <t>トモ</t>
    </rPh>
    <rPh sb="106" eb="110">
      <t>ルイジシセツ</t>
    </rPh>
    <rPh sb="111" eb="114">
      <t>ヘイキンチ</t>
    </rPh>
    <rPh sb="115" eb="116">
      <t>オオ</t>
    </rPh>
    <rPh sb="118" eb="120">
      <t>ウワマワ</t>
    </rPh>
    <rPh sb="126" eb="128">
      <t>ケンゼン</t>
    </rPh>
    <rPh sb="129" eb="131">
      <t>ケイエイ</t>
    </rPh>
    <rPh sb="131" eb="133">
      <t>ジョウタイ</t>
    </rPh>
    <phoneticPr fontId="5"/>
  </si>
  <si>
    <t>⑧設備投資見込額について、他の駐車場と比較して平均的であり、引き続き必要な設備更新に対する投資を計画的に実施していく。
⑩企業債残高対料金収入比率は、平成28年度より0となっている。</t>
    <rPh sb="1" eb="3">
      <t>セツビ</t>
    </rPh>
    <rPh sb="3" eb="5">
      <t>トウシ</t>
    </rPh>
    <rPh sb="5" eb="8">
      <t>ミコミガク</t>
    </rPh>
    <rPh sb="13" eb="14">
      <t>タ</t>
    </rPh>
    <rPh sb="15" eb="18">
      <t>チュウシャジョウ</t>
    </rPh>
    <rPh sb="19" eb="21">
      <t>ヒカク</t>
    </rPh>
    <rPh sb="23" eb="26">
      <t>ヘイキンテキ</t>
    </rPh>
    <rPh sb="30" eb="31">
      <t>ヒ</t>
    </rPh>
    <rPh sb="32" eb="33">
      <t>ツヅ</t>
    </rPh>
    <phoneticPr fontId="5"/>
  </si>
  <si>
    <t>⑪稼働率について、毎年度微減の傾向にあり、類似施設の平均値を下回っている。付近の駐車場需要を勘案しながら、利用率向上策を検討していく。</t>
    <rPh sb="1" eb="3">
      <t>カドウ</t>
    </rPh>
    <rPh sb="3" eb="4">
      <t>リツ</t>
    </rPh>
    <rPh sb="9" eb="12">
      <t>マイネンド</t>
    </rPh>
    <rPh sb="12" eb="14">
      <t>ビゲン</t>
    </rPh>
    <rPh sb="15" eb="17">
      <t>ケイコウ</t>
    </rPh>
    <rPh sb="21" eb="25">
      <t>ルイジシセツ</t>
    </rPh>
    <rPh sb="26" eb="29">
      <t>ヘイキンチ</t>
    </rPh>
    <rPh sb="30" eb="32">
      <t>シタマワ</t>
    </rPh>
    <rPh sb="37" eb="39">
      <t>フキン</t>
    </rPh>
    <rPh sb="40" eb="43">
      <t>チュウシャジョウ</t>
    </rPh>
    <rPh sb="43" eb="45">
      <t>ジュヨウ</t>
    </rPh>
    <rPh sb="46" eb="48">
      <t>カンアン</t>
    </rPh>
    <rPh sb="53" eb="55">
      <t>リヨウ</t>
    </rPh>
    <rPh sb="55" eb="56">
      <t>リツ</t>
    </rPh>
    <rPh sb="56" eb="58">
      <t>コウジョウ</t>
    </rPh>
    <rPh sb="58" eb="59">
      <t>サク</t>
    </rPh>
    <rPh sb="60" eb="62">
      <t>ケントウ</t>
    </rPh>
    <phoneticPr fontId="5"/>
  </si>
  <si>
    <t>経営状態は健全であるものの、周辺施設の経営状況など外的要因に依存する面がある。令和元年度から新たな取組みとしてカーシェアリング事業を開始した。引き続き指定管理者と連携しながら、安定的な収入確保のための営業活動など、収益の増加及び安定化を目指していく。</t>
    <rPh sb="0" eb="4">
      <t>ケイエイジョウタイ</t>
    </rPh>
    <rPh sb="5" eb="7">
      <t>ケンゼン</t>
    </rPh>
    <rPh sb="14" eb="18">
      <t>シュウヘンシセツ</t>
    </rPh>
    <rPh sb="19" eb="21">
      <t>ケイエイ</t>
    </rPh>
    <rPh sb="21" eb="23">
      <t>ジョウキョウ</t>
    </rPh>
    <rPh sb="25" eb="27">
      <t>ガイテキ</t>
    </rPh>
    <rPh sb="27" eb="29">
      <t>ヨウイン</t>
    </rPh>
    <rPh sb="30" eb="32">
      <t>イゾン</t>
    </rPh>
    <rPh sb="34" eb="35">
      <t>メン</t>
    </rPh>
    <rPh sb="88" eb="91">
      <t>アンテイテキ</t>
    </rPh>
    <rPh sb="92" eb="94">
      <t>シュウニュウ</t>
    </rPh>
    <rPh sb="94" eb="96">
      <t>カクホ</t>
    </rPh>
    <rPh sb="100" eb="102">
      <t>エイギョウ</t>
    </rPh>
    <rPh sb="102" eb="104">
      <t>カツドウ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</si>
</sst>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103.8</c:v>
                </c:pt>
                <c:pt idx="1">
                  <c:v>132.1</c:v>
                </c:pt>
                <c:pt idx="2">
                  <c:v>218.6</c:v>
                </c:pt>
                <c:pt idx="3">
                  <c:v>163.9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7-4543-AE8E-9975F7D4B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7-4543-AE8E-9975F7D4B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29.7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8-4C3D-8DD8-FA409E10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8-4C3D-8DD8-FA409E10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4DD-4453-B29E-2247808BB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DD-4453-B29E-2247808BB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FB0-4E2E-B98E-1F55EC88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0-4E2E-B98E-1F55EC88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F-4400-9C46-332823AFC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FF-4400-9C46-332823AFC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C-49EC-BABD-BEA9FFE92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C-49EC-BABD-BEA9FFE92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123</c:v>
                </c:pt>
                <c:pt idx="1">
                  <c:v>118.3</c:v>
                </c:pt>
                <c:pt idx="2">
                  <c:v>111</c:v>
                </c:pt>
                <c:pt idx="3">
                  <c:v>108.3</c:v>
                </c:pt>
                <c:pt idx="4">
                  <c:v>104.7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B-46FA-B851-8329E9001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5B-46FA-B851-8329E9001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53.7</c:v>
                </c:pt>
                <c:pt idx="1">
                  <c:v>55.6</c:v>
                </c:pt>
                <c:pt idx="2">
                  <c:v>54.3</c:v>
                </c:pt>
                <c:pt idx="3">
                  <c:v>39</c:v>
                </c:pt>
                <c:pt idx="4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8-4E09-8D1C-A5FB0B165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8-4E09-8D1C-A5FB0B165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54660</c:v>
                </c:pt>
                <c:pt idx="1">
                  <c:v>52854</c:v>
                </c:pt>
                <c:pt idx="2">
                  <c:v>48842</c:v>
                </c:pt>
                <c:pt idx="3">
                  <c:v>34435</c:v>
                </c:pt>
                <c:pt idx="4">
                  <c:v>43821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9-409A-A41B-F7E6B93AA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9-409A-A41B-F7E6B93AA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60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兵庫県神戸市　湊川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Ａ２Ｂ１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駅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11469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120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地下式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50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300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400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103.8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132.1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218.6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163.9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204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123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118.3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108.3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104.7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113.4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191.4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141.30000000000001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123.9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120.1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9.5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15.1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10.4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185.2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186.8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184.2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53.7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55.6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54.3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50.8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54660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52854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48842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34435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43821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177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145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108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89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37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17.5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14.3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11.8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9.1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36318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37745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35151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21556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18053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155679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29.7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278.89999999999998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205.5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143.19999999999999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128.9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NmREoHz5f4Fg+NoaH/QAREipJ3rktDO+3SPdDwNaengS7mIuCkC/8TlRCtTL2wpID43tuAkjhSTEwyLkWAYzbw==" saltValue="zO1Aa0ljM+CZ16pfTfsVJ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68</v>
      </c>
      <c r="CN4" s="141" t="s">
        <v>69</v>
      </c>
      <c r="CO4" s="143" t="s">
        <v>70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100</v>
      </c>
      <c r="AW5" s="59" t="s">
        <v>103</v>
      </c>
      <c r="AX5" s="59" t="s">
        <v>101</v>
      </c>
      <c r="AY5" s="59" t="s">
        <v>104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89</v>
      </c>
      <c r="BH5" s="59" t="s">
        <v>103</v>
      </c>
      <c r="BI5" s="59" t="s">
        <v>101</v>
      </c>
      <c r="BJ5" s="59" t="s">
        <v>105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99</v>
      </c>
      <c r="BR5" s="59" t="s">
        <v>89</v>
      </c>
      <c r="BS5" s="59" t="s">
        <v>103</v>
      </c>
      <c r="BT5" s="59" t="s">
        <v>101</v>
      </c>
      <c r="BU5" s="59" t="s">
        <v>105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106</v>
      </c>
      <c r="CD5" s="59" t="s">
        <v>107</v>
      </c>
      <c r="CE5" s="59" t="s">
        <v>101</v>
      </c>
      <c r="CF5" s="59" t="s">
        <v>102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2"/>
      <c r="CN5" s="142"/>
      <c r="CO5" s="59" t="s">
        <v>99</v>
      </c>
      <c r="CP5" s="59" t="s">
        <v>89</v>
      </c>
      <c r="CQ5" s="59" t="s">
        <v>103</v>
      </c>
      <c r="CR5" s="59" t="s">
        <v>101</v>
      </c>
      <c r="CS5" s="59" t="s">
        <v>105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106</v>
      </c>
      <c r="DB5" s="59" t="s">
        <v>103</v>
      </c>
      <c r="DC5" s="59" t="s">
        <v>101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99</v>
      </c>
      <c r="DL5" s="59" t="s">
        <v>106</v>
      </c>
      <c r="DM5" s="59" t="s">
        <v>103</v>
      </c>
      <c r="DN5" s="59" t="s">
        <v>101</v>
      </c>
      <c r="DO5" s="59" t="s">
        <v>105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108</v>
      </c>
      <c r="B6" s="60">
        <f>B8</f>
        <v>2019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兵庫県神戸市</v>
      </c>
      <c r="I6" s="60" t="str">
        <f t="shared" si="1"/>
        <v>湊川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50</v>
      </c>
      <c r="S6" s="62" t="str">
        <f t="shared" si="1"/>
        <v>駅</v>
      </c>
      <c r="T6" s="62" t="str">
        <f t="shared" si="1"/>
        <v>無</v>
      </c>
      <c r="U6" s="63">
        <f t="shared" si="1"/>
        <v>11469</v>
      </c>
      <c r="V6" s="63">
        <f t="shared" si="1"/>
        <v>300</v>
      </c>
      <c r="W6" s="63">
        <f t="shared" si="1"/>
        <v>400</v>
      </c>
      <c r="X6" s="62" t="str">
        <f t="shared" si="1"/>
        <v>代行制</v>
      </c>
      <c r="Y6" s="64">
        <f>IF(Y8="-",NA(),Y8)</f>
        <v>103.8</v>
      </c>
      <c r="Z6" s="64">
        <f t="shared" ref="Z6:AH6" si="2">IF(Z8="-",NA(),Z8)</f>
        <v>132.1</v>
      </c>
      <c r="AA6" s="64">
        <f t="shared" si="2"/>
        <v>218.6</v>
      </c>
      <c r="AB6" s="64">
        <f t="shared" si="2"/>
        <v>163.9</v>
      </c>
      <c r="AC6" s="64">
        <f t="shared" si="2"/>
        <v>204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>
        <f>IF(BF8="-",NA(),BF8)</f>
        <v>53.7</v>
      </c>
      <c r="BG6" s="64">
        <f t="shared" ref="BG6:BO6" si="5">IF(BG8="-",NA(),BG8)</f>
        <v>55.6</v>
      </c>
      <c r="BH6" s="64">
        <f t="shared" si="5"/>
        <v>54.3</v>
      </c>
      <c r="BI6" s="64">
        <f t="shared" si="5"/>
        <v>39</v>
      </c>
      <c r="BJ6" s="64">
        <f t="shared" si="5"/>
        <v>50.8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>
        <f>IF(BQ8="-",NA(),BQ8)</f>
        <v>54660</v>
      </c>
      <c r="BR6" s="65">
        <f t="shared" ref="BR6:BZ6" si="6">IF(BR8="-",NA(),BR8)</f>
        <v>52854</v>
      </c>
      <c r="BS6" s="65">
        <f t="shared" si="6"/>
        <v>48842</v>
      </c>
      <c r="BT6" s="65">
        <f t="shared" si="6"/>
        <v>34435</v>
      </c>
      <c r="BU6" s="65">
        <f t="shared" si="6"/>
        <v>43821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155679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29.7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>
        <f>IF(DK8="-",NA(),DK8)</f>
        <v>123</v>
      </c>
      <c r="DL6" s="64">
        <f t="shared" ref="DL6:DT6" si="9">IF(DL8="-",NA(),DL8)</f>
        <v>118.3</v>
      </c>
      <c r="DM6" s="64">
        <f t="shared" si="9"/>
        <v>111</v>
      </c>
      <c r="DN6" s="64">
        <f t="shared" si="9"/>
        <v>108.3</v>
      </c>
      <c r="DO6" s="64">
        <f t="shared" si="9"/>
        <v>104.7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110</v>
      </c>
      <c r="B7" s="60">
        <f t="shared" ref="B7:X7" si="10">B8</f>
        <v>2019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兵庫県　神戸市</v>
      </c>
      <c r="I7" s="60" t="str">
        <f t="shared" si="10"/>
        <v>湊川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50</v>
      </c>
      <c r="S7" s="62" t="str">
        <f t="shared" si="10"/>
        <v>駅</v>
      </c>
      <c r="T7" s="62" t="str">
        <f t="shared" si="10"/>
        <v>無</v>
      </c>
      <c r="U7" s="63">
        <f t="shared" si="10"/>
        <v>11469</v>
      </c>
      <c r="V7" s="63">
        <f t="shared" si="10"/>
        <v>300</v>
      </c>
      <c r="W7" s="63">
        <f t="shared" si="10"/>
        <v>400</v>
      </c>
      <c r="X7" s="62" t="str">
        <f t="shared" si="10"/>
        <v>代行制</v>
      </c>
      <c r="Y7" s="64">
        <f>Y8</f>
        <v>103.8</v>
      </c>
      <c r="Z7" s="64">
        <f t="shared" ref="Z7:AH7" si="11">Z8</f>
        <v>132.1</v>
      </c>
      <c r="AA7" s="64">
        <f t="shared" si="11"/>
        <v>218.6</v>
      </c>
      <c r="AB7" s="64">
        <f t="shared" si="11"/>
        <v>163.9</v>
      </c>
      <c r="AC7" s="64">
        <f t="shared" si="11"/>
        <v>204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>
        <f>BF8</f>
        <v>53.7</v>
      </c>
      <c r="BG7" s="64">
        <f t="shared" ref="BG7:BO7" si="14">BG8</f>
        <v>55.6</v>
      </c>
      <c r="BH7" s="64">
        <f t="shared" si="14"/>
        <v>54.3</v>
      </c>
      <c r="BI7" s="64">
        <f t="shared" si="14"/>
        <v>39</v>
      </c>
      <c r="BJ7" s="64">
        <f t="shared" si="14"/>
        <v>50.8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>
        <f>BQ8</f>
        <v>54660</v>
      </c>
      <c r="BR7" s="65">
        <f t="shared" ref="BR7:BZ7" si="15">BR8</f>
        <v>52854</v>
      </c>
      <c r="BS7" s="65">
        <f t="shared" si="15"/>
        <v>48842</v>
      </c>
      <c r="BT7" s="65">
        <f t="shared" si="15"/>
        <v>34435</v>
      </c>
      <c r="BU7" s="65">
        <f t="shared" si="15"/>
        <v>43821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155679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29.7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>
        <f>DK8</f>
        <v>123</v>
      </c>
      <c r="DL7" s="64">
        <f t="shared" ref="DL7:DT7" si="17">DL8</f>
        <v>118.3</v>
      </c>
      <c r="DM7" s="64">
        <f t="shared" si="17"/>
        <v>111</v>
      </c>
      <c r="DN7" s="64">
        <f t="shared" si="17"/>
        <v>108.3</v>
      </c>
      <c r="DO7" s="64">
        <f t="shared" si="17"/>
        <v>104.7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15">
      <c r="A8" s="49"/>
      <c r="B8" s="67">
        <v>2019</v>
      </c>
      <c r="C8" s="67">
        <v>281000</v>
      </c>
      <c r="D8" s="67">
        <v>47</v>
      </c>
      <c r="E8" s="67">
        <v>14</v>
      </c>
      <c r="F8" s="67">
        <v>0</v>
      </c>
      <c r="G8" s="67">
        <v>3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50</v>
      </c>
      <c r="S8" s="69" t="s">
        <v>122</v>
      </c>
      <c r="T8" s="69" t="s">
        <v>123</v>
      </c>
      <c r="U8" s="70">
        <v>11469</v>
      </c>
      <c r="V8" s="70">
        <v>300</v>
      </c>
      <c r="W8" s="70">
        <v>400</v>
      </c>
      <c r="X8" s="69" t="s">
        <v>124</v>
      </c>
      <c r="Y8" s="71">
        <v>103.8</v>
      </c>
      <c r="Z8" s="71">
        <v>132.1</v>
      </c>
      <c r="AA8" s="71">
        <v>218.6</v>
      </c>
      <c r="AB8" s="71">
        <v>163.9</v>
      </c>
      <c r="AC8" s="71">
        <v>204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>
        <v>53.7</v>
      </c>
      <c r="BG8" s="71">
        <v>55.6</v>
      </c>
      <c r="BH8" s="71">
        <v>54.3</v>
      </c>
      <c r="BI8" s="71">
        <v>39</v>
      </c>
      <c r="BJ8" s="71">
        <v>50.8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>
        <v>54660</v>
      </c>
      <c r="BR8" s="72">
        <v>52854</v>
      </c>
      <c r="BS8" s="72">
        <v>48842</v>
      </c>
      <c r="BT8" s="73">
        <v>34435</v>
      </c>
      <c r="BU8" s="73">
        <v>43821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155679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29.7</v>
      </c>
      <c r="DA8" s="71">
        <v>0</v>
      </c>
      <c r="DB8" s="71">
        <v>0</v>
      </c>
      <c r="DC8" s="71">
        <v>0</v>
      </c>
      <c r="DD8" s="71">
        <v>0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>
        <v>123</v>
      </c>
      <c r="DL8" s="71">
        <v>118.3</v>
      </c>
      <c r="DM8" s="71">
        <v>111</v>
      </c>
      <c r="DN8" s="71">
        <v>108.3</v>
      </c>
      <c r="DO8" s="71">
        <v>104.7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2021-01-25T04:39:12Z</cp:lastPrinted>
  <dcterms:created xsi:type="dcterms:W3CDTF">2020-12-04T03:35:08Z</dcterms:created>
  <dcterms:modified xsi:type="dcterms:W3CDTF">2021-01-25T04:39:16Z</dcterms:modified>
  <cp:category/>
</cp:coreProperties>
</file>