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2220.PCAI\Desktop\【経営比較分析表】2019_281000_47_140\"/>
    </mc:Choice>
  </mc:AlternateContent>
  <workbookProtection workbookAlgorithmName="SHA-512" workbookHashValue="TOFrOjhWym8Y2LJGH/z7y0M92SS36wl6Zgx6lI6UPmsnJ76sPmGTH1UsuHyNCD+oJAjF5vHl/jgDAmAkPX3TvQ==" workbookSaltValue="MIxUaR400dtonM7pROe6V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BZ76" i="4"/>
  <c r="MA51" i="4"/>
  <c r="MI76" i="4"/>
  <c r="HJ51" i="4"/>
  <c r="MA30" i="4"/>
  <c r="CS30" i="4"/>
  <c r="C11" i="5"/>
  <c r="D11" i="5"/>
  <c r="E11" i="5"/>
  <c r="B11" i="5"/>
  <c r="LT76" i="4" l="1"/>
  <c r="GQ51" i="4"/>
  <c r="LH30" i="4"/>
  <c r="IE76" i="4"/>
  <c r="BZ51" i="4"/>
  <c r="GQ30" i="4"/>
  <c r="BZ30" i="4"/>
  <c r="BK76" i="4"/>
  <c r="LH51" i="4"/>
  <c r="AN30" i="4"/>
  <c r="FE51" i="4"/>
  <c r="HA76" i="4"/>
  <c r="AN51" i="4"/>
  <c r="FE30" i="4"/>
  <c r="AG76" i="4"/>
  <c r="JV51" i="4"/>
  <c r="KP76" i="4"/>
  <c r="JV30" i="4"/>
  <c r="AV76" i="4"/>
  <c r="KO51" i="4"/>
  <c r="BG51" i="4"/>
  <c r="FX30" i="4"/>
  <c r="LE76" i="4"/>
  <c r="FX51" i="4"/>
  <c r="KO30" i="4"/>
  <c r="HP76" i="4"/>
  <c r="BG30" i="4"/>
  <c r="JC30" i="4"/>
  <c r="GL76" i="4"/>
  <c r="U51" i="4"/>
  <c r="EL30" i="4"/>
  <c r="R76" i="4"/>
  <c r="U30" i="4"/>
  <c r="JC51" i="4"/>
  <c r="KA76" i="4"/>
  <c r="EL51"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<sst xmlns="http://schemas.openxmlformats.org/spreadsheetml/2006/main" count="278" uniqueCount="138">
  <si>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</si>
  <si>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</si>
  <si>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</si>
  <si>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</si>
  <si>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</si>
  <si>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</si>
  <si>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</si>
  <si>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</si>
  <si>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</si>
  <si>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</si>
  <si>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</si>
  <si>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</si>
  <si>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</si>
  <si>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</si>
  <si>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</si>
  <si>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</si>
  <si>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</si>
  <si>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</si>
  <si>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</si>
  <si>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</si>
  <si>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</si>
  <si>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</si>
  <si>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</si>
  <si>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</si>
  <si>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</si>
  <si>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</si>
  <si>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</si>
  <si>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</si>
  <si>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</si>
  <si>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</si>
  <si>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</si>
  <si>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</si>
  <si>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</si>
  <si>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</si>
  <si>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</si>
  <si>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</si>
  <si>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</si>
  <si>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</si>
  <si>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</si>
  <si>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</si>
  <si>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</si>
  <si>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</si>
  <si>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</si>
  <si>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</si>
  <si>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</si>
  <si>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</si>
  <si>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</si>
  <si>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</si>
  <si>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</si>
  <si>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</si>
  <si>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</si>
  <si>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</si>
  <si>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</si>
  <si>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</si>
  <si>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</si>
  <si>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</si>
  <si>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</si>
  <si>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</si>
  <si>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</si>
  <si>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</si>
  <si>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</si>
  <si>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</si>
  <si>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</si>
  <si>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</si>
  <si>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</si>
  <si>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</si>
  <si>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</si>
  <si>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</si>
  <si>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</si>
  <si>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</si>
  <si>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</si>
  <si>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</si>
  <si>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</si>
  <si>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</si>
  <si>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</si>
  <si>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</si>
  <si>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</si>
  <si>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</si>
  <si>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</si>
  <si>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</si>
  <si>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</si>
  <si>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</si>
  <si>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</si>
  <si>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</si>
  <si>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</si>
  <si>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</si>
  <si>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</si>
  <si>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</si>
  <si>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</si>
  <si>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</si>
  <si>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</si>
  <si>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</si>
  <si>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</si>
  <si>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</si>
  <si>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</si>
  <si>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</si>
  <si>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</si>
  <si>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</si>
  <si>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</si>
  <si>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</si>
  <si>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</si>
  <si>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</si>
  <si>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</si>
  <si>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</si>
  <si>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</si>
  <si>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</si>
  <si>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</si>
  <si>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</si>
  <si>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</si>
  <si>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</si>
  <si>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</si>
  <si>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</si>
  <si>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</si>
  <si>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</si>
  <si>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</si>
  <si>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</si>
  <si>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兵庫県　神戸市</t>
  </si>
  <si>
    <t>細田</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</si>
  <si>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</si>
  <si>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</si>
  <si>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</si>
  <si>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</si>
  <si>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</si>
  <si>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</si>
  <si>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</si>
  <si>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</si>
  <si>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</si>
  <si>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</si>
  <si>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</si>
  <si>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</si>
  <si>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</si>
  <si>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</si>
  <si>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</si>
  <si>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</si>
  <si>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①収益的収支比率について、昨年度より増加しているが、100%を下回る赤字である。
②、③の他会計補助金について、平成28年度より0となっている。
④売上高GOP比率、⑤EBITDAについては、昨年度より増加しているが、類似施設の平均値を下回っている。
定期券の購入者数増加等による経営改善に向けた動きはあるものの、合築されている図書館等の他、近隣の集客施設が少なく大幅な需要増加は厳しいため、コスト削減等により収益構造の改善に努めていく。</t>
    <rPh sb="1" eb="8">
      <t>シュウエキテキシュウシヒリツ</t>
    </rPh>
    <rPh sb="13" eb="16">
      <t>サクネンド</t>
    </rPh>
    <rPh sb="18" eb="20">
      <t>ゾウカ</t>
    </rPh>
    <rPh sb="31" eb="33">
      <t>シタマワ</t>
    </rPh>
    <rPh sb="34" eb="36">
      <t>アカジ</t>
    </rPh>
    <rPh sb="45" eb="46">
      <t>タ</t>
    </rPh>
    <rPh sb="46" eb="48">
      <t>カイケイ</t>
    </rPh>
    <rPh sb="48" eb="51">
      <t>ホジョキン</t>
    </rPh>
    <rPh sb="56" eb="58">
      <t>ヘイセイ</t>
    </rPh>
    <rPh sb="60" eb="61">
      <t>ネン</t>
    </rPh>
    <rPh sb="61" eb="62">
      <t>ド</t>
    </rPh>
    <rPh sb="109" eb="113">
      <t>ルイジシセツ</t>
    </rPh>
    <rPh sb="114" eb="117">
      <t>ヘイキンチ</t>
    </rPh>
    <rPh sb="118" eb="120">
      <t>シタマワ</t>
    </rPh>
    <rPh sb="126" eb="129">
      <t>テイキケン</t>
    </rPh>
    <rPh sb="130" eb="132">
      <t>コウニュウ</t>
    </rPh>
    <rPh sb="132" eb="133">
      <t>シャ</t>
    </rPh>
    <rPh sb="133" eb="134">
      <t>スウ</t>
    </rPh>
    <rPh sb="134" eb="136">
      <t>ゾウカ</t>
    </rPh>
    <rPh sb="136" eb="137">
      <t>トウ</t>
    </rPh>
    <rPh sb="140" eb="142">
      <t>ケイエイ</t>
    </rPh>
    <rPh sb="142" eb="144">
      <t>カイゼン</t>
    </rPh>
    <rPh sb="145" eb="146">
      <t>ム</t>
    </rPh>
    <rPh sb="148" eb="149">
      <t>ウゴ</t>
    </rPh>
    <rPh sb="157" eb="159">
      <t>ガッチク</t>
    </rPh>
    <rPh sb="164" eb="167">
      <t>トショカン</t>
    </rPh>
    <rPh sb="167" eb="168">
      <t>トウ</t>
    </rPh>
    <rPh sb="169" eb="170">
      <t>ホカ</t>
    </rPh>
    <rPh sb="171" eb="173">
      <t>キンリン</t>
    </rPh>
    <rPh sb="174" eb="178">
      <t>シュウキャクシセツ</t>
    </rPh>
    <rPh sb="179" eb="180">
      <t>スク</t>
    </rPh>
    <rPh sb="182" eb="184">
      <t>オオハバ</t>
    </rPh>
    <rPh sb="185" eb="188">
      <t>ジュヨウゾウ</t>
    </rPh>
    <rPh sb="188" eb="189">
      <t>カ</t>
    </rPh>
    <rPh sb="190" eb="191">
      <t>キビ</t>
    </rPh>
    <rPh sb="199" eb="202">
      <t>サクゲントウ</t>
    </rPh>
    <rPh sb="205" eb="209">
      <t>シュウエキコウゾウ</t>
    </rPh>
    <rPh sb="210" eb="212">
      <t>カイゼン</t>
    </rPh>
    <rPh sb="213" eb="214">
      <t>ツト</t>
    </rPh>
    <phoneticPr fontId="5"/>
  </si>
  <si>
    <t>⑧設備投資見込額について、他の駐車場と比較して平均的であり、引き続き必要な設備更新に対する投資を計画的に実施していく。
⑩企業債残高対料金収入比率は、平成27年度より0となっている。</t>
    <phoneticPr fontId="5"/>
  </si>
  <si>
    <t>⑪稼働率について、増傾向にあるが類似施設の平均値を下回っている。
近隣の県立文化体育館が駐車場を増設したことによる影響が続いているためと考えられる。一方で合築されている図書館等の利用者の需要も一定数存在すると考えられる。</t>
    <rPh sb="0" eb="4">
      <t>１１カドウリツ</t>
    </rPh>
    <rPh sb="9" eb="10">
      <t>ゾウ</t>
    </rPh>
    <rPh sb="10" eb="12">
      <t>ケイコウ</t>
    </rPh>
    <rPh sb="16" eb="20">
      <t>ルイジシセツ</t>
    </rPh>
    <rPh sb="21" eb="24">
      <t>ヘイキンチ</t>
    </rPh>
    <rPh sb="25" eb="27">
      <t>シタマワ</t>
    </rPh>
    <rPh sb="33" eb="35">
      <t>キンリン</t>
    </rPh>
    <rPh sb="36" eb="38">
      <t>ケンリツ</t>
    </rPh>
    <rPh sb="38" eb="40">
      <t>ブンカ</t>
    </rPh>
    <rPh sb="40" eb="43">
      <t>タイイクカン</t>
    </rPh>
    <rPh sb="44" eb="47">
      <t>チュウシャジョウ</t>
    </rPh>
    <rPh sb="48" eb="50">
      <t>ゾウセツ</t>
    </rPh>
    <rPh sb="57" eb="59">
      <t>エイキョウ</t>
    </rPh>
    <rPh sb="60" eb="61">
      <t>ツヅ</t>
    </rPh>
    <rPh sb="68" eb="69">
      <t>カンガ</t>
    </rPh>
    <rPh sb="74" eb="76">
      <t>イッポウ</t>
    </rPh>
    <rPh sb="77" eb="79">
      <t>ガッチク</t>
    </rPh>
    <rPh sb="84" eb="87">
      <t>トショカン</t>
    </rPh>
    <rPh sb="87" eb="88">
      <t>トウ</t>
    </rPh>
    <rPh sb="89" eb="92">
      <t>リヨウシャ</t>
    </rPh>
    <rPh sb="93" eb="95">
      <t>ジュヨウ</t>
    </rPh>
    <rPh sb="96" eb="99">
      <t>イッテイスウ</t>
    </rPh>
    <rPh sb="99" eb="101">
      <t>ソンザイ</t>
    </rPh>
    <rPh sb="104" eb="105">
      <t>カンガ</t>
    </rPh>
    <phoneticPr fontId="5"/>
  </si>
  <si>
    <t>経営状況は改善傾向にあるため、引き続き指定管理者と連携しながら、周辺施設利用者の駐車需要を取り込むことや、コスト削減対策に取り組むことで、収益構造の改善に努めていく。</t>
    <rPh sb="0" eb="4">
      <t>ケイエイジョウキョウ</t>
    </rPh>
    <rPh sb="5" eb="7">
      <t>カイゼン</t>
    </rPh>
    <rPh sb="7" eb="9">
      <t>ケイコウ</t>
    </rPh>
    <rPh sb="15" eb="16">
      <t>ヒ</t>
    </rPh>
    <rPh sb="17" eb="18">
      <t>ツヅ</t>
    </rPh>
    <rPh sb="19" eb="24">
      <t>シテイカンリシャ</t>
    </rPh>
    <rPh sb="25" eb="27">
      <t>レンケイ</t>
    </rPh>
    <rPh sb="32" eb="34">
      <t>シュウヘン</t>
    </rPh>
    <rPh sb="34" eb="36">
      <t>シセツ</t>
    </rPh>
    <rPh sb="36" eb="39">
      <t>リヨウシャ</t>
    </rPh>
    <rPh sb="40" eb="42">
      <t>チュウシャ</t>
    </rPh>
    <rPh sb="42" eb="44">
      <t>ジュヨウ</t>
    </rPh>
    <rPh sb="45" eb="46">
      <t>ト</t>
    </rPh>
    <rPh sb="47" eb="48">
      <t>コ</t>
    </rPh>
    <rPh sb="56" eb="58">
      <t>サクゲン</t>
    </rPh>
    <rPh sb="58" eb="60">
      <t>タイサク</t>
    </rPh>
    <rPh sb="61" eb="62">
      <t>ト</t>
    </rPh>
    <rPh sb="63" eb="64">
      <t>ク</t>
    </rPh>
    <rPh sb="69" eb="73">
      <t>シュウエキコウゾウ</t>
    </rPh>
    <rPh sb="74" eb="76">
      <t>カイゼン</t>
    </rPh>
    <rPh sb="77" eb="7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</si>
</sst>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27.9</c:v>
                </c:pt>
                <c:pt idx="1">
                  <c:v>97.2</c:v>
                </c:pt>
                <c:pt idx="2">
                  <c:v>67.7</c:v>
                </c:pt>
                <c:pt idx="3">
                  <c:v>48.1</c:v>
                </c:pt>
                <c:pt idx="4">
                  <c:v>91.5</c:v>
                </c:pt>
              </c:numCache>
            </c:numRef>
          </c:val>
          <c:extLst>
            <c:ext xmlns:c16="http://schemas.microsoft.com/office/drawing/2014/chart" uri="{C3380CC4-5D6E-409C-BE32-E72D297353CC}">
              <c16:uniqueId val="{00000000-3CED-4C02-AC5B-287D5CBA4E0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3CED-4C02-AC5B-287D5CBA4E0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B4-4D7C-8612-1BDC058B12F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B7B4-4D7C-8612-1BDC058B12F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1EA-4C7E-81BE-71E491E5326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1EA-4C7E-81BE-71E491E5326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462-45BF-818D-EA022B37E35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62-45BF-818D-EA022B37E35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1.3</c:v>
                </c:pt>
                <c:pt idx="1">
                  <c:v>0</c:v>
                </c:pt>
                <c:pt idx="2">
                  <c:v>0</c:v>
                </c:pt>
                <c:pt idx="3">
                  <c:v>0</c:v>
                </c:pt>
                <c:pt idx="4">
                  <c:v>0</c:v>
                </c:pt>
              </c:numCache>
            </c:numRef>
          </c:val>
          <c:extLst>
            <c:ext xmlns:c16="http://schemas.microsoft.com/office/drawing/2014/chart" uri="{C3380CC4-5D6E-409C-BE32-E72D297353CC}">
              <c16:uniqueId val="{00000000-3E55-4FC2-9533-F48C520A4F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3E55-4FC2-9533-F48C520A4F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25</c:v>
                </c:pt>
                <c:pt idx="1">
                  <c:v>0</c:v>
                </c:pt>
                <c:pt idx="2">
                  <c:v>0</c:v>
                </c:pt>
                <c:pt idx="3">
                  <c:v>0</c:v>
                </c:pt>
                <c:pt idx="4">
                  <c:v>0</c:v>
                </c:pt>
              </c:numCache>
            </c:numRef>
          </c:val>
          <c:extLst>
            <c:ext xmlns:c16="http://schemas.microsoft.com/office/drawing/2014/chart" uri="{C3380CC4-5D6E-409C-BE32-E72D297353CC}">
              <c16:uniqueId val="{00000000-E728-4290-8E60-50DC214C008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E728-4290-8E60-50DC214C008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72</c:v>
                </c:pt>
                <c:pt idx="1">
                  <c:v>69.900000000000006</c:v>
                </c:pt>
                <c:pt idx="2">
                  <c:v>68.8</c:v>
                </c:pt>
                <c:pt idx="3">
                  <c:v>71</c:v>
                </c:pt>
                <c:pt idx="4">
                  <c:v>76.3</c:v>
                </c:pt>
              </c:numCache>
            </c:numRef>
          </c:val>
          <c:extLst>
            <c:ext xmlns:c16="http://schemas.microsoft.com/office/drawing/2014/chart" uri="{C3380CC4-5D6E-409C-BE32-E72D297353CC}">
              <c16:uniqueId val="{00000000-ABE9-42E1-83C5-AFA7C567799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ABE9-42E1-83C5-AFA7C567799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-59.3</c:v>
                </c:pt>
                <c:pt idx="1">
                  <c:v>-19.2</c:v>
                </c:pt>
                <c:pt idx="2">
                  <c:v>-68</c:v>
                </c:pt>
                <c:pt idx="3">
                  <c:v>-245.4</c:v>
                </c:pt>
                <c:pt idx="4">
                  <c:v>-30.9</c:v>
                </c:pt>
              </c:numCache>
            </c:numRef>
          </c:val>
          <c:extLst>
            <c:ext xmlns:c16="http://schemas.microsoft.com/office/drawing/2014/chart" uri="{C3380CC4-5D6E-409C-BE32-E72D297353CC}">
              <c16:uniqueId val="{00000000-D59D-457E-A21A-599E7AA2DAD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D59D-457E-A21A-599E7AA2DAD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-4702</c:v>
                </c:pt>
                <c:pt idx="1">
                  <c:v>-371</c:v>
                </c:pt>
                <c:pt idx="2">
                  <c:v>-6417</c:v>
                </c:pt>
                <c:pt idx="3">
                  <c:v>-23399</c:v>
                </c:pt>
                <c:pt idx="4">
                  <c:v>-1627</c:v>
                </c:pt>
              </c:numCache>
            </c:numRef>
          </c:val>
          <c:extLst>
            <c:ext xmlns:c16="http://schemas.microsoft.com/office/drawing/2014/chart" uri="{C3380CC4-5D6E-409C-BE32-E72D297353CC}">
              <c16:uniqueId val="{00000000-0C09-48B4-A5BF-3F4A1B1B5D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0C09-48B4-A5BF-3F4A1B1B5D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2" zoomScaleNormal="100" zoomScaleSheetLayoutView="70" workbookViewId="0">
      <selection activeCell="JR57" sqref="JR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兵庫県神戸市　細田</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4444</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124</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24</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93</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27.9</v>
      </c>
      <c r="V31" s="110"/>
      <c r="W31" s="110"/>
      <c r="X31" s="110"/>
      <c r="Y31" s="110"/>
      <c r="Z31" s="110"/>
      <c r="AA31" s="110"/>
      <c r="AB31" s="110"/>
      <c r="AC31" s="110"/>
      <c r="AD31" s="110"/>
      <c r="AE31" s="110"/>
      <c r="AF31" s="110"/>
      <c r="AG31" s="110"/>
      <c r="AH31" s="110"/>
      <c r="AI31" s="110"/>
      <c r="AJ31" s="110"/>
      <c r="AK31" s="110"/>
      <c r="AL31" s="110"/>
      <c r="AM31" s="110"/>
      <c r="AN31" s="110">
        <f>データ!Z7</f>
        <v>97.2</v>
      </c>
      <c r="AO31" s="110"/>
      <c r="AP31" s="110"/>
      <c r="AQ31" s="110"/>
      <c r="AR31" s="110"/>
      <c r="AS31" s="110"/>
      <c r="AT31" s="110"/>
      <c r="AU31" s="110"/>
      <c r="AV31" s="110"/>
      <c r="AW31" s="110"/>
      <c r="AX31" s="110"/>
      <c r="AY31" s="110"/>
      <c r="AZ31" s="110"/>
      <c r="BA31" s="110"/>
      <c r="BB31" s="110"/>
      <c r="BC31" s="110"/>
      <c r="BD31" s="110"/>
      <c r="BE31" s="110"/>
      <c r="BF31" s="110"/>
      <c r="BG31" s="110">
        <f>データ!AA7</f>
        <v>67.7</v>
      </c>
      <c r="BH31" s="110"/>
      <c r="BI31" s="110"/>
      <c r="BJ31" s="110"/>
      <c r="BK31" s="110"/>
      <c r="BL31" s="110"/>
      <c r="BM31" s="110"/>
      <c r="BN31" s="110"/>
      <c r="BO31" s="110"/>
      <c r="BP31" s="110"/>
      <c r="BQ31" s="110"/>
      <c r="BR31" s="110"/>
      <c r="BS31" s="110"/>
      <c r="BT31" s="110"/>
      <c r="BU31" s="110"/>
      <c r="BV31" s="110"/>
      <c r="BW31" s="110"/>
      <c r="BX31" s="110"/>
      <c r="BY31" s="110"/>
      <c r="BZ31" s="110">
        <f>データ!AB7</f>
        <v>48.1</v>
      </c>
      <c r="CA31" s="110"/>
      <c r="CB31" s="110"/>
      <c r="CC31" s="110"/>
      <c r="CD31" s="110"/>
      <c r="CE31" s="110"/>
      <c r="CF31" s="110"/>
      <c r="CG31" s="110"/>
      <c r="CH31" s="110"/>
      <c r="CI31" s="110"/>
      <c r="CJ31" s="110"/>
      <c r="CK31" s="110"/>
      <c r="CL31" s="110"/>
      <c r="CM31" s="110"/>
      <c r="CN31" s="110"/>
      <c r="CO31" s="110"/>
      <c r="CP31" s="110"/>
      <c r="CQ31" s="110"/>
      <c r="CR31" s="110"/>
      <c r="CS31" s="110">
        <f>データ!AC7</f>
        <v>91.5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1.3</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72</v>
      </c>
      <c r="JD31" s="81"/>
      <c r="JE31" s="81"/>
      <c r="JF31" s="81"/>
      <c r="JG31" s="81"/>
      <c r="JH31" s="81"/>
      <c r="JI31" s="81"/>
      <c r="JJ31" s="81"/>
      <c r="JK31" s="81"/>
      <c r="JL31" s="81"/>
      <c r="JM31" s="81"/>
      <c r="JN31" s="81"/>
      <c r="JO31" s="81"/>
      <c r="JP31" s="81"/>
      <c r="JQ31" s="81"/>
      <c r="JR31" s="81"/>
      <c r="JS31" s="81"/>
      <c r="JT31" s="81"/>
      <c r="JU31" s="82"/>
      <c r="JV31" s="80">
        <f>データ!DL7</f>
        <v>69.900000000000006</v>
      </c>
      <c r="JW31" s="81"/>
      <c r="JX31" s="81"/>
      <c r="JY31" s="81"/>
      <c r="JZ31" s="81"/>
      <c r="KA31" s="81"/>
      <c r="KB31" s="81"/>
      <c r="KC31" s="81"/>
      <c r="KD31" s="81"/>
      <c r="KE31" s="81"/>
      <c r="KF31" s="81"/>
      <c r="KG31" s="81"/>
      <c r="KH31" s="81"/>
      <c r="KI31" s="81"/>
      <c r="KJ31" s="81"/>
      <c r="KK31" s="81"/>
      <c r="KL31" s="81"/>
      <c r="KM31" s="81"/>
      <c r="KN31" s="82"/>
      <c r="KO31" s="80">
        <f>データ!DM7</f>
        <v>68.8</v>
      </c>
      <c r="KP31" s="81"/>
      <c r="KQ31" s="81"/>
      <c r="KR31" s="81"/>
      <c r="KS31" s="81"/>
      <c r="KT31" s="81"/>
      <c r="KU31" s="81"/>
      <c r="KV31" s="81"/>
      <c r="KW31" s="81"/>
      <c r="KX31" s="81"/>
      <c r="KY31" s="81"/>
      <c r="KZ31" s="81"/>
      <c r="LA31" s="81"/>
      <c r="LB31" s="81"/>
      <c r="LC31" s="81"/>
      <c r="LD31" s="81"/>
      <c r="LE31" s="81"/>
      <c r="LF31" s="81"/>
      <c r="LG31" s="82"/>
      <c r="LH31" s="80">
        <f>データ!DN7</f>
        <v>71</v>
      </c>
      <c r="LI31" s="81"/>
      <c r="LJ31" s="81"/>
      <c r="LK31" s="81"/>
      <c r="LL31" s="81"/>
      <c r="LM31" s="81"/>
      <c r="LN31" s="81"/>
      <c r="LO31" s="81"/>
      <c r="LP31" s="81"/>
      <c r="LQ31" s="81"/>
      <c r="LR31" s="81"/>
      <c r="LS31" s="81"/>
      <c r="LT31" s="81"/>
      <c r="LU31" s="81"/>
      <c r="LV31" s="81"/>
      <c r="LW31" s="81"/>
      <c r="LX31" s="81"/>
      <c r="LY31" s="81"/>
      <c r="LZ31" s="82"/>
      <c r="MA31" s="80">
        <f>データ!DO7</f>
        <v>76.3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25</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-59.3</v>
      </c>
      <c r="EM52" s="110"/>
      <c r="EN52" s="110"/>
      <c r="EO52" s="110"/>
      <c r="EP52" s="110"/>
      <c r="EQ52" s="110"/>
      <c r="ER52" s="110"/>
      <c r="ES52" s="110"/>
      <c r="ET52" s="110"/>
      <c r="EU52" s="110"/>
      <c r="EV52" s="110"/>
      <c r="EW52" s="110"/>
      <c r="EX52" s="110"/>
      <c r="EY52" s="110"/>
      <c r="EZ52" s="110"/>
      <c r="FA52" s="110"/>
      <c r="FB52" s="110"/>
      <c r="FC52" s="110"/>
      <c r="FD52" s="110"/>
      <c r="FE52" s="110">
        <f>データ!BG7</f>
        <v>-19.2</v>
      </c>
      <c r="FF52" s="110"/>
      <c r="FG52" s="110"/>
      <c r="FH52" s="110"/>
      <c r="FI52" s="110"/>
      <c r="FJ52" s="110"/>
      <c r="FK52" s="110"/>
      <c r="FL52" s="110"/>
      <c r="FM52" s="110"/>
      <c r="FN52" s="110"/>
      <c r="FO52" s="110"/>
      <c r="FP52" s="110"/>
      <c r="FQ52" s="110"/>
      <c r="FR52" s="110"/>
      <c r="FS52" s="110"/>
      <c r="FT52" s="110"/>
      <c r="FU52" s="110"/>
      <c r="FV52" s="110"/>
      <c r="FW52" s="110"/>
      <c r="FX52" s="110">
        <f>データ!BH7</f>
        <v>-68</v>
      </c>
      <c r="FY52" s="110"/>
      <c r="FZ52" s="110"/>
      <c r="GA52" s="110"/>
      <c r="GB52" s="110"/>
      <c r="GC52" s="110"/>
      <c r="GD52" s="110"/>
      <c r="GE52" s="110"/>
      <c r="GF52" s="110"/>
      <c r="GG52" s="110"/>
      <c r="GH52" s="110"/>
      <c r="GI52" s="110"/>
      <c r="GJ52" s="110"/>
      <c r="GK52" s="110"/>
      <c r="GL52" s="110"/>
      <c r="GM52" s="110"/>
      <c r="GN52" s="110"/>
      <c r="GO52" s="110"/>
      <c r="GP52" s="110"/>
      <c r="GQ52" s="110">
        <f>データ!BI7</f>
        <v>-245.4</v>
      </c>
      <c r="GR52" s="110"/>
      <c r="GS52" s="110"/>
      <c r="GT52" s="110"/>
      <c r="GU52" s="110"/>
      <c r="GV52" s="110"/>
      <c r="GW52" s="110"/>
      <c r="GX52" s="110"/>
      <c r="GY52" s="110"/>
      <c r="GZ52" s="110"/>
      <c r="HA52" s="110"/>
      <c r="HB52" s="110"/>
      <c r="HC52" s="110"/>
      <c r="HD52" s="110"/>
      <c r="HE52" s="110"/>
      <c r="HF52" s="110"/>
      <c r="HG52" s="110"/>
      <c r="HH52" s="110"/>
      <c r="HI52" s="110"/>
      <c r="HJ52" s="110">
        <f>データ!BJ7</f>
        <v>-30.9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-4702</v>
      </c>
      <c r="JD52" s="109"/>
      <c r="JE52" s="109"/>
      <c r="JF52" s="109"/>
      <c r="JG52" s="109"/>
      <c r="JH52" s="109"/>
      <c r="JI52" s="109"/>
      <c r="JJ52" s="109"/>
      <c r="JK52" s="109"/>
      <c r="JL52" s="109"/>
      <c r="JM52" s="109"/>
      <c r="JN52" s="109"/>
      <c r="JO52" s="109"/>
      <c r="JP52" s="109"/>
      <c r="JQ52" s="109"/>
      <c r="JR52" s="109"/>
      <c r="JS52" s="109"/>
      <c r="JT52" s="109"/>
      <c r="JU52" s="109"/>
      <c r="JV52" s="109">
        <f>データ!BR7</f>
        <v>-371</v>
      </c>
      <c r="JW52" s="109"/>
      <c r="JX52" s="109"/>
      <c r="JY52" s="109"/>
      <c r="JZ52" s="109"/>
      <c r="KA52" s="109"/>
      <c r="KB52" s="109"/>
      <c r="KC52" s="109"/>
      <c r="KD52" s="109"/>
      <c r="KE52" s="109"/>
      <c r="KF52" s="109"/>
      <c r="KG52" s="109"/>
      <c r="KH52" s="109"/>
      <c r="KI52" s="109"/>
      <c r="KJ52" s="109"/>
      <c r="KK52" s="109"/>
      <c r="KL52" s="109"/>
      <c r="KM52" s="109"/>
      <c r="KN52" s="109"/>
      <c r="KO52" s="109">
        <f>データ!BS7</f>
        <v>-6417</v>
      </c>
      <c r="KP52" s="109"/>
      <c r="KQ52" s="109"/>
      <c r="KR52" s="109"/>
      <c r="KS52" s="109"/>
      <c r="KT52" s="109"/>
      <c r="KU52" s="109"/>
      <c r="KV52" s="109"/>
      <c r="KW52" s="109"/>
      <c r="KX52" s="109"/>
      <c r="KY52" s="109"/>
      <c r="KZ52" s="109"/>
      <c r="LA52" s="109"/>
      <c r="LB52" s="109"/>
      <c r="LC52" s="109"/>
      <c r="LD52" s="109"/>
      <c r="LE52" s="109"/>
      <c r="LF52" s="109"/>
      <c r="LG52" s="109"/>
      <c r="LH52" s="109">
        <f>データ!BT7</f>
        <v>-23399</v>
      </c>
      <c r="LI52" s="109"/>
      <c r="LJ52" s="109"/>
      <c r="LK52" s="109"/>
      <c r="LL52" s="109"/>
      <c r="LM52" s="109"/>
      <c r="LN52" s="109"/>
      <c r="LO52" s="109"/>
      <c r="LP52" s="109"/>
      <c r="LQ52" s="109"/>
      <c r="LR52" s="109"/>
      <c r="LS52" s="109"/>
      <c r="LT52" s="109"/>
      <c r="LU52" s="109"/>
      <c r="LV52" s="109"/>
      <c r="LW52" s="109"/>
      <c r="LX52" s="109"/>
      <c r="LY52" s="109"/>
      <c r="LZ52" s="109"/>
      <c r="MA52" s="109">
        <f>データ!BU7</f>
        <v>-1627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56</v>
      </c>
      <c r="V53" s="109"/>
      <c r="W53" s="109"/>
      <c r="X53" s="109"/>
      <c r="Y53" s="109"/>
      <c r="Z53" s="109"/>
      <c r="AA53" s="109"/>
      <c r="AB53" s="109"/>
      <c r="AC53" s="109"/>
      <c r="AD53" s="109"/>
      <c r="AE53" s="109"/>
      <c r="AF53" s="109"/>
      <c r="AG53" s="109"/>
      <c r="AH53" s="109"/>
      <c r="AI53" s="109"/>
      <c r="AJ53" s="109"/>
      <c r="AK53" s="109"/>
      <c r="AL53" s="109"/>
      <c r="AM53" s="109"/>
      <c r="AN53" s="109">
        <f>データ!BA7</f>
        <v>42</v>
      </c>
      <c r="AO53" s="109"/>
      <c r="AP53" s="109"/>
      <c r="AQ53" s="109"/>
      <c r="AR53" s="109"/>
      <c r="AS53" s="109"/>
      <c r="AT53" s="109"/>
      <c r="AU53" s="109"/>
      <c r="AV53" s="109"/>
      <c r="AW53" s="109"/>
      <c r="AX53" s="109"/>
      <c r="AY53" s="109"/>
      <c r="AZ53" s="109"/>
      <c r="BA53" s="109"/>
      <c r="BB53" s="109"/>
      <c r="BC53" s="109"/>
      <c r="BD53" s="109"/>
      <c r="BE53" s="109"/>
      <c r="BF53" s="109"/>
      <c r="BG53" s="109">
        <f>データ!BB7</f>
        <v>44</v>
      </c>
      <c r="BH53" s="109"/>
      <c r="BI53" s="109"/>
      <c r="BJ53" s="109"/>
      <c r="BK53" s="109"/>
      <c r="BL53" s="109"/>
      <c r="BM53" s="109"/>
      <c r="BN53" s="109"/>
      <c r="BO53" s="109"/>
      <c r="BP53" s="109"/>
      <c r="BQ53" s="109"/>
      <c r="BR53" s="109"/>
      <c r="BS53" s="109"/>
      <c r="BT53" s="109"/>
      <c r="BU53" s="109"/>
      <c r="BV53" s="109"/>
      <c r="BW53" s="109"/>
      <c r="BX53" s="109"/>
      <c r="BY53" s="109"/>
      <c r="BZ53" s="109">
        <f>データ!BC7</f>
        <v>45</v>
      </c>
      <c r="CA53" s="109"/>
      <c r="CB53" s="109"/>
      <c r="CC53" s="109"/>
      <c r="CD53" s="109"/>
      <c r="CE53" s="109"/>
      <c r="CF53" s="109"/>
      <c r="CG53" s="109"/>
      <c r="CH53" s="109"/>
      <c r="CI53" s="109"/>
      <c r="CJ53" s="109"/>
      <c r="CK53" s="109"/>
      <c r="CL53" s="109"/>
      <c r="CM53" s="109"/>
      <c r="CN53" s="109"/>
      <c r="CO53" s="109"/>
      <c r="CP53" s="109"/>
      <c r="CQ53" s="109"/>
      <c r="CR53" s="109"/>
      <c r="CS53" s="109">
        <f>データ!BD7</f>
        <v>46</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21116</v>
      </c>
      <c r="JD53" s="109"/>
      <c r="JE53" s="109"/>
      <c r="JF53" s="109"/>
      <c r="JG53" s="109"/>
      <c r="JH53" s="109"/>
      <c r="JI53" s="109"/>
      <c r="JJ53" s="109"/>
      <c r="JK53" s="109"/>
      <c r="JL53" s="109"/>
      <c r="JM53" s="109"/>
      <c r="JN53" s="109"/>
      <c r="JO53" s="109"/>
      <c r="JP53" s="109"/>
      <c r="JQ53" s="109"/>
      <c r="JR53" s="109"/>
      <c r="JS53" s="109"/>
      <c r="JT53" s="109"/>
      <c r="JU53" s="109"/>
      <c r="JV53" s="109">
        <f>データ!BW7</f>
        <v>20714</v>
      </c>
      <c r="JW53" s="109"/>
      <c r="JX53" s="109"/>
      <c r="JY53" s="109"/>
      <c r="JZ53" s="109"/>
      <c r="KA53" s="109"/>
      <c r="KB53" s="109"/>
      <c r="KC53" s="109"/>
      <c r="KD53" s="109"/>
      <c r="KE53" s="109"/>
      <c r="KF53" s="109"/>
      <c r="KG53" s="109"/>
      <c r="KH53" s="109"/>
      <c r="KI53" s="109"/>
      <c r="KJ53" s="109"/>
      <c r="KK53" s="109"/>
      <c r="KL53" s="109"/>
      <c r="KM53" s="109"/>
      <c r="KN53" s="109"/>
      <c r="KO53" s="109">
        <f>データ!BX7</f>
        <v>16622</v>
      </c>
      <c r="KP53" s="109"/>
      <c r="KQ53" s="109"/>
      <c r="KR53" s="109"/>
      <c r="KS53" s="109"/>
      <c r="KT53" s="109"/>
      <c r="KU53" s="109"/>
      <c r="KV53" s="109"/>
      <c r="KW53" s="109"/>
      <c r="KX53" s="109"/>
      <c r="KY53" s="109"/>
      <c r="KZ53" s="109"/>
      <c r="LA53" s="109"/>
      <c r="LB53" s="109"/>
      <c r="LC53" s="109"/>
      <c r="LD53" s="109"/>
      <c r="LE53" s="109"/>
      <c r="LF53" s="109"/>
      <c r="LG53" s="109"/>
      <c r="LH53" s="109">
        <f>データ!BY7</f>
        <v>16948</v>
      </c>
      <c r="LI53" s="109"/>
      <c r="LJ53" s="109"/>
      <c r="LK53" s="109"/>
      <c r="LL53" s="109"/>
      <c r="LM53" s="109"/>
      <c r="LN53" s="109"/>
      <c r="LO53" s="109"/>
      <c r="LP53" s="109"/>
      <c r="LQ53" s="109"/>
      <c r="LR53" s="109"/>
      <c r="LS53" s="109"/>
      <c r="LT53" s="109"/>
      <c r="LU53" s="109"/>
      <c r="LV53" s="109"/>
      <c r="LW53" s="109"/>
      <c r="LX53" s="109"/>
      <c r="LY53" s="109"/>
      <c r="LZ53" s="109"/>
      <c r="MA53" s="109">
        <f>データ!BZ7</f>
        <v>5128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165890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LKg0SIyZILRkw84n559B/rsANLuTMml1klE6LgP4vup4Ld/Vs9LzDm00VJAhuB2jgXzF8Xh1ITSB0+su6/1w==" saltValue="xC6EBt0mhIO6j4227tFAc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105</v>
      </c>
      <c r="AW5" s="59" t="s">
        <v>106</v>
      </c>
      <c r="AX5" s="59" t="s">
        <v>107</v>
      </c>
      <c r="AY5" s="59" t="s">
        <v>108</v>
      </c>
      <c r="AZ5" s="59" t="s">
        <v>94</v>
      </c>
      <c r="BA5" s="59" t="s">
        <v>95</v>
      </c>
      <c r="BB5" s="59" t="s">
        <v>96</v>
      </c>
      <c r="BC5" s="59" t="s">
        <v>97</v>
      </c>
      <c r="BD5" s="59" t="s">
        <v>98</v>
      </c>
      <c r="BE5" s="59" t="s">
        <v>99</v>
      </c>
      <c r="BF5" s="59" t="s">
        <v>109</v>
      </c>
      <c r="BG5" s="59" t="s">
        <v>105</v>
      </c>
      <c r="BH5" s="59" t="s">
        <v>110</v>
      </c>
      <c r="BI5" s="59" t="s">
        <v>92</v>
      </c>
      <c r="BJ5" s="59" t="s">
        <v>104</v>
      </c>
      <c r="BK5" s="59" t="s">
        <v>94</v>
      </c>
      <c r="BL5" s="59" t="s">
        <v>95</v>
      </c>
      <c r="BM5" s="59" t="s">
        <v>96</v>
      </c>
      <c r="BN5" s="59" t="s">
        <v>97</v>
      </c>
      <c r="BO5" s="59" t="s">
        <v>98</v>
      </c>
      <c r="BP5" s="59" t="s">
        <v>99</v>
      </c>
      <c r="BQ5" s="59" t="s">
        <v>100</v>
      </c>
      <c r="BR5" s="59" t="s">
        <v>105</v>
      </c>
      <c r="BS5" s="59" t="s">
        <v>110</v>
      </c>
      <c r="BT5" s="59" t="s">
        <v>107</v>
      </c>
      <c r="BU5" s="59" t="s">
        <v>104</v>
      </c>
      <c r="BV5" s="59" t="s">
        <v>94</v>
      </c>
      <c r="BW5" s="59" t="s">
        <v>95</v>
      </c>
      <c r="BX5" s="59" t="s">
        <v>96</v>
      </c>
      <c r="BY5" s="59" t="s">
        <v>97</v>
      </c>
      <c r="BZ5" s="59" t="s">
        <v>98</v>
      </c>
      <c r="CA5" s="59" t="s">
        <v>99</v>
      </c>
      <c r="CB5" s="59" t="s">
        <v>100</v>
      </c>
      <c r="CC5" s="59" t="s">
        <v>90</v>
      </c>
      <c r="CD5" s="59" t="s">
        <v>91</v>
      </c>
      <c r="CE5" s="59" t="s">
        <v>107</v>
      </c>
      <c r="CF5" s="59" t="s">
        <v>108</v>
      </c>
      <c r="CG5" s="59" t="s">
        <v>94</v>
      </c>
      <c r="CH5" s="59" t="s">
        <v>95</v>
      </c>
      <c r="CI5" s="59" t="s">
        <v>96</v>
      </c>
      <c r="CJ5" s="59" t="s">
        <v>97</v>
      </c>
      <c r="CK5" s="59" t="s">
        <v>98</v>
      </c>
      <c r="CL5" s="59" t="s">
        <v>99</v>
      </c>
      <c r="CM5" s="142"/>
      <c r="CN5" s="142"/>
      <c r="CO5" s="59" t="s">
        <v>89</v>
      </c>
      <c r="CP5" s="59" t="s">
        <v>101</v>
      </c>
      <c r="CQ5" s="59" t="s">
        <v>110</v>
      </c>
      <c r="CR5" s="59" t="s">
        <v>92</v>
      </c>
      <c r="CS5" s="59" t="s">
        <v>104</v>
      </c>
      <c r="CT5" s="59" t="s">
        <v>94</v>
      </c>
      <c r="CU5" s="59" t="s">
        <v>95</v>
      </c>
      <c r="CV5" s="59" t="s">
        <v>96</v>
      </c>
      <c r="CW5" s="59" t="s">
        <v>97</v>
      </c>
      <c r="CX5" s="59" t="s">
        <v>98</v>
      </c>
      <c r="CY5" s="59" t="s">
        <v>99</v>
      </c>
      <c r="CZ5" s="59" t="s">
        <v>89</v>
      </c>
      <c r="DA5" s="59" t="s">
        <v>101</v>
      </c>
      <c r="DB5" s="59" t="s">
        <v>106</v>
      </c>
      <c r="DC5" s="59" t="s">
        <v>92</v>
      </c>
      <c r="DD5" s="59" t="s">
        <v>111</v>
      </c>
      <c r="DE5" s="59" t="s">
        <v>94</v>
      </c>
      <c r="DF5" s="59" t="s">
        <v>95</v>
      </c>
      <c r="DG5" s="59" t="s">
        <v>96</v>
      </c>
      <c r="DH5" s="59" t="s">
        <v>97</v>
      </c>
      <c r="DI5" s="59" t="s">
        <v>98</v>
      </c>
      <c r="DJ5" s="59" t="s">
        <v>35</v>
      </c>
      <c r="DK5" s="59" t="s">
        <v>89</v>
      </c>
      <c r="DL5" s="59" t="s">
        <v>90</v>
      </c>
      <c r="DM5" s="59" t="s">
        <v>110</v>
      </c>
      <c r="DN5" s="59" t="s">
        <v>92</v>
      </c>
      <c r="DO5" s="59" t="s">
        <v>108</v>
      </c>
      <c r="DP5" s="59" t="s">
        <v>94</v>
      </c>
      <c r="DQ5" s="59" t="s">
        <v>95</v>
      </c>
      <c r="DR5" s="59" t="s">
        <v>96</v>
      </c>
      <c r="DS5" s="59" t="s">
        <v>97</v>
      </c>
      <c r="DT5" s="59" t="s">
        <v>98</v>
      </c>
      <c r="DU5" s="59" t="s">
        <v>99</v>
      </c>
    </row>
    <row r="6" spans="1:125" s="66" customFormat="1" x14ac:dyDescent="0.15">
      <c r="A6" s="49" t="s">
        <v>112</v>
      </c>
      <c r="B6" s="60">
        <f>B8</f>
        <v>2019</v>
      </c>
      <c r="C6" s="60">
        <f t="shared" ref="C6:X6" si="1">C8</f>
        <v>281000</v>
      </c>
      <c r="D6" s="60">
        <f t="shared" si="1"/>
        <v>47</v>
      </c>
      <c r="E6" s="60">
        <f t="shared" si="1"/>
        <v>14</v>
      </c>
      <c r="F6" s="60">
        <f t="shared" si="1"/>
        <v>0</v>
      </c>
      <c r="G6" s="60">
        <f t="shared" si="1"/>
        <v>9</v>
      </c>
      <c r="H6" s="60" t="str">
        <f>SUBSTITUTE(H8,"　","")</f>
        <v>兵庫県神戸市</v>
      </c>
      <c r="I6" s="60" t="str">
        <f t="shared" si="1"/>
        <v>細田</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24</v>
      </c>
      <c r="S6" s="62" t="str">
        <f t="shared" si="1"/>
        <v>公共施設</v>
      </c>
      <c r="T6" s="62" t="str">
        <f t="shared" si="1"/>
        <v>無</v>
      </c>
      <c r="U6" s="63">
        <f t="shared" si="1"/>
        <v>4444</v>
      </c>
      <c r="V6" s="63">
        <f t="shared" si="1"/>
        <v>93</v>
      </c>
      <c r="W6" s="63">
        <f t="shared" si="1"/>
        <v>200</v>
      </c>
      <c r="X6" s="62" t="str">
        <f t="shared" si="1"/>
        <v>代行制</v>
      </c>
      <c r="Y6" s="64">
        <f>IF(Y8="-",NA(),Y8)</f>
        <v>27.9</v>
      </c>
      <c r="Z6" s="64">
        <f t="shared" ref="Z6:AH6" si="2">IF(Z8="-",NA(),Z8)</f>
        <v>97.2</v>
      </c>
      <c r="AA6" s="64">
        <f t="shared" si="2"/>
        <v>67.7</v>
      </c>
      <c r="AB6" s="64">
        <f t="shared" si="2"/>
        <v>48.1</v>
      </c>
      <c r="AC6" s="64">
        <f t="shared" si="2"/>
        <v>91.5</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1.3</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25</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-59.3</v>
      </c>
      <c r="BG6" s="64">
        <f t="shared" ref="BG6:BO6" si="5">IF(BG8="-",NA(),BG8)</f>
        <v>-19.2</v>
      </c>
      <c r="BH6" s="64">
        <f t="shared" si="5"/>
        <v>-68</v>
      </c>
      <c r="BI6" s="64">
        <f t="shared" si="5"/>
        <v>-245.4</v>
      </c>
      <c r="BJ6" s="64">
        <f t="shared" si="5"/>
        <v>-30.9</v>
      </c>
      <c r="BK6" s="64">
        <f t="shared" si="5"/>
        <v>8</v>
      </c>
      <c r="BL6" s="64">
        <f t="shared" si="5"/>
        <v>13.7</v>
      </c>
      <c r="BM6" s="64">
        <f t="shared" si="5"/>
        <v>7.5</v>
      </c>
      <c r="BN6" s="64">
        <f t="shared" si="5"/>
        <v>0.6</v>
      </c>
      <c r="BO6" s="64">
        <f t="shared" si="5"/>
        <v>-10.5</v>
      </c>
      <c r="BP6" s="61" t="str">
        <f>IF(BP8="-","",IF(BP8="-","【-】","【"&amp;SUBSTITUTE(TEXT(BP8,"#,##0.0"),"-","△")&amp;"】"))</f>
        <v>【20.8】</v>
      </c>
      <c r="BQ6" s="65">
        <f>IF(BQ8="-",NA(),BQ8)</f>
        <v>-4702</v>
      </c>
      <c r="BR6" s="65">
        <f t="shared" ref="BR6:BZ6" si="6">IF(BR8="-",NA(),BR8)</f>
        <v>-371</v>
      </c>
      <c r="BS6" s="65">
        <f t="shared" si="6"/>
        <v>-6417</v>
      </c>
      <c r="BT6" s="65">
        <f t="shared" si="6"/>
        <v>-23399</v>
      </c>
      <c r="BU6" s="65">
        <f t="shared" si="6"/>
        <v>-1627</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113</v>
      </c>
      <c r="CM6" s="63">
        <f t="shared" ref="CM6:CN6" si="7">CM8</f>
        <v>0</v>
      </c>
      <c r="CN6" s="63">
        <f t="shared" si="7"/>
        <v>165890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72</v>
      </c>
      <c r="DL6" s="64">
        <f t="shared" ref="DL6:DT6" si="9">IF(DL8="-",NA(),DL8)</f>
        <v>69.900000000000006</v>
      </c>
      <c r="DM6" s="64">
        <f t="shared" si="9"/>
        <v>68.8</v>
      </c>
      <c r="DN6" s="64">
        <f t="shared" si="9"/>
        <v>71</v>
      </c>
      <c r="DO6" s="64">
        <f t="shared" si="9"/>
        <v>76.3</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114</v>
      </c>
      <c r="B7" s="60">
        <f t="shared" ref="B7:X7" si="10">B8</f>
        <v>2019</v>
      </c>
      <c r="C7" s="60">
        <f t="shared" si="10"/>
        <v>281000</v>
      </c>
      <c r="D7" s="60">
        <f t="shared" si="10"/>
        <v>47</v>
      </c>
      <c r="E7" s="60">
        <f t="shared" si="10"/>
        <v>14</v>
      </c>
      <c r="F7" s="60">
        <f t="shared" si="10"/>
        <v>0</v>
      </c>
      <c r="G7" s="60">
        <f t="shared" si="10"/>
        <v>9</v>
      </c>
      <c r="H7" s="60" t="str">
        <f t="shared" si="10"/>
        <v>兵庫県　神戸市</v>
      </c>
      <c r="I7" s="60" t="str">
        <f t="shared" si="10"/>
        <v>細田</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24</v>
      </c>
      <c r="S7" s="62" t="str">
        <f t="shared" si="10"/>
        <v>公共施設</v>
      </c>
      <c r="T7" s="62" t="str">
        <f t="shared" si="10"/>
        <v>無</v>
      </c>
      <c r="U7" s="63">
        <f t="shared" si="10"/>
        <v>4444</v>
      </c>
      <c r="V7" s="63">
        <f t="shared" si="10"/>
        <v>93</v>
      </c>
      <c r="W7" s="63">
        <f t="shared" si="10"/>
        <v>200</v>
      </c>
      <c r="X7" s="62" t="str">
        <f t="shared" si="10"/>
        <v>代行制</v>
      </c>
      <c r="Y7" s="64">
        <f>Y8</f>
        <v>27.9</v>
      </c>
      <c r="Z7" s="64">
        <f t="shared" ref="Z7:AH7" si="11">Z8</f>
        <v>97.2</v>
      </c>
      <c r="AA7" s="64">
        <f t="shared" si="11"/>
        <v>67.7</v>
      </c>
      <c r="AB7" s="64">
        <f t="shared" si="11"/>
        <v>48.1</v>
      </c>
      <c r="AC7" s="64">
        <f t="shared" si="11"/>
        <v>91.5</v>
      </c>
      <c r="AD7" s="64">
        <f t="shared" si="11"/>
        <v>133.5</v>
      </c>
      <c r="AE7" s="64">
        <f t="shared" si="11"/>
        <v>136.30000000000001</v>
      </c>
      <c r="AF7" s="64">
        <f t="shared" si="11"/>
        <v>130.9</v>
      </c>
      <c r="AG7" s="64">
        <f t="shared" si="11"/>
        <v>160.6</v>
      </c>
      <c r="AH7" s="64">
        <f t="shared" si="11"/>
        <v>133.80000000000001</v>
      </c>
      <c r="AI7" s="61"/>
      <c r="AJ7" s="64">
        <f>AJ8</f>
        <v>1.3</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25</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-59.3</v>
      </c>
      <c r="BG7" s="64">
        <f t="shared" ref="BG7:BO7" si="14">BG8</f>
        <v>-19.2</v>
      </c>
      <c r="BH7" s="64">
        <f t="shared" si="14"/>
        <v>-68</v>
      </c>
      <c r="BI7" s="64">
        <f t="shared" si="14"/>
        <v>-245.4</v>
      </c>
      <c r="BJ7" s="64">
        <f t="shared" si="14"/>
        <v>-30.9</v>
      </c>
      <c r="BK7" s="64">
        <f t="shared" si="14"/>
        <v>8</v>
      </c>
      <c r="BL7" s="64">
        <f t="shared" si="14"/>
        <v>13.7</v>
      </c>
      <c r="BM7" s="64">
        <f t="shared" si="14"/>
        <v>7.5</v>
      </c>
      <c r="BN7" s="64">
        <f t="shared" si="14"/>
        <v>0.6</v>
      </c>
      <c r="BO7" s="64">
        <f t="shared" si="14"/>
        <v>-10.5</v>
      </c>
      <c r="BP7" s="61"/>
      <c r="BQ7" s="65">
        <f>BQ8</f>
        <v>-4702</v>
      </c>
      <c r="BR7" s="65">
        <f t="shared" ref="BR7:BZ7" si="15">BR8</f>
        <v>-371</v>
      </c>
      <c r="BS7" s="65">
        <f t="shared" si="15"/>
        <v>-6417</v>
      </c>
      <c r="BT7" s="65">
        <f t="shared" si="15"/>
        <v>-23399</v>
      </c>
      <c r="BU7" s="65">
        <f t="shared" si="15"/>
        <v>-1627</v>
      </c>
      <c r="BV7" s="65">
        <f t="shared" si="15"/>
        <v>21116</v>
      </c>
      <c r="BW7" s="65">
        <f t="shared" si="15"/>
        <v>20714</v>
      </c>
      <c r="BX7" s="65">
        <f t="shared" si="15"/>
        <v>16622</v>
      </c>
      <c r="BY7" s="65">
        <f t="shared" si="15"/>
        <v>16948</v>
      </c>
      <c r="BZ7" s="65">
        <f t="shared" si="15"/>
        <v>5128</v>
      </c>
      <c r="CA7" s="63"/>
      <c r="CB7" s="64" t="s">
        <v>115</v>
      </c>
      <c r="CC7" s="64" t="s">
        <v>115</v>
      </c>
      <c r="CD7" s="64" t="s">
        <v>115</v>
      </c>
      <c r="CE7" s="64" t="s">
        <v>115</v>
      </c>
      <c r="CF7" s="64" t="s">
        <v>115</v>
      </c>
      <c r="CG7" s="64" t="s">
        <v>115</v>
      </c>
      <c r="CH7" s="64" t="s">
        <v>115</v>
      </c>
      <c r="CI7" s="64" t="s">
        <v>115</v>
      </c>
      <c r="CJ7" s="64" t="s">
        <v>115</v>
      </c>
      <c r="CK7" s="64" t="s">
        <v>113</v>
      </c>
      <c r="CL7" s="61"/>
      <c r="CM7" s="63">
        <f>CM8</f>
        <v>0</v>
      </c>
      <c r="CN7" s="63">
        <f>CN8</f>
        <v>165890</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72</v>
      </c>
      <c r="DL7" s="64">
        <f t="shared" ref="DL7:DT7" si="17">DL8</f>
        <v>69.900000000000006</v>
      </c>
      <c r="DM7" s="64">
        <f t="shared" si="17"/>
        <v>68.8</v>
      </c>
      <c r="DN7" s="64">
        <f t="shared" si="17"/>
        <v>71</v>
      </c>
      <c r="DO7" s="64">
        <f t="shared" si="17"/>
        <v>76.3</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281000</v>
      </c>
      <c r="D8" s="67">
        <v>47</v>
      </c>
      <c r="E8" s="67">
        <v>14</v>
      </c>
      <c r="F8" s="67">
        <v>0</v>
      </c>
      <c r="G8" s="67">
        <v>9</v>
      </c>
      <c r="H8" s="67" t="s">
        <v>116</v>
      </c>
      <c r="I8" s="67" t="s">
        <v>117</v>
      </c>
      <c r="J8" s="67" t="s">
        <v>118</v>
      </c>
      <c r="K8" s="67" t="s">
        <v>119</v>
      </c>
      <c r="L8" s="67" t="s">
        <v>120</v>
      </c>
      <c r="M8" s="67" t="s">
        <v>121</v>
      </c>
      <c r="N8" s="67" t="s">
        <v>122</v>
      </c>
      <c r="O8" s="68" t="s">
        <v>123</v>
      </c>
      <c r="P8" s="69" t="s">
        <v>124</v>
      </c>
      <c r="Q8" s="69" t="s">
        <v>125</v>
      </c>
      <c r="R8" s="70">
        <v>24</v>
      </c>
      <c r="S8" s="69" t="s">
        <v>126</v>
      </c>
      <c r="T8" s="69" t="s">
        <v>127</v>
      </c>
      <c r="U8" s="70">
        <v>4444</v>
      </c>
      <c r="V8" s="70">
        <v>93</v>
      </c>
      <c r="W8" s="70">
        <v>200</v>
      </c>
      <c r="X8" s="69" t="s">
        <v>128</v>
      </c>
      <c r="Y8" s="71">
        <v>27.9</v>
      </c>
      <c r="Z8" s="71">
        <v>97.2</v>
      </c>
      <c r="AA8" s="71">
        <v>67.7</v>
      </c>
      <c r="AB8" s="71">
        <v>48.1</v>
      </c>
      <c r="AC8" s="71">
        <v>91.5</v>
      </c>
      <c r="AD8" s="71">
        <v>133.5</v>
      </c>
      <c r="AE8" s="71">
        <v>136.30000000000001</v>
      </c>
      <c r="AF8" s="71">
        <v>130.9</v>
      </c>
      <c r="AG8" s="71">
        <v>160.6</v>
      </c>
      <c r="AH8" s="71">
        <v>133.80000000000001</v>
      </c>
      <c r="AI8" s="68">
        <v>619.1</v>
      </c>
      <c r="AJ8" s="71">
        <v>1.3</v>
      </c>
      <c r="AK8" s="71">
        <v>0</v>
      </c>
      <c r="AL8" s="71">
        <v>0</v>
      </c>
      <c r="AM8" s="71">
        <v>0</v>
      </c>
      <c r="AN8" s="71">
        <v>0</v>
      </c>
      <c r="AO8" s="71">
        <v>7.1</v>
      </c>
      <c r="AP8" s="71">
        <v>5.5</v>
      </c>
      <c r="AQ8" s="71">
        <v>5.2</v>
      </c>
      <c r="AR8" s="71">
        <v>3.8</v>
      </c>
      <c r="AS8" s="71">
        <v>4.2</v>
      </c>
      <c r="AT8" s="68">
        <v>2.2999999999999998</v>
      </c>
      <c r="AU8" s="72">
        <v>25</v>
      </c>
      <c r="AV8" s="72">
        <v>0</v>
      </c>
      <c r="AW8" s="72">
        <v>0</v>
      </c>
      <c r="AX8" s="72">
        <v>0</v>
      </c>
      <c r="AY8" s="72">
        <v>0</v>
      </c>
      <c r="AZ8" s="72">
        <v>56</v>
      </c>
      <c r="BA8" s="72">
        <v>42</v>
      </c>
      <c r="BB8" s="72">
        <v>44</v>
      </c>
      <c r="BC8" s="72">
        <v>45</v>
      </c>
      <c r="BD8" s="72">
        <v>46</v>
      </c>
      <c r="BE8" s="72">
        <v>17</v>
      </c>
      <c r="BF8" s="71">
        <v>-59.3</v>
      </c>
      <c r="BG8" s="71">
        <v>-19.2</v>
      </c>
      <c r="BH8" s="71">
        <v>-68</v>
      </c>
      <c r="BI8" s="71">
        <v>-245.4</v>
      </c>
      <c r="BJ8" s="71">
        <v>-30.9</v>
      </c>
      <c r="BK8" s="71">
        <v>8</v>
      </c>
      <c r="BL8" s="71">
        <v>13.7</v>
      </c>
      <c r="BM8" s="71">
        <v>7.5</v>
      </c>
      <c r="BN8" s="71">
        <v>0.6</v>
      </c>
      <c r="BO8" s="71">
        <v>-10.5</v>
      </c>
      <c r="BP8" s="68">
        <v>20.8</v>
      </c>
      <c r="BQ8" s="72">
        <v>-4702</v>
      </c>
      <c r="BR8" s="72">
        <v>-371</v>
      </c>
      <c r="BS8" s="72">
        <v>-6417</v>
      </c>
      <c r="BT8" s="73">
        <v>-23399</v>
      </c>
      <c r="BU8" s="73">
        <v>-1627</v>
      </c>
      <c r="BV8" s="72">
        <v>21116</v>
      </c>
      <c r="BW8" s="72">
        <v>20714</v>
      </c>
      <c r="BX8" s="72">
        <v>16622</v>
      </c>
      <c r="BY8" s="72">
        <v>16948</v>
      </c>
      <c r="BZ8" s="72">
        <v>5128</v>
      </c>
      <c r="CA8" s="70">
        <v>14290</v>
      </c>
      <c r="CB8" s="71" t="s">
        <v>120</v>
      </c>
      <c r="CC8" s="71" t="s">
        <v>120</v>
      </c>
      <c r="CD8" s="71" t="s">
        <v>120</v>
      </c>
      <c r="CE8" s="71" t="s">
        <v>120</v>
      </c>
      <c r="CF8" s="71" t="s">
        <v>120</v>
      </c>
      <c r="CG8" s="71" t="s">
        <v>120</v>
      </c>
      <c r="CH8" s="71" t="s">
        <v>120</v>
      </c>
      <c r="CI8" s="71" t="s">
        <v>120</v>
      </c>
      <c r="CJ8" s="71" t="s">
        <v>120</v>
      </c>
      <c r="CK8" s="71" t="s">
        <v>120</v>
      </c>
      <c r="CL8" s="68" t="s">
        <v>120</v>
      </c>
      <c r="CM8" s="70">
        <v>0</v>
      </c>
      <c r="CN8" s="70">
        <v>165890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181.6</v>
      </c>
      <c r="DF8" s="71">
        <v>148.9</v>
      </c>
      <c r="DG8" s="71">
        <v>135.30000000000001</v>
      </c>
      <c r="DH8" s="71">
        <v>103.6</v>
      </c>
      <c r="DI8" s="71">
        <v>119.5</v>
      </c>
      <c r="DJ8" s="68">
        <v>425.4</v>
      </c>
      <c r="DK8" s="71">
        <v>72</v>
      </c>
      <c r="DL8" s="71">
        <v>69.900000000000006</v>
      </c>
      <c r="DM8" s="71">
        <v>68.8</v>
      </c>
      <c r="DN8" s="71">
        <v>71</v>
      </c>
      <c r="DO8" s="71">
        <v>76.3</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2021-01-25T07:20:37Z</cp:lastPrinted>
  <dcterms:created xsi:type="dcterms:W3CDTF">2020-12-04T03:35:15Z</dcterms:created>
  <dcterms:modified xsi:type="dcterms:W3CDTF">2021-01-25T07:20:39Z</dcterms:modified>
  <cp:category/>
</cp:coreProperties>
</file>