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wmVQOHSmoqeWfWdXRbpDCh3B2lIH/F7YQvFLXuUDpJBAggM5UaXlprsG+J9C9Gn4N34Rc5VGmSRMLoOJSTEv5Q==" workbookSaltValue="bvnQjeBmoH4CzkqypfMyrw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BG30" i="4"/>
  <c r="FX30" i="4"/>
  <c r="AV76" i="4"/>
  <c r="KO51" i="4"/>
  <c r="LE76" i="4"/>
  <c r="KO30" i="4"/>
  <c r="HP76" i="4"/>
  <c r="FX51" i="4"/>
  <c r="BG51" i="4"/>
  <c r="FE51" i="4"/>
  <c r="JV30" i="4"/>
  <c r="HA76" i="4"/>
  <c r="AN51" i="4"/>
  <c r="FE30" i="4"/>
  <c r="JV51" i="4"/>
  <c r="AN30" i="4"/>
  <c r="AG76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<sst xmlns="http://schemas.openxmlformats.org/spreadsheetml/2006/main" count="278" uniqueCount="135">
  <si>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</si>
  <si>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</si>
  <si>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</si>
  <si>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</si>
  <si>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</si>
  <si>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</si>
  <si>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</si>
  <si>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</si>
  <si>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</si>
  <si>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</si>
  <si>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</si>
  <si>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</si>
  <si>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</si>
  <si>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</si>
  <si>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</si>
  <si>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</si>
  <si>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</si>
  <si>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</si>
  <si>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</si>
  <si>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</si>
  <si>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</si>
  <si>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</si>
  <si>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</si>
  <si>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</si>
  <si>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</si>
  <si>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</si>
  <si>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</si>
  <si>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</si>
  <si>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</si>
  <si>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</si>
  <si>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</si>
  <si>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</si>
  <si>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</si>
  <si>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</si>
  <si>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</si>
  <si>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</si>
  <si>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</si>
  <si>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</si>
  <si>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</si>
  <si>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</si>
  <si>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</si>
  <si>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</si>
  <si>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</si>
  <si>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</si>
  <si>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</si>
  <si>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</si>
  <si>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</si>
  <si>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</si>
  <si>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</si>
  <si>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</si>
  <si>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</si>
  <si>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</si>
  <si>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</si>
  <si>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</si>
  <si>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</si>
  <si>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</si>
  <si>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</si>
  <si>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</si>
  <si>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</si>
  <si>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</si>
  <si>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</si>
  <si>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</si>
  <si>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</si>
  <si>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</si>
  <si>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</si>
  <si>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</si>
  <si>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</si>
  <si>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</si>
  <si>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</si>
  <si>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</si>
  <si>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</si>
  <si>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</si>
  <si>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</si>
  <si>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</si>
  <si>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</si>
  <si>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</si>
  <si>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</si>
  <si>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</si>
  <si>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</si>
  <si>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</si>
  <si>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</si>
  <si>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</si>
  <si>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</si>
  <si>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</si>
  <si>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</si>
  <si>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</si>
  <si>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</si>
  <si>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</si>
  <si>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</si>
  <si>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</si>
  <si>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</si>
  <si>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</si>
  <si>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</si>
  <si>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</si>
  <si>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</si>
  <si>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</si>
  <si>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</si>
  <si>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</si>
  <si>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</si>
  <si>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</si>
  <si>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</si>
  <si>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</si>
  <si>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</si>
  <si>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</si>
  <si>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</si>
  <si>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</si>
  <si>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</si>
  <si>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</si>
  <si>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</si>
  <si>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</si>
  <si>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</si>
  <si>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</si>
  <si>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</si>
  <si>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</si>
  <si>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新長田駅前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</si>
  <si>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</si>
  <si>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</si>
  <si>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</si>
  <si>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</si>
  <si>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</si>
  <si>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</si>
  <si>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</si>
  <si>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</si>
  <si>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</si>
  <si>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</si>
  <si>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</si>
  <si>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</si>
  <si>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</si>
  <si>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</si>
  <si>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</si>
  <si>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</si>
  <si>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①収益的収支比率について、100%を下回る赤字であり類似施設の平均値を下回っている。
④売上高GOP比率、⑤EBITDAについても、類似施設の平均値を下回っている。
周辺商業施設利用者の変化や、近隣民間駐車場との価格差が原因であると考えられる。引続き、経営状況の改善に努めていく。</t>
    <phoneticPr fontId="5"/>
  </si>
  <si>
    <t>⑧設備投資見込額について、昨年度より増加しているが、供用開始が平成8年と新しく、建設費（約37億円）と比べると少ない。
⑩企業債残高対料金収入比率は、平成27年度より0となっている。</t>
    <rPh sb="0" eb="8">
      <t>８セツビトウシミコミガク</t>
    </rPh>
    <rPh sb="13" eb="16">
      <t>サクネンド</t>
    </rPh>
    <rPh sb="18" eb="20">
      <t>ゾウカ</t>
    </rPh>
    <rPh sb="26" eb="30">
      <t>キョウヨウカイシ</t>
    </rPh>
    <rPh sb="31" eb="33">
      <t>ヘイセイ</t>
    </rPh>
    <rPh sb="34" eb="35">
      <t>ネン</t>
    </rPh>
    <rPh sb="36" eb="37">
      <t>アタラ</t>
    </rPh>
    <rPh sb="40" eb="43">
      <t>ケンセツヒ</t>
    </rPh>
    <rPh sb="44" eb="45">
      <t>ヤク</t>
    </rPh>
    <rPh sb="47" eb="48">
      <t>オク</t>
    </rPh>
    <rPh sb="48" eb="49">
      <t>エン</t>
    </rPh>
    <rPh sb="51" eb="52">
      <t>クラ</t>
    </rPh>
    <rPh sb="55" eb="56">
      <t>スク</t>
    </rPh>
    <phoneticPr fontId="5"/>
  </si>
  <si>
    <t>⑪稼働率について、昨年度より微増しているが、類似施設の平均を下回っている。
理由として、供用開始時と比べ、近隣の民間駐車場が増加したことに伴う需要減少が考えられる。</t>
    <rPh sb="0" eb="4">
      <t>１１カドウリツ</t>
    </rPh>
    <rPh sb="9" eb="12">
      <t>サクネンド</t>
    </rPh>
    <rPh sb="14" eb="16">
      <t>ビゾウ</t>
    </rPh>
    <rPh sb="22" eb="24">
      <t>ルイジ</t>
    </rPh>
    <rPh sb="24" eb="26">
      <t>シセツ</t>
    </rPh>
    <rPh sb="27" eb="29">
      <t>ヘイキン</t>
    </rPh>
    <rPh sb="30" eb="32">
      <t>シタマワ</t>
    </rPh>
    <rPh sb="38" eb="40">
      <t>リユウ</t>
    </rPh>
    <rPh sb="44" eb="46">
      <t>キョウヨウ</t>
    </rPh>
    <rPh sb="46" eb="48">
      <t>カイシ</t>
    </rPh>
    <rPh sb="48" eb="49">
      <t>ジ</t>
    </rPh>
    <rPh sb="50" eb="51">
      <t>クラ</t>
    </rPh>
    <rPh sb="53" eb="55">
      <t>キンリン</t>
    </rPh>
    <rPh sb="56" eb="58">
      <t>ミンカン</t>
    </rPh>
    <rPh sb="58" eb="61">
      <t>チュウシャジョウ</t>
    </rPh>
    <rPh sb="62" eb="64">
      <t>ゾウカ</t>
    </rPh>
    <rPh sb="69" eb="70">
      <t>トモナ</t>
    </rPh>
    <rPh sb="71" eb="73">
      <t>ジュヨウ</t>
    </rPh>
    <rPh sb="73" eb="75">
      <t>ゲンショウ</t>
    </rPh>
    <rPh sb="76" eb="77">
      <t>カンガ</t>
    </rPh>
    <phoneticPr fontId="5"/>
  </si>
  <si>
    <t>ＪＲ新長田駅及び市営地下鉄新長田駅と隣接しており、パークアンドライドの機能も備わっているものの、稼働率等が類似施設を下回っている。
令和元年度から新たな取組みとしてカーシェアリング事業を開始した。引き続き指定管理者と連携しながら、経営状況の改善に努めていく。</t>
    <rPh sb="2" eb="6">
      <t>シンナガタエキ</t>
    </rPh>
    <rPh sb="6" eb="7">
      <t>オヨ</t>
    </rPh>
    <rPh sb="8" eb="10">
      <t>シエイ</t>
    </rPh>
    <rPh sb="10" eb="13">
      <t>チカテツ</t>
    </rPh>
    <rPh sb="13" eb="17">
      <t>シンナガタエキ</t>
    </rPh>
    <rPh sb="18" eb="20">
      <t>リンセツ</t>
    </rPh>
    <rPh sb="35" eb="37">
      <t>キノウ</t>
    </rPh>
    <rPh sb="38" eb="39">
      <t>ソナ</t>
    </rPh>
    <rPh sb="48" eb="50">
      <t>カドウ</t>
    </rPh>
    <rPh sb="50" eb="51">
      <t>リツ</t>
    </rPh>
    <rPh sb="51" eb="52">
      <t>トウ</t>
    </rPh>
    <rPh sb="53" eb="55">
      <t>ルイジ</t>
    </rPh>
    <rPh sb="55" eb="57">
      <t>シセツ</t>
    </rPh>
    <rPh sb="58" eb="60">
      <t>シタマワ</t>
    </rPh>
    <rPh sb="115" eb="117">
      <t>ケイエイ</t>
    </rPh>
    <rPh sb="117" eb="119">
      <t>ジョウキョウ</t>
    </rPh>
    <rPh sb="120" eb="122">
      <t>カイゼン</t>
    </rPh>
    <rPh sb="123" eb="12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</si>
</sst>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68.400000000000006</c:v>
                </c:pt>
                <c:pt idx="2">
                  <c:v>97.2</c:v>
                </c:pt>
                <c:pt idx="3">
                  <c:v>96.6</c:v>
                </c:pt>
                <c:pt idx="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3-4ACE-B417-B661DCA6C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3-4ACE-B417-B661DCA6C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1-46E1-A6C7-7DB4AAD7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1-46E1-A6C7-7DB4AAD7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68-4811-86D9-3949DCB0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8-4811-86D9-3949DCB0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B3-4A65-B5BE-97C6DB43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3-4A65-B5BE-97C6DB43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42F8-BDE3-C9AF735B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E-42F8-BDE3-C9AF735B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D-434D-A884-6CE3C8B3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D-434D-A884-6CE3C8B3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142.6</c:v>
                </c:pt>
                <c:pt idx="1">
                  <c:v>141.4</c:v>
                </c:pt>
                <c:pt idx="2">
                  <c:v>124.3</c:v>
                </c:pt>
                <c:pt idx="3">
                  <c:v>118.3</c:v>
                </c:pt>
                <c:pt idx="4">
                  <c:v>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7-480C-AB18-84597841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7-480C-AB18-84597841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-7.1</c:v>
                </c:pt>
                <c:pt idx="1">
                  <c:v>-88.9</c:v>
                </c:pt>
                <c:pt idx="2">
                  <c:v>-41.8</c:v>
                </c:pt>
                <c:pt idx="3">
                  <c:v>-40.799999999999997</c:v>
                </c:pt>
                <c:pt idx="4">
                  <c:v>-41.4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E-4277-98F7-458E07ED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E-4277-98F7-458E07ED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8005</c:v>
                </c:pt>
                <c:pt idx="1">
                  <c:v>-21845</c:v>
                </c:pt>
                <c:pt idx="2">
                  <c:v>-1296</c:v>
                </c:pt>
                <c:pt idx="3">
                  <c:v>-1499</c:v>
                </c:pt>
                <c:pt idx="4">
                  <c:v>-1287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6-481D-85CD-F057A25B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6-481D-85CD-F057A25B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5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新長田駅前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8450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23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151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63.3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68.400000000000006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97.2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96.6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97.1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142.6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141.4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124.3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118.3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128.5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113.4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191.4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141.30000000000001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123.9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120.1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9.5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15.1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10.4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185.2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186.8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184.2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-7.1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-88.9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-41.8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-40.799999999999997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-41.4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8005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-21845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-1296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-1499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-1287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177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145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108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89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37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17.5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14.3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11.8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36318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37745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35151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21556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18053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300752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278.89999999999998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205.5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143.19999999999999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128.9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OM31vHRqdeC6CgKGK0hwVjcmZEmPqSYVxMVuK2x2U29mxC34/VmmsSUvZBb4l+7z430wUyq7+VEn6agr+NTlw==" saltValue="jEghW0ucThMbUkMINJ/6B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70</v>
      </c>
      <c r="CN4" s="141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102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105</v>
      </c>
      <c r="AW5" s="59" t="s">
        <v>92</v>
      </c>
      <c r="AX5" s="59" t="s">
        <v>103</v>
      </c>
      <c r="AY5" s="59" t="s">
        <v>106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91</v>
      </c>
      <c r="BH5" s="59" t="s">
        <v>92</v>
      </c>
      <c r="BI5" s="59" t="s">
        <v>103</v>
      </c>
      <c r="BJ5" s="59" t="s">
        <v>106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105</v>
      </c>
      <c r="BS5" s="59" t="s">
        <v>102</v>
      </c>
      <c r="BT5" s="59" t="s">
        <v>103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107</v>
      </c>
      <c r="CC5" s="59" t="s">
        <v>91</v>
      </c>
      <c r="CD5" s="59" t="s">
        <v>102</v>
      </c>
      <c r="CE5" s="59" t="s">
        <v>93</v>
      </c>
      <c r="CF5" s="59" t="s">
        <v>106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2"/>
      <c r="CN5" s="142"/>
      <c r="CO5" s="59" t="s">
        <v>90</v>
      </c>
      <c r="CP5" s="59" t="s">
        <v>105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105</v>
      </c>
      <c r="DB5" s="59" t="s">
        <v>92</v>
      </c>
      <c r="DC5" s="59" t="s">
        <v>103</v>
      </c>
      <c r="DD5" s="59" t="s">
        <v>106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105</v>
      </c>
      <c r="DM5" s="59" t="s">
        <v>102</v>
      </c>
      <c r="DN5" s="59" t="s">
        <v>103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108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兵庫県神戸市</v>
      </c>
      <c r="I6" s="60" t="str">
        <f t="shared" si="1"/>
        <v>新長田駅前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23</v>
      </c>
      <c r="S6" s="62" t="str">
        <f t="shared" si="1"/>
        <v>駅</v>
      </c>
      <c r="T6" s="62" t="str">
        <f t="shared" si="1"/>
        <v>無</v>
      </c>
      <c r="U6" s="63">
        <f t="shared" si="1"/>
        <v>8450</v>
      </c>
      <c r="V6" s="63">
        <f t="shared" si="1"/>
        <v>151</v>
      </c>
      <c r="W6" s="63">
        <f t="shared" si="1"/>
        <v>300</v>
      </c>
      <c r="X6" s="62" t="str">
        <f t="shared" si="1"/>
        <v>代行制</v>
      </c>
      <c r="Y6" s="64">
        <f>IF(Y8="-",NA(),Y8)</f>
        <v>63.3</v>
      </c>
      <c r="Z6" s="64">
        <f t="shared" ref="Z6:AH6" si="2">IF(Z8="-",NA(),Z8)</f>
        <v>68.400000000000006</v>
      </c>
      <c r="AA6" s="64">
        <f t="shared" si="2"/>
        <v>97.2</v>
      </c>
      <c r="AB6" s="64">
        <f t="shared" si="2"/>
        <v>96.6</v>
      </c>
      <c r="AC6" s="64">
        <f t="shared" si="2"/>
        <v>97.1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-7.1</v>
      </c>
      <c r="BG6" s="64">
        <f t="shared" ref="BG6:BO6" si="5">IF(BG8="-",NA(),BG8)</f>
        <v>-88.9</v>
      </c>
      <c r="BH6" s="64">
        <f t="shared" si="5"/>
        <v>-41.8</v>
      </c>
      <c r="BI6" s="64">
        <f t="shared" si="5"/>
        <v>-40.799999999999997</v>
      </c>
      <c r="BJ6" s="64">
        <f t="shared" si="5"/>
        <v>-41.4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8005</v>
      </c>
      <c r="BR6" s="65">
        <f t="shared" ref="BR6:BZ6" si="6">IF(BR8="-",NA(),BR8)</f>
        <v>-21845</v>
      </c>
      <c r="BS6" s="65">
        <f t="shared" si="6"/>
        <v>-1296</v>
      </c>
      <c r="BT6" s="65">
        <f t="shared" si="6"/>
        <v>-1499</v>
      </c>
      <c r="BU6" s="65">
        <f t="shared" si="6"/>
        <v>-1287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300752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142.6</v>
      </c>
      <c r="DL6" s="64">
        <f t="shared" ref="DL6:DT6" si="9">IF(DL8="-",NA(),DL8)</f>
        <v>141.4</v>
      </c>
      <c r="DM6" s="64">
        <f t="shared" si="9"/>
        <v>124.3</v>
      </c>
      <c r="DN6" s="64">
        <f t="shared" si="9"/>
        <v>118.3</v>
      </c>
      <c r="DO6" s="64">
        <f t="shared" si="9"/>
        <v>128.5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兵庫県　神戸市</v>
      </c>
      <c r="I7" s="60" t="str">
        <f t="shared" si="10"/>
        <v>新長田駅前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23</v>
      </c>
      <c r="S7" s="62" t="str">
        <f t="shared" si="10"/>
        <v>駅</v>
      </c>
      <c r="T7" s="62" t="str">
        <f t="shared" si="10"/>
        <v>無</v>
      </c>
      <c r="U7" s="63">
        <f t="shared" si="10"/>
        <v>8450</v>
      </c>
      <c r="V7" s="63">
        <f t="shared" si="10"/>
        <v>151</v>
      </c>
      <c r="W7" s="63">
        <f t="shared" si="10"/>
        <v>300</v>
      </c>
      <c r="X7" s="62" t="str">
        <f t="shared" si="10"/>
        <v>代行制</v>
      </c>
      <c r="Y7" s="64">
        <f>Y8</f>
        <v>63.3</v>
      </c>
      <c r="Z7" s="64">
        <f t="shared" ref="Z7:AH7" si="11">Z8</f>
        <v>68.400000000000006</v>
      </c>
      <c r="AA7" s="64">
        <f t="shared" si="11"/>
        <v>97.2</v>
      </c>
      <c r="AB7" s="64">
        <f t="shared" si="11"/>
        <v>96.6</v>
      </c>
      <c r="AC7" s="64">
        <f t="shared" si="11"/>
        <v>97.1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-7.1</v>
      </c>
      <c r="BG7" s="64">
        <f t="shared" ref="BG7:BO7" si="14">BG8</f>
        <v>-88.9</v>
      </c>
      <c r="BH7" s="64">
        <f t="shared" si="14"/>
        <v>-41.8</v>
      </c>
      <c r="BI7" s="64">
        <f t="shared" si="14"/>
        <v>-40.799999999999997</v>
      </c>
      <c r="BJ7" s="64">
        <f t="shared" si="14"/>
        <v>-41.4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8005</v>
      </c>
      <c r="BR7" s="65">
        <f t="shared" ref="BR7:BZ7" si="15">BR8</f>
        <v>-21845</v>
      </c>
      <c r="BS7" s="65">
        <f t="shared" si="15"/>
        <v>-1296</v>
      </c>
      <c r="BT7" s="65">
        <f t="shared" si="15"/>
        <v>-1499</v>
      </c>
      <c r="BU7" s="65">
        <f t="shared" si="15"/>
        <v>-1287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109</v>
      </c>
      <c r="CL7" s="61"/>
      <c r="CM7" s="63">
        <f>CM8</f>
        <v>0</v>
      </c>
      <c r="CN7" s="63">
        <f>CN8</f>
        <v>300752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142.6</v>
      </c>
      <c r="DL7" s="64">
        <f t="shared" ref="DL7:DT7" si="17">DL8</f>
        <v>141.4</v>
      </c>
      <c r="DM7" s="64">
        <f t="shared" si="17"/>
        <v>124.3</v>
      </c>
      <c r="DN7" s="64">
        <f t="shared" si="17"/>
        <v>118.3</v>
      </c>
      <c r="DO7" s="64">
        <f t="shared" si="17"/>
        <v>128.5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10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23</v>
      </c>
      <c r="S8" s="69" t="s">
        <v>123</v>
      </c>
      <c r="T8" s="69" t="s">
        <v>124</v>
      </c>
      <c r="U8" s="70">
        <v>8450</v>
      </c>
      <c r="V8" s="70">
        <v>151</v>
      </c>
      <c r="W8" s="70">
        <v>300</v>
      </c>
      <c r="X8" s="69" t="s">
        <v>125</v>
      </c>
      <c r="Y8" s="71">
        <v>63.3</v>
      </c>
      <c r="Z8" s="71">
        <v>68.400000000000006</v>
      </c>
      <c r="AA8" s="71">
        <v>97.2</v>
      </c>
      <c r="AB8" s="71">
        <v>96.6</v>
      </c>
      <c r="AC8" s="71">
        <v>97.1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-7.1</v>
      </c>
      <c r="BG8" s="71">
        <v>-88.9</v>
      </c>
      <c r="BH8" s="71">
        <v>-41.8</v>
      </c>
      <c r="BI8" s="71">
        <v>-40.799999999999997</v>
      </c>
      <c r="BJ8" s="71">
        <v>-41.4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8005</v>
      </c>
      <c r="BR8" s="72">
        <v>-21845</v>
      </c>
      <c r="BS8" s="72">
        <v>-1296</v>
      </c>
      <c r="BT8" s="73">
        <v>-1499</v>
      </c>
      <c r="BU8" s="73">
        <v>-1287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300752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142.6</v>
      </c>
      <c r="DL8" s="71">
        <v>141.4</v>
      </c>
      <c r="DM8" s="71">
        <v>124.3</v>
      </c>
      <c r="DN8" s="71">
        <v>118.3</v>
      </c>
      <c r="DO8" s="71">
        <v>128.5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2021-01-25T06:25:10Z</cp:lastPrinted>
  <dcterms:created xsi:type="dcterms:W3CDTF">2020-12-04T03:35:17Z</dcterms:created>
  <dcterms:modified xsi:type="dcterms:W3CDTF">2021-01-25T06:25:17Z</dcterms:modified>
  <cp:category/>
</cp:coreProperties>
</file>