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経理係フォルダ\★経営比較分析表\R02（R01決算分）\02 提出用\"/>
    </mc:Choice>
  </mc:AlternateContent>
  <workbookProtection workbookAlgorithmName="SHA-512" workbookHashValue="j47FsSc91FrlAxPZwfcrK//TbbaZpgntMFNlyEw5Rgtm+OipwPUcgZoDtFG8y/9mzyI8KRbEuzanIzU8G1Xm4Q==" workbookSaltValue="2j+jxUNAL/ajGeYkIpfsqw==" workbookSpinCount="100000" lockStructure="1"/>
  <bookViews>
    <workbookView xWindow="558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<sst xmlns="http://schemas.openxmlformats.org/spreadsheetml/2006/main" count="231" uniqueCount="115">
  <si>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</si>
  <si>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</si>
  <si>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</si>
  <si>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</si>
  <si>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</si>
  <si>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</si>
  <si>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</si>
  <si>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</si>
  <si>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</si>
  <si>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</si>
  <si>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</si>
  <si>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</si>
  <si>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</si>
  <si>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</si>
  <si>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</si>
  <si>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</si>
  <si>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</si>
  <si>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</si>
  <si>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</si>
  <si>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</si>
  <si>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</si>
  <si>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</si>
  <si>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</si>
  <si>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</si>
  <si>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</si>
  <si>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</si>
  <si>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</si>
  <si>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</si>
  <si>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</si>
  <si>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</si>
  <si>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</si>
  <si>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</si>
  <si>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</si>
  <si>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</si>
  <si>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</si>
  <si>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</si>
  <si>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</si>
  <si>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</si>
  <si>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</si>
  <si>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</si>
  <si>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</si>
  <si>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</si>
  <si>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</si>
  <si>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</si>
  <si>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</si>
  <si>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</si>
  <si>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</si>
  <si>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</si>
  <si>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</si>
  <si>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</si>
  <si>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</si>
  <si>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</si>
  <si>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</si>
  <si>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</si>
  <si>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</si>
  <si>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</si>
  <si>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</si>
  <si>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</si>
  <si>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</si>
  <si>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</si>
  <si>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</si>
  <si>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</si>
  <si>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</si>
  <si>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</si>
  <si>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</si>
  <si>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</si>
  <si>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</si>
  <si>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</si>
  <si>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</si>
  <si>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</si>
  <si>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</si>
  <si>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</si>
  <si>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</si>
  <si>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</si>
  <si>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</si>
  <si>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</si>
  <si>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</si>
  <si>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</si>
  <si>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</si>
  <si>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</si>
  <si>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</si>
  <si>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</si>
  <si>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</si>
  <si>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</si>
  <si>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</si>
  <si>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</si>
  <si>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</si>
  <si>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</si>
  <si>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</si>
  <si>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</si>
  <si>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</si>
  <si>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</si>
  <si>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</si>
  <si>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</si>
  <si>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</si>
  <si>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</si>
  <si>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</si>
  <si>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</si>
  <si>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</si>
  <si>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</si>
  <si>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</si>
  <si>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</si>
  <si>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</si>
  <si>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</si>
  <si>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</si>
  <si>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</si>
  <si>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</si>
  <si>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</si>
  <si>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</si>
  <si>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</si>
  <si>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</si>
  <si>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</si>
  <si>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100％を超えており、収支は黒字で推移しています。
②累積欠損比率
　累積欠損金が生じていないため、0％となっています。
③流動比率
　平成26年度の地方公営企業の新会計基準の導入により企業債を流動負債に計上することになったため、100％を下回っています。
④企業債残高対事業規模比率
　未整備地区の解消のため、平成10年代半ばまで集中的に整備を行い企業債残高が増加したことにより、類似団体の平均値を上回っています。
⑤経費回収率
　100％を超えています。
⑥汚水処理原価
　減価償却費や支払利息等の資本費が集中的な整備により高くなったため、類似団体の平均値を上回っています。
⑦施設利用率
　類似団体の平均値を上回っており、施設の有効利用が図られています。
⑧水洗化率
　類似団体の平均値を下回っていますが、水洗化の向上に努め、毎年上昇しています。</t>
    <phoneticPr fontId="4"/>
  </si>
  <si>
    <t>①有形固定資産減価償却率
　資産の老朽化度合は類似団体の平均値を下回っていますが、有形固定資産の帳簿価格に対する減価償却累計額は毎年増加しています。
②管渠老朽化率
　類似団体の平均値を下回っており、耐用年数を経過した管渠は比較的少ない状況です。
③管渠改善率
　類似団体の平均値を下回っています。</t>
    <rPh sb="14" eb="16">
      <t>シサン</t>
    </rPh>
    <rPh sb="17" eb="20">
      <t>ロウキュウカ</t>
    </rPh>
    <rPh sb="20" eb="22">
      <t>ドア</t>
    </rPh>
    <phoneticPr fontId="4"/>
  </si>
  <si>
    <t>　効率的な経営に努めることにより、経常収支比率や累積欠損金比率、経費回収率等の数値からみると経営の健全性は保たれています。
　企業債残高対事業規模比率や汚水処理原価が類似団体の平均値より高く、経常収支比率や水洗化率が平均値を下回っていることから、さらなる企業債残高の縮減や、汚水処理に関する費用の削減に努めるとともに、水洗化の向上に取り組む必要があります。
　施設や管渠の老朽化の状況は類似団体の平均値を下回っていますが、管渠改善率は平均値を下回っており、今後の老朽化の進行により、改築等の費用が増加することが見込まれます。
　こうしたことから、中期経営プラン（令和2年度～令和5年度）に掲げた老朽化対策等に重点を置いた整備計画とその裏付けとなる経営計画を着実に実行し健全で効率的な運営に努めていきます。</t>
    <rPh sb="310" eb="312">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</si>
</sst>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0.15</c:v>
                </c:pt>
                <c:pt idx="1">
                  <c:v>0.09</c:v>
                </c:pt>
                <c:pt idx="2">
                  <c:v>0.24</c:v>
                </c:pt>
                <c:pt idx="3">
                  <c:v>0.36</c:v>
                </c:pt>
                <c:pt idx="4">
                  <c:v>0.22</c:v>
                </c:pt>
              </c:numCache>
            </c:numRef>
          </c:val>
          <c:extLst>
            <c:ext xmlns:c16="http://schemas.microsoft.com/office/drawing/2014/chart" uri="{C3380CC4-5D6E-409C-BE32-E72D297353CC}">
              <c16:uniqueId val="{00000000-3954-4B15-88D7-4F63958289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0.39</c:v>
                </c:pt>
                <c:pt idx="2">
                  <c:v>0.43</c:v>
                </c:pt>
                <c:pt idx="3">
                  <c:v>0.39</c:v>
                </c:pt>
                <c:pt idx="4">
                  <c:v>0.41</c:v>
                </c:pt>
              </c:numCache>
            </c:numRef>
          </c:val>
          <c:smooth val="0"/>
          <c:extLst>
            <c:ext xmlns:c16="http://schemas.microsoft.com/office/drawing/2014/chart" uri="{C3380CC4-5D6E-409C-BE32-E72D297353CC}">
              <c16:uniqueId val="{00000001-3954-4B15-88D7-4F63958289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63.56</c:v>
                </c:pt>
                <c:pt idx="1">
                  <c:v>64.989999999999995</c:v>
                </c:pt>
                <c:pt idx="2">
                  <c:v>64.040000000000006</c:v>
                </c:pt>
                <c:pt idx="3">
                  <c:v>63.89</c:v>
                </c:pt>
                <c:pt idx="4">
                  <c:v>62.97</c:v>
                </c:pt>
              </c:numCache>
            </c:numRef>
          </c:val>
          <c:extLst>
            <c:ext xmlns:c16="http://schemas.microsoft.com/office/drawing/2014/chart" uri="{C3380CC4-5D6E-409C-BE32-E72D297353CC}">
              <c16:uniqueId val="{00000000-69B4-49EF-A6CE-D5EF03E0A1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58.79</c:v>
                </c:pt>
                <c:pt idx="1">
                  <c:v>59.16</c:v>
                </c:pt>
                <c:pt idx="2">
                  <c:v>59.44</c:v>
                </c:pt>
                <c:pt idx="3">
                  <c:v>57.38</c:v>
                </c:pt>
                <c:pt idx="4">
                  <c:v>58.09</c:v>
                </c:pt>
              </c:numCache>
            </c:numRef>
          </c:val>
          <c:smooth val="0"/>
          <c:extLst>
            <c:ext xmlns:c16="http://schemas.microsoft.com/office/drawing/2014/chart" uri="{C3380CC4-5D6E-409C-BE32-E72D297353CC}">
              <c16:uniqueId val="{00000001-69B4-49EF-A6CE-D5EF03E0A1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97.04</c:v>
                </c:pt>
                <c:pt idx="1">
                  <c:v>97.3</c:v>
                </c:pt>
                <c:pt idx="2">
                  <c:v>97.52</c:v>
                </c:pt>
                <c:pt idx="3">
                  <c:v>97.75</c:v>
                </c:pt>
                <c:pt idx="4">
                  <c:v>98.04</c:v>
                </c:pt>
              </c:numCache>
            </c:numRef>
          </c:val>
          <c:extLst>
            <c:ext xmlns:c16="http://schemas.microsoft.com/office/drawing/2014/chart" uri="{C3380CC4-5D6E-409C-BE32-E72D297353CC}">
              <c16:uniqueId val="{00000000-2BAA-48F4-B541-F01426F5BB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98.76</c:v>
                </c:pt>
                <c:pt idx="1">
                  <c:v>98.86</c:v>
                </c:pt>
                <c:pt idx="2">
                  <c:v>98.9</c:v>
                </c:pt>
                <c:pt idx="3">
                  <c:v>98.98</c:v>
                </c:pt>
                <c:pt idx="4">
                  <c:v>99.01</c:v>
                </c:pt>
              </c:numCache>
            </c:numRef>
          </c:val>
          <c:smooth val="0"/>
          <c:extLst>
            <c:ext xmlns:c16="http://schemas.microsoft.com/office/drawing/2014/chart" uri="{C3380CC4-5D6E-409C-BE32-E72D297353CC}">
              <c16:uniqueId val="{00000001-2BAA-48F4-B541-F01426F5BB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102.53</c:v>
                </c:pt>
                <c:pt idx="1">
                  <c:v>103.23</c:v>
                </c:pt>
                <c:pt idx="2">
                  <c:v>104.15</c:v>
                </c:pt>
                <c:pt idx="3">
                  <c:v>103.25</c:v>
                </c:pt>
                <c:pt idx="4">
                  <c:v>103.47</c:v>
                </c:pt>
              </c:numCache>
            </c:numRef>
          </c:val>
          <c:extLst>
            <c:ext xmlns:c16="http://schemas.microsoft.com/office/drawing/2014/chart" uri="{C3380CC4-5D6E-409C-BE32-E72D297353CC}">
              <c16:uniqueId val="{00000000-C872-4BA2-A4FF-A98E6CEABF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108.59</c:v>
                </c:pt>
                <c:pt idx="1">
                  <c:v>109.1</c:v>
                </c:pt>
                <c:pt idx="2">
                  <c:v>109.39</c:v>
                </c:pt>
                <c:pt idx="3">
                  <c:v>109.5</c:v>
                </c:pt>
                <c:pt idx="4">
                  <c:v>108.24</c:v>
                </c:pt>
              </c:numCache>
            </c:numRef>
          </c:val>
          <c:smooth val="0"/>
          <c:extLst>
            <c:ext xmlns:c16="http://schemas.microsoft.com/office/drawing/2014/chart" uri="{C3380CC4-5D6E-409C-BE32-E72D297353CC}">
              <c16:uniqueId val="{00000001-C872-4BA2-A4FF-A98E6CEABF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39.340000000000003</c:v>
                </c:pt>
                <c:pt idx="1">
                  <c:v>40.71</c:v>
                </c:pt>
                <c:pt idx="2">
                  <c:v>42.08</c:v>
                </c:pt>
                <c:pt idx="3">
                  <c:v>43.31</c:v>
                </c:pt>
                <c:pt idx="4">
                  <c:v>44.76</c:v>
                </c:pt>
              </c:numCache>
            </c:numRef>
          </c:val>
          <c:extLst>
            <c:ext xmlns:c16="http://schemas.microsoft.com/office/drawing/2014/chart" uri="{C3380CC4-5D6E-409C-BE32-E72D297353CC}">
              <c16:uniqueId val="{00000000-0B3B-4739-ACA5-0ED8130A03F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43.2</c:v>
                </c:pt>
                <c:pt idx="1">
                  <c:v>44.55</c:v>
                </c:pt>
                <c:pt idx="2">
                  <c:v>45.79</c:v>
                </c:pt>
                <c:pt idx="3">
                  <c:v>47.06</c:v>
                </c:pt>
                <c:pt idx="4">
                  <c:v>48.25</c:v>
                </c:pt>
              </c:numCache>
            </c:numRef>
          </c:val>
          <c:smooth val="0"/>
          <c:extLst>
            <c:ext xmlns:c16="http://schemas.microsoft.com/office/drawing/2014/chart" uri="{C3380CC4-5D6E-409C-BE32-E72D297353CC}">
              <c16:uniqueId val="{00000001-0B3B-4739-ACA5-0ED8130A03F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5.43</c:v>
                </c:pt>
                <c:pt idx="1">
                  <c:v>5.87</c:v>
                </c:pt>
                <c:pt idx="2">
                  <c:v>6.37</c:v>
                </c:pt>
                <c:pt idx="3">
                  <c:v>6.83</c:v>
                </c:pt>
                <c:pt idx="4">
                  <c:v>7.49</c:v>
                </c:pt>
              </c:numCache>
            </c:numRef>
          </c:val>
          <c:extLst>
            <c:ext xmlns:c16="http://schemas.microsoft.com/office/drawing/2014/chart" uri="{C3380CC4-5D6E-409C-BE32-E72D297353CC}">
              <c16:uniqueId val="{00000000-B637-4A1F-BF6E-9694C1E186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7.39</c:v>
                </c:pt>
                <c:pt idx="1">
                  <c:v>8.25</c:v>
                </c:pt>
                <c:pt idx="2">
                  <c:v>9</c:v>
                </c:pt>
                <c:pt idx="3">
                  <c:v>9.6300000000000008</c:v>
                </c:pt>
                <c:pt idx="4">
                  <c:v>10.76</c:v>
                </c:pt>
              </c:numCache>
            </c:numRef>
          </c:val>
          <c:smooth val="0"/>
          <c:extLst>
            <c:ext xmlns:c16="http://schemas.microsoft.com/office/drawing/2014/chart" uri="{C3380CC4-5D6E-409C-BE32-E72D297353CC}">
              <c16:uniqueId val="{00000001-B637-4A1F-BF6E-9694C1E186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A7-49F4-8462-1C4751CD92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0.54</c:v>
                </c:pt>
                <c:pt idx="1">
                  <c:v>0.36</c:v>
                </c:pt>
                <c:pt idx="2">
                  <c:v>0.22</c:v>
                </c:pt>
                <c:pt idx="3">
                  <c:v>0.01</c:v>
                </c:pt>
                <c:pt idx="4" formatCode="#,##0.00;&quot;△&quot;#,##0.00">
                  <c:v>0</c:v>
                </c:pt>
              </c:numCache>
            </c:numRef>
          </c:val>
          <c:smooth val="0"/>
          <c:extLst>
            <c:ext xmlns:c16="http://schemas.microsoft.com/office/drawing/2014/chart" uri="{C3380CC4-5D6E-409C-BE32-E72D297353CC}">
              <c16:uniqueId val="{00000001-6FA7-49F4-8462-1C4751CD92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22.15</c:v>
                </c:pt>
                <c:pt idx="1">
                  <c:v>24.06</c:v>
                </c:pt>
                <c:pt idx="2">
                  <c:v>28.23</c:v>
                </c:pt>
                <c:pt idx="3">
                  <c:v>30.19</c:v>
                </c:pt>
                <c:pt idx="4">
                  <c:v>23.01</c:v>
                </c:pt>
              </c:numCache>
            </c:numRef>
          </c:val>
          <c:extLst>
            <c:ext xmlns:c16="http://schemas.microsoft.com/office/drawing/2014/chart" uri="{C3380CC4-5D6E-409C-BE32-E72D297353CC}">
              <c16:uniqueId val="{00000000-30C6-47AE-9643-648FCF7F7E0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56.18</c:v>
                </c:pt>
                <c:pt idx="1">
                  <c:v>59.45</c:v>
                </c:pt>
                <c:pt idx="2">
                  <c:v>64.94</c:v>
                </c:pt>
                <c:pt idx="3">
                  <c:v>70.08</c:v>
                </c:pt>
                <c:pt idx="4">
                  <c:v>72.92</c:v>
                </c:pt>
              </c:numCache>
            </c:numRef>
          </c:val>
          <c:smooth val="0"/>
          <c:extLst>
            <c:ext xmlns:c16="http://schemas.microsoft.com/office/drawing/2014/chart" uri="{C3380CC4-5D6E-409C-BE32-E72D297353CC}">
              <c16:uniqueId val="{00000001-30C6-47AE-9643-648FCF7F7E0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1171.05</c:v>
                </c:pt>
                <c:pt idx="1">
                  <c:v>1140.4100000000001</c:v>
                </c:pt>
                <c:pt idx="2">
                  <c:v>1219.72</c:v>
                </c:pt>
                <c:pt idx="3">
                  <c:v>1031.53</c:v>
                </c:pt>
                <c:pt idx="4">
                  <c:v>981.79</c:v>
                </c:pt>
              </c:numCache>
            </c:numRef>
          </c:val>
          <c:extLst>
            <c:ext xmlns:c16="http://schemas.microsoft.com/office/drawing/2014/chart" uri="{C3380CC4-5D6E-409C-BE32-E72D297353CC}">
              <c16:uniqueId val="{00000000-B9CB-4E0B-9E58-44D1FAE724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594.09</c:v>
                </c:pt>
                <c:pt idx="1">
                  <c:v>576.02</c:v>
                </c:pt>
                <c:pt idx="2">
                  <c:v>549.48</c:v>
                </c:pt>
                <c:pt idx="3">
                  <c:v>537.13</c:v>
                </c:pt>
                <c:pt idx="4">
                  <c:v>531.38</c:v>
                </c:pt>
              </c:numCache>
            </c:numRef>
          </c:val>
          <c:smooth val="0"/>
          <c:extLst>
            <c:ext xmlns:c16="http://schemas.microsoft.com/office/drawing/2014/chart" uri="{C3380CC4-5D6E-409C-BE32-E72D297353CC}">
              <c16:uniqueId val="{00000001-B9CB-4E0B-9E58-44D1FAE724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105.76</c:v>
                </c:pt>
                <c:pt idx="1">
                  <c:v>106.58</c:v>
                </c:pt>
                <c:pt idx="2">
                  <c:v>109.35</c:v>
                </c:pt>
                <c:pt idx="3">
                  <c:v>108.7</c:v>
                </c:pt>
                <c:pt idx="4">
                  <c:v>109.8</c:v>
                </c:pt>
              </c:numCache>
            </c:numRef>
          </c:val>
          <c:extLst>
            <c:ext xmlns:c16="http://schemas.microsoft.com/office/drawing/2014/chart" uri="{C3380CC4-5D6E-409C-BE32-E72D297353CC}">
              <c16:uniqueId val="{00000000-5FEB-46A6-9178-3AC8276465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114.03</c:v>
                </c:pt>
                <c:pt idx="1">
                  <c:v>113.34</c:v>
                </c:pt>
                <c:pt idx="2">
                  <c:v>113.83</c:v>
                </c:pt>
                <c:pt idx="3">
                  <c:v>112.43</c:v>
                </c:pt>
                <c:pt idx="4">
                  <c:v>110.92</c:v>
                </c:pt>
              </c:numCache>
            </c:numRef>
          </c:val>
          <c:smooth val="0"/>
          <c:extLst>
            <c:ext xmlns:c16="http://schemas.microsoft.com/office/drawing/2014/chart" uri="{C3380CC4-5D6E-409C-BE32-E72D297353CC}">
              <c16:uniqueId val="{00000001-5FEB-46A6-9178-3AC8276465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159.74</c:v>
                </c:pt>
                <c:pt idx="1">
                  <c:v>158.31</c:v>
                </c:pt>
                <c:pt idx="2">
                  <c:v>153.88999999999999</c:v>
                </c:pt>
                <c:pt idx="3">
                  <c:v>154.54</c:v>
                </c:pt>
                <c:pt idx="4">
                  <c:v>151.47</c:v>
                </c:pt>
              </c:numCache>
            </c:numRef>
          </c:val>
          <c:extLst>
            <c:ext xmlns:c16="http://schemas.microsoft.com/office/drawing/2014/chart" uri="{C3380CC4-5D6E-409C-BE32-E72D297353CC}">
              <c16:uniqueId val="{00000000-41C2-4D7B-99A2-AD6F52DFDA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116.93</c:v>
                </c:pt>
                <c:pt idx="1">
                  <c:v>117.4</c:v>
                </c:pt>
                <c:pt idx="2">
                  <c:v>116.87</c:v>
                </c:pt>
                <c:pt idx="3">
                  <c:v>118.55</c:v>
                </c:pt>
                <c:pt idx="4">
                  <c:v>119.33</c:v>
                </c:pt>
              </c:numCache>
            </c:numRef>
          </c:val>
          <c:smooth val="0"/>
          <c:extLst>
            <c:ext xmlns:c16="http://schemas.microsoft.com/office/drawing/2014/chart" uri="{C3380CC4-5D6E-409C-BE32-E72D297353CC}">
              <c16:uniqueId val="{00000001-41C2-4D7B-99A2-AD6F52DFDA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 zoomScale="80" zoomScaleNormal="80" workbookViewId="0">
      <selection activeCell="CD6" sqref="CD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広島市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非設置</v>
      </c>
      <c r="AE8" s="50"/>
      <c r="AF8" s="50"/>
      <c r="AG8" s="50"/>
      <c r="AH8" s="50"/>
      <c r="AI8" s="50"/>
      <c r="AJ8" s="50"/>
      <c r="AK8" s="3"/>
      <c r="AL8" s="51">
        <f>データ!S6</f>
        <v>1195775</v>
      </c>
      <c r="AM8" s="51"/>
      <c r="AN8" s="51"/>
      <c r="AO8" s="51"/>
      <c r="AP8" s="51"/>
      <c r="AQ8" s="51"/>
      <c r="AR8" s="51"/>
      <c r="AS8" s="51"/>
      <c r="AT8" s="46">
        <f>データ!T6</f>
        <v>906.68</v>
      </c>
      <c r="AU8" s="46"/>
      <c r="AV8" s="46"/>
      <c r="AW8" s="46"/>
      <c r="AX8" s="46"/>
      <c r="AY8" s="46"/>
      <c r="AZ8" s="46"/>
      <c r="BA8" s="46"/>
      <c r="BB8" s="46">
        <f>データ!U6</f>
        <v>1318.85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48.2</v>
      </c>
      <c r="J10" s="46"/>
      <c r="K10" s="46"/>
      <c r="L10" s="46"/>
      <c r="M10" s="46"/>
      <c r="N10" s="46"/>
      <c r="O10" s="46"/>
      <c r="P10" s="46">
        <f>データ!P6</f>
        <v>94.61</v>
      </c>
      <c r="Q10" s="46"/>
      <c r="R10" s="46"/>
      <c r="S10" s="46"/>
      <c r="T10" s="46"/>
      <c r="U10" s="46"/>
      <c r="V10" s="46"/>
      <c r="W10" s="46">
        <f>データ!Q6</f>
        <v>84.99</v>
      </c>
      <c r="X10" s="46"/>
      <c r="Y10" s="46"/>
      <c r="Z10" s="46"/>
      <c r="AA10" s="46"/>
      <c r="AB10" s="46"/>
      <c r="AC10" s="46"/>
      <c r="AD10" s="51">
        <f>データ!R6</f>
        <v>2260</v>
      </c>
      <c r="AE10" s="51"/>
      <c r="AF10" s="51"/>
      <c r="AG10" s="51"/>
      <c r="AH10" s="51"/>
      <c r="AI10" s="51"/>
      <c r="AJ10" s="51"/>
      <c r="AK10" s="2"/>
      <c r="AL10" s="51">
        <f>データ!V6</f>
        <v>1129910</v>
      </c>
      <c r="AM10" s="51"/>
      <c r="AN10" s="51"/>
      <c r="AO10" s="51"/>
      <c r="AP10" s="51"/>
      <c r="AQ10" s="51"/>
      <c r="AR10" s="51"/>
      <c r="AS10" s="51"/>
      <c r="AT10" s="46">
        <f>データ!W6</f>
        <v>140.9</v>
      </c>
      <c r="AU10" s="46"/>
      <c r="AV10" s="46"/>
      <c r="AW10" s="46"/>
      <c r="AX10" s="46"/>
      <c r="AY10" s="46"/>
      <c r="AZ10" s="46"/>
      <c r="BA10" s="46"/>
      <c r="BB10" s="46">
        <f>データ!X6</f>
        <v>8019.23</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112</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113</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114</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quZ9iNw+37c6bDHBT1FiGY1zJVhFXcIq1Xlgo/EPdDTAaisNwiXKFc3YBAwXsl/brTN7aLh+JErH5fLOk8liuA==" saltValue="gh6JClSL+VkTW5/9L8YP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28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54</v>
      </c>
      <c r="B4" s="30"/>
      <c r="C4" s="30"/>
      <c r="D4" s="30"/>
      <c r="E4" s="30"/>
      <c r="F4" s="30"/>
      <c r="G4" s="30"/>
      <c r="H4" s="74"/>
      <c r="I4" s="75"/>
      <c r="J4" s="75"/>
      <c r="K4" s="75"/>
      <c r="L4" s="75"/>
      <c r="M4" s="75"/>
      <c r="N4" s="75"/>
      <c r="O4" s="75"/>
      <c r="P4" s="75"/>
      <c r="Q4" s="75"/>
      <c r="R4" s="75"/>
      <c r="S4" s="75"/>
      <c r="T4" s="75"/>
      <c r="U4" s="75"/>
      <c r="V4" s="75"/>
      <c r="W4" s="75"/>
      <c r="X4" s="76"/>
      <c r="Y4" s="70" t="s">
        <v>55</v>
      </c>
      <c r="Z4" s="70"/>
      <c r="AA4" s="70"/>
      <c r="AB4" s="70"/>
      <c r="AC4" s="70"/>
      <c r="AD4" s="70"/>
      <c r="AE4" s="70"/>
      <c r="AF4" s="70"/>
      <c r="AG4" s="70"/>
      <c r="AH4" s="70"/>
      <c r="AI4" s="70"/>
      <c r="AJ4" s="70" t="s">
        <v>56</v>
      </c>
      <c r="AK4" s="70"/>
      <c r="AL4" s="70"/>
      <c r="AM4" s="70"/>
      <c r="AN4" s="70"/>
      <c r="AO4" s="70"/>
      <c r="AP4" s="70"/>
      <c r="AQ4" s="70"/>
      <c r="AR4" s="70"/>
      <c r="AS4" s="70"/>
      <c r="AT4" s="70"/>
      <c r="AU4" s="70" t="s">
        <v>57</v>
      </c>
      <c r="AV4" s="70"/>
      <c r="AW4" s="70"/>
      <c r="AX4" s="70"/>
      <c r="AY4" s="70"/>
      <c r="AZ4" s="70"/>
      <c r="BA4" s="70"/>
      <c r="BB4" s="70"/>
      <c r="BC4" s="70"/>
      <c r="BD4" s="70"/>
      <c r="BE4" s="70"/>
      <c r="BF4" s="70" t="s">
        <v>58</v>
      </c>
      <c r="BG4" s="70"/>
      <c r="BH4" s="70"/>
      <c r="BI4" s="70"/>
      <c r="BJ4" s="70"/>
      <c r="BK4" s="70"/>
      <c r="BL4" s="70"/>
      <c r="BM4" s="70"/>
      <c r="BN4" s="70"/>
      <c r="BO4" s="70"/>
      <c r="BP4" s="70"/>
      <c r="BQ4" s="70" t="s">
        <v>59</v>
      </c>
      <c r="BR4" s="70"/>
      <c r="BS4" s="70"/>
      <c r="BT4" s="70"/>
      <c r="BU4" s="70"/>
      <c r="BV4" s="70"/>
      <c r="BW4" s="70"/>
      <c r="BX4" s="70"/>
      <c r="BY4" s="70"/>
      <c r="BZ4" s="70"/>
      <c r="CA4" s="70"/>
      <c r="CB4" s="70" t="s">
        <v>60</v>
      </c>
      <c r="CC4" s="70"/>
      <c r="CD4" s="70"/>
      <c r="CE4" s="70"/>
      <c r="CF4" s="70"/>
      <c r="CG4" s="70"/>
      <c r="CH4" s="70"/>
      <c r="CI4" s="70"/>
      <c r="CJ4" s="70"/>
      <c r="CK4" s="70"/>
      <c r="CL4" s="70"/>
      <c r="CM4" s="70" t="s">
        <v>61</v>
      </c>
      <c r="CN4" s="70"/>
      <c r="CO4" s="70"/>
      <c r="CP4" s="70"/>
      <c r="CQ4" s="70"/>
      <c r="CR4" s="70"/>
      <c r="CS4" s="70"/>
      <c r="CT4" s="70"/>
      <c r="CU4" s="70"/>
      <c r="CV4" s="70"/>
      <c r="CW4" s="70"/>
      <c r="CX4" s="70" t="s">
        <v>62</v>
      </c>
      <c r="CY4" s="70"/>
      <c r="CZ4" s="70"/>
      <c r="DA4" s="70"/>
      <c r="DB4" s="70"/>
      <c r="DC4" s="70"/>
      <c r="DD4" s="70"/>
      <c r="DE4" s="70"/>
      <c r="DF4" s="70"/>
      <c r="DG4" s="70"/>
      <c r="DH4" s="70"/>
      <c r="DI4" s="70" t="s">
        <v>63</v>
      </c>
      <c r="DJ4" s="70"/>
      <c r="DK4" s="70"/>
      <c r="DL4" s="70"/>
      <c r="DM4" s="70"/>
      <c r="DN4" s="70"/>
      <c r="DO4" s="70"/>
      <c r="DP4" s="70"/>
      <c r="DQ4" s="70"/>
      <c r="DR4" s="70"/>
      <c r="DS4" s="70"/>
      <c r="DT4" s="70" t="s">
        <v>64</v>
      </c>
      <c r="DU4" s="70"/>
      <c r="DV4" s="70"/>
      <c r="DW4" s="70"/>
      <c r="DX4" s="70"/>
      <c r="DY4" s="70"/>
      <c r="DZ4" s="70"/>
      <c r="EA4" s="70"/>
      <c r="EB4" s="70"/>
      <c r="EC4" s="70"/>
      <c r="ED4" s="70"/>
      <c r="EE4" s="70" t="s">
        <v>65</v>
      </c>
      <c r="EF4" s="70"/>
      <c r="EG4" s="70"/>
      <c r="EH4" s="70"/>
      <c r="EI4" s="70"/>
      <c r="EJ4" s="70"/>
      <c r="EK4" s="70"/>
      <c r="EL4" s="70"/>
      <c r="EM4" s="70"/>
      <c r="EN4" s="70"/>
      <c r="EO4" s="70"/>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341002</v>
      </c>
      <c r="D6" s="33">
        <f t="shared" si="3"/>
        <v>46</v>
      </c>
      <c r="E6" s="33">
        <f t="shared" si="3"/>
        <v>17</v>
      </c>
      <c r="F6" s="33">
        <f t="shared" si="3"/>
        <v>1</v>
      </c>
      <c r="G6" s="33">
        <f t="shared" si="3"/>
        <v>0</v>
      </c>
      <c r="H6" s="33" t="str">
        <f t="shared" si="3"/>
        <v>広島県　広島市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48.2</v>
      </c>
      <c r="P6" s="34">
        <f t="shared" si="3"/>
        <v>94.61</v>
      </c>
      <c r="Q6" s="34">
        <f t="shared" si="3"/>
        <v>84.99</v>
      </c>
      <c r="R6" s="34">
        <f t="shared" si="3"/>
        <v>2260</v>
      </c>
      <c r="S6" s="34">
        <f t="shared" si="3"/>
        <v>1195775</v>
      </c>
      <c r="T6" s="34">
        <f t="shared" si="3"/>
        <v>906.68</v>
      </c>
      <c r="U6" s="34">
        <f t="shared" si="3"/>
        <v>1318.85</v>
      </c>
      <c r="V6" s="34">
        <f t="shared" si="3"/>
        <v>1129910</v>
      </c>
      <c r="W6" s="34">
        <f t="shared" si="3"/>
        <v>140.9</v>
      </c>
      <c r="X6" s="34">
        <f t="shared" si="3"/>
        <v>8019.23</v>
      </c>
      <c r="Y6" s="35">
        <f>IF(Y7="",NA(),Y7)</f>
        <v>102.53</v>
      </c>
      <c r="Z6" s="35">
        <f t="shared" ref="Z6:AH6" si="4">IF(Z7="",NA(),Z7)</f>
        <v>103.23</v>
      </c>
      <c r="AA6" s="35">
        <f t="shared" si="4"/>
        <v>104.15</v>
      </c>
      <c r="AB6" s="35">
        <f t="shared" si="4"/>
        <v>103.25</v>
      </c>
      <c r="AC6" s="35">
        <f t="shared" si="4"/>
        <v>103.47</v>
      </c>
      <c r="AD6" s="35">
        <f t="shared" si="4"/>
        <v>108.59</v>
      </c>
      <c r="AE6" s="35">
        <f t="shared" si="4"/>
        <v>109.1</v>
      </c>
      <c r="AF6" s="35">
        <f t="shared" si="4"/>
        <v>109.39</v>
      </c>
      <c r="AG6" s="35">
        <f t="shared" si="4"/>
        <v>109.5</v>
      </c>
      <c r="AH6" s="35">
        <f t="shared" si="4"/>
        <v>108.24</v>
      </c>
      <c r="AI6" s="34" t="str">
        <f>IF(AI7="","",IF(AI7="-","【-】","【"&amp;SUBSTITUTE(TEXT(AI7,"#,##0.00"),"-","△")&amp;"】"))</f>
        <v>【108.07】</v>
      </c>
      <c r="AJ6" s="34">
        <f>IF(AJ7="",NA(),AJ7)</f>
        <v>0</v>
      </c>
      <c r="AK6" s="34">
        <f t="shared" ref="AK6:AS6" si="5">IF(AK7="",NA(),AK7)</f>
        <v>0</v>
      </c>
      <c r="AL6" s="34">
        <f t="shared" si="5"/>
        <v>0</v>
      </c>
      <c r="AM6" s="34">
        <f t="shared" si="5"/>
        <v>0</v>
      </c>
      <c r="AN6" s="34">
        <f t="shared" si="5"/>
        <v>0</v>
      </c>
      <c r="AO6" s="35">
        <f t="shared" si="5"/>
        <v>0.54</v>
      </c>
      <c r="AP6" s="35">
        <f t="shared" si="5"/>
        <v>0.36</v>
      </c>
      <c r="AQ6" s="35">
        <f t="shared" si="5"/>
        <v>0.22</v>
      </c>
      <c r="AR6" s="35">
        <f t="shared" si="5"/>
        <v>0.01</v>
      </c>
      <c r="AS6" s="34">
        <f t="shared" si="5"/>
        <v>0</v>
      </c>
      <c r="AT6" s="34" t="str">
        <f>IF(AT7="","",IF(AT7="-","【-】","【"&amp;SUBSTITUTE(TEXT(AT7,"#,##0.00"),"-","△")&amp;"】"))</f>
        <v>【3.09】</v>
      </c>
      <c r="AU6" s="35">
        <f>IF(AU7="",NA(),AU7)</f>
        <v>22.15</v>
      </c>
      <c r="AV6" s="35">
        <f t="shared" ref="AV6:BD6" si="6">IF(AV7="",NA(),AV7)</f>
        <v>24.06</v>
      </c>
      <c r="AW6" s="35">
        <f t="shared" si="6"/>
        <v>28.23</v>
      </c>
      <c r="AX6" s="35">
        <f t="shared" si="6"/>
        <v>30.19</v>
      </c>
      <c r="AY6" s="35">
        <f t="shared" si="6"/>
        <v>23.01</v>
      </c>
      <c r="AZ6" s="35">
        <f t="shared" si="6"/>
        <v>56.18</v>
      </c>
      <c r="BA6" s="35">
        <f t="shared" si="6"/>
        <v>59.45</v>
      </c>
      <c r="BB6" s="35">
        <f t="shared" si="6"/>
        <v>64.94</v>
      </c>
      <c r="BC6" s="35">
        <f t="shared" si="6"/>
        <v>70.08</v>
      </c>
      <c r="BD6" s="35">
        <f t="shared" si="6"/>
        <v>72.92</v>
      </c>
      <c r="BE6" s="34" t="str">
        <f>IF(BE7="","",IF(BE7="-","【-】","【"&amp;SUBSTITUTE(TEXT(BE7,"#,##0.00"),"-","△")&amp;"】"))</f>
        <v>【69.54】</v>
      </c>
      <c r="BF6" s="35">
        <f>IF(BF7="",NA(),BF7)</f>
        <v>1171.05</v>
      </c>
      <c r="BG6" s="35">
        <f t="shared" ref="BG6:BO6" si="7">IF(BG7="",NA(),BG7)</f>
        <v>1140.4100000000001</v>
      </c>
      <c r="BH6" s="35">
        <f t="shared" si="7"/>
        <v>1219.72</v>
      </c>
      <c r="BI6" s="35">
        <f t="shared" si="7"/>
        <v>1031.53</v>
      </c>
      <c r="BJ6" s="35">
        <f t="shared" si="7"/>
        <v>981.79</v>
      </c>
      <c r="BK6" s="35">
        <f t="shared" si="7"/>
        <v>594.09</v>
      </c>
      <c r="BL6" s="35">
        <f t="shared" si="7"/>
        <v>576.02</v>
      </c>
      <c r="BM6" s="35">
        <f t="shared" si="7"/>
        <v>549.48</v>
      </c>
      <c r="BN6" s="35">
        <f t="shared" si="7"/>
        <v>537.13</v>
      </c>
      <c r="BO6" s="35">
        <f t="shared" si="7"/>
        <v>531.38</v>
      </c>
      <c r="BP6" s="34" t="str">
        <f>IF(BP7="","",IF(BP7="-","【-】","【"&amp;SUBSTITUTE(TEXT(BP7,"#,##0.00"),"-","△")&amp;"】"))</f>
        <v>【682.51】</v>
      </c>
      <c r="BQ6" s="35">
        <f>IF(BQ7="",NA(),BQ7)</f>
        <v>105.76</v>
      </c>
      <c r="BR6" s="35">
        <f t="shared" ref="BR6:BZ6" si="8">IF(BR7="",NA(),BR7)</f>
        <v>106.58</v>
      </c>
      <c r="BS6" s="35">
        <f t="shared" si="8"/>
        <v>109.35</v>
      </c>
      <c r="BT6" s="35">
        <f t="shared" si="8"/>
        <v>108.7</v>
      </c>
      <c r="BU6" s="35">
        <f t="shared" si="8"/>
        <v>109.8</v>
      </c>
      <c r="BV6" s="35">
        <f t="shared" si="8"/>
        <v>114.03</v>
      </c>
      <c r="BW6" s="35">
        <f t="shared" si="8"/>
        <v>113.34</v>
      </c>
      <c r="BX6" s="35">
        <f t="shared" si="8"/>
        <v>113.83</v>
      </c>
      <c r="BY6" s="35">
        <f t="shared" si="8"/>
        <v>112.43</v>
      </c>
      <c r="BZ6" s="35">
        <f t="shared" si="8"/>
        <v>110.92</v>
      </c>
      <c r="CA6" s="34" t="str">
        <f>IF(CA7="","",IF(CA7="-","【-】","【"&amp;SUBSTITUTE(TEXT(CA7,"#,##0.00"),"-","△")&amp;"】"))</f>
        <v>【100.34】</v>
      </c>
      <c r="CB6" s="35">
        <f>IF(CB7="",NA(),CB7)</f>
        <v>159.74</v>
      </c>
      <c r="CC6" s="35">
        <f t="shared" ref="CC6:CK6" si="9">IF(CC7="",NA(),CC7)</f>
        <v>158.31</v>
      </c>
      <c r="CD6" s="35">
        <f t="shared" si="9"/>
        <v>153.88999999999999</v>
      </c>
      <c r="CE6" s="35">
        <f t="shared" si="9"/>
        <v>154.54</v>
      </c>
      <c r="CF6" s="35">
        <f t="shared" si="9"/>
        <v>151.47</v>
      </c>
      <c r="CG6" s="35">
        <f t="shared" si="9"/>
        <v>116.93</v>
      </c>
      <c r="CH6" s="35">
        <f t="shared" si="9"/>
        <v>117.4</v>
      </c>
      <c r="CI6" s="35">
        <f t="shared" si="9"/>
        <v>116.87</v>
      </c>
      <c r="CJ6" s="35">
        <f t="shared" si="9"/>
        <v>118.55</v>
      </c>
      <c r="CK6" s="35">
        <f t="shared" si="9"/>
        <v>119.33</v>
      </c>
      <c r="CL6" s="34" t="str">
        <f>IF(CL7="","",IF(CL7="-","【-】","【"&amp;SUBSTITUTE(TEXT(CL7,"#,##0.00"),"-","△")&amp;"】"))</f>
        <v>【136.15】</v>
      </c>
      <c r="CM6" s="35">
        <f>IF(CM7="",NA(),CM7)</f>
        <v>63.56</v>
      </c>
      <c r="CN6" s="35">
        <f t="shared" ref="CN6:CV6" si="10">IF(CN7="",NA(),CN7)</f>
        <v>64.989999999999995</v>
      </c>
      <c r="CO6" s="35">
        <f t="shared" si="10"/>
        <v>64.040000000000006</v>
      </c>
      <c r="CP6" s="35">
        <f t="shared" si="10"/>
        <v>63.89</v>
      </c>
      <c r="CQ6" s="35">
        <f t="shared" si="10"/>
        <v>62.97</v>
      </c>
      <c r="CR6" s="35">
        <f t="shared" si="10"/>
        <v>58.79</v>
      </c>
      <c r="CS6" s="35">
        <f t="shared" si="10"/>
        <v>59.16</v>
      </c>
      <c r="CT6" s="35">
        <f t="shared" si="10"/>
        <v>59.44</v>
      </c>
      <c r="CU6" s="35">
        <f t="shared" si="10"/>
        <v>57.38</v>
      </c>
      <c r="CV6" s="35">
        <f t="shared" si="10"/>
        <v>58.09</v>
      </c>
      <c r="CW6" s="34" t="str">
        <f>IF(CW7="","",IF(CW7="-","【-】","【"&amp;SUBSTITUTE(TEXT(CW7,"#,##0.00"),"-","△")&amp;"】"))</f>
        <v>【59.64】</v>
      </c>
      <c r="CX6" s="35">
        <f>IF(CX7="",NA(),CX7)</f>
        <v>97.04</v>
      </c>
      <c r="CY6" s="35">
        <f t="shared" ref="CY6:DG6" si="11">IF(CY7="",NA(),CY7)</f>
        <v>97.3</v>
      </c>
      <c r="CZ6" s="35">
        <f t="shared" si="11"/>
        <v>97.52</v>
      </c>
      <c r="DA6" s="35">
        <f t="shared" si="11"/>
        <v>97.75</v>
      </c>
      <c r="DB6" s="35">
        <f t="shared" si="11"/>
        <v>98.04</v>
      </c>
      <c r="DC6" s="35">
        <f t="shared" si="11"/>
        <v>98.76</v>
      </c>
      <c r="DD6" s="35">
        <f t="shared" si="11"/>
        <v>98.86</v>
      </c>
      <c r="DE6" s="35">
        <f t="shared" si="11"/>
        <v>98.9</v>
      </c>
      <c r="DF6" s="35">
        <f t="shared" si="11"/>
        <v>98.98</v>
      </c>
      <c r="DG6" s="35">
        <f t="shared" si="11"/>
        <v>99.01</v>
      </c>
      <c r="DH6" s="34" t="str">
        <f>IF(DH7="","",IF(DH7="-","【-】","【"&amp;SUBSTITUTE(TEXT(DH7,"#,##0.00"),"-","△")&amp;"】"))</f>
        <v>【95.35】</v>
      </c>
      <c r="DI6" s="35">
        <f>IF(DI7="",NA(),DI7)</f>
        <v>39.340000000000003</v>
      </c>
      <c r="DJ6" s="35">
        <f t="shared" ref="DJ6:DR6" si="12">IF(DJ7="",NA(),DJ7)</f>
        <v>40.71</v>
      </c>
      <c r="DK6" s="35">
        <f t="shared" si="12"/>
        <v>42.08</v>
      </c>
      <c r="DL6" s="35">
        <f t="shared" si="12"/>
        <v>43.31</v>
      </c>
      <c r="DM6" s="35">
        <f t="shared" si="12"/>
        <v>44.76</v>
      </c>
      <c r="DN6" s="35">
        <f t="shared" si="12"/>
        <v>43.2</v>
      </c>
      <c r="DO6" s="35">
        <f t="shared" si="12"/>
        <v>44.55</v>
      </c>
      <c r="DP6" s="35">
        <f t="shared" si="12"/>
        <v>45.79</v>
      </c>
      <c r="DQ6" s="35">
        <f t="shared" si="12"/>
        <v>47.06</v>
      </c>
      <c r="DR6" s="35">
        <f t="shared" si="12"/>
        <v>48.25</v>
      </c>
      <c r="DS6" s="34" t="str">
        <f>IF(DS7="","",IF(DS7="-","【-】","【"&amp;SUBSTITUTE(TEXT(DS7,"#,##0.00"),"-","△")&amp;"】"))</f>
        <v>【38.57】</v>
      </c>
      <c r="DT6" s="35">
        <f>IF(DT7="",NA(),DT7)</f>
        <v>5.43</v>
      </c>
      <c r="DU6" s="35">
        <f t="shared" ref="DU6:EC6" si="13">IF(DU7="",NA(),DU7)</f>
        <v>5.87</v>
      </c>
      <c r="DV6" s="35">
        <f t="shared" si="13"/>
        <v>6.37</v>
      </c>
      <c r="DW6" s="35">
        <f t="shared" si="13"/>
        <v>6.83</v>
      </c>
      <c r="DX6" s="35">
        <f t="shared" si="13"/>
        <v>7.49</v>
      </c>
      <c r="DY6" s="35">
        <f t="shared" si="13"/>
        <v>7.39</v>
      </c>
      <c r="DZ6" s="35">
        <f t="shared" si="13"/>
        <v>8.25</v>
      </c>
      <c r="EA6" s="35">
        <f t="shared" si="13"/>
        <v>9</v>
      </c>
      <c r="EB6" s="35">
        <f t="shared" si="13"/>
        <v>9.6300000000000008</v>
      </c>
      <c r="EC6" s="35">
        <f t="shared" si="13"/>
        <v>10.76</v>
      </c>
      <c r="ED6" s="34" t="str">
        <f>IF(ED7="","",IF(ED7="-","【-】","【"&amp;SUBSTITUTE(TEXT(ED7,"#,##0.00"),"-","△")&amp;"】"))</f>
        <v>【5.90】</v>
      </c>
      <c r="EE6" s="35">
        <f>IF(EE7="",NA(),EE7)</f>
        <v>0.15</v>
      </c>
      <c r="EF6" s="35">
        <f t="shared" ref="EF6:EN6" si="14">IF(EF7="",NA(),EF7)</f>
        <v>0.09</v>
      </c>
      <c r="EG6" s="35">
        <f t="shared" si="14"/>
        <v>0.24</v>
      </c>
      <c r="EH6" s="35">
        <f t="shared" si="14"/>
        <v>0.36</v>
      </c>
      <c r="EI6" s="35">
        <f t="shared" si="14"/>
        <v>0.22</v>
      </c>
      <c r="EJ6" s="35">
        <f t="shared" si="14"/>
        <v>0.35</v>
      </c>
      <c r="EK6" s="35">
        <f t="shared" si="14"/>
        <v>0.39</v>
      </c>
      <c r="EL6" s="35">
        <f t="shared" si="14"/>
        <v>0.43</v>
      </c>
      <c r="EM6" s="35">
        <f t="shared" si="14"/>
        <v>0.39</v>
      </c>
      <c r="EN6" s="35">
        <f t="shared" si="14"/>
        <v>0.41</v>
      </c>
      <c r="EO6" s="34" t="str">
        <f>IF(EO7="","",IF(EO7="-","【-】","【"&amp;SUBSTITUTE(TEXT(EO7,"#,##0.00"),"-","△")&amp;"】"))</f>
        <v>【0.22】</v>
      </c>
    </row>
    <row r="7" spans="1:148" s="36" customFormat="1" x14ac:dyDescent="0.15">
      <c r="A7" s="28"/>
      <c r="B7" s="37">
        <v>2019</v>
      </c>
      <c r="C7" s="37">
        <v>341002</v>
      </c>
      <c r="D7" s="37">
        <v>46</v>
      </c>
      <c r="E7" s="37">
        <v>17</v>
      </c>
      <c r="F7" s="37">
        <v>1</v>
      </c>
      <c r="G7" s="37">
        <v>0</v>
      </c>
      <c r="H7" s="37" t="s">
        <v>95</v>
      </c>
      <c r="I7" s="37" t="s">
        <v>96</v>
      </c>
      <c r="J7" s="37" t="s">
        <v>97</v>
      </c>
      <c r="K7" s="37" t="s">
        <v>98</v>
      </c>
      <c r="L7" s="37" t="s">
        <v>99</v>
      </c>
      <c r="M7" s="37" t="s">
        <v>100</v>
      </c>
      <c r="N7" s="38" t="s">
        <v>101</v>
      </c>
      <c r="O7" s="38">
        <v>48.2</v>
      </c>
      <c r="P7" s="38">
        <v>94.61</v>
      </c>
      <c r="Q7" s="38">
        <v>84.99</v>
      </c>
      <c r="R7" s="38">
        <v>2260</v>
      </c>
      <c r="S7" s="38">
        <v>1195775</v>
      </c>
      <c r="T7" s="38">
        <v>906.68</v>
      </c>
      <c r="U7" s="38">
        <v>1318.85</v>
      </c>
      <c r="V7" s="38">
        <v>1129910</v>
      </c>
      <c r="W7" s="38">
        <v>140.9</v>
      </c>
      <c r="X7" s="38">
        <v>8019.23</v>
      </c>
      <c r="Y7" s="38">
        <v>102.53</v>
      </c>
      <c r="Z7" s="38">
        <v>103.23</v>
      </c>
      <c r="AA7" s="38">
        <v>104.15</v>
      </c>
      <c r="AB7" s="38">
        <v>103.25</v>
      </c>
      <c r="AC7" s="38">
        <v>103.47</v>
      </c>
      <c r="AD7" s="38">
        <v>108.59</v>
      </c>
      <c r="AE7" s="38">
        <v>109.1</v>
      </c>
      <c r="AF7" s="38">
        <v>109.39</v>
      </c>
      <c r="AG7" s="38">
        <v>109.5</v>
      </c>
      <c r="AH7" s="38">
        <v>108.24</v>
      </c>
      <c r="AI7" s="38">
        <v>108.07</v>
      </c>
      <c r="AJ7" s="38">
        <v>0</v>
      </c>
      <c r="AK7" s="38">
        <v>0</v>
      </c>
      <c r="AL7" s="38">
        <v>0</v>
      </c>
      <c r="AM7" s="38">
        <v>0</v>
      </c>
      <c r="AN7" s="38">
        <v>0</v>
      </c>
      <c r="AO7" s="38">
        <v>0.54</v>
      </c>
      <c r="AP7" s="38">
        <v>0.36</v>
      </c>
      <c r="AQ7" s="38">
        <v>0.22</v>
      </c>
      <c r="AR7" s="38">
        <v>0.01</v>
      </c>
      <c r="AS7" s="38">
        <v>0</v>
      </c>
      <c r="AT7" s="38">
        <v>3.09</v>
      </c>
      <c r="AU7" s="38">
        <v>22.15</v>
      </c>
      <c r="AV7" s="38">
        <v>24.06</v>
      </c>
      <c r="AW7" s="38">
        <v>28.23</v>
      </c>
      <c r="AX7" s="38">
        <v>30.19</v>
      </c>
      <c r="AY7" s="38">
        <v>23.01</v>
      </c>
      <c r="AZ7" s="38">
        <v>56.18</v>
      </c>
      <c r="BA7" s="38">
        <v>59.45</v>
      </c>
      <c r="BB7" s="38">
        <v>64.94</v>
      </c>
      <c r="BC7" s="38">
        <v>70.08</v>
      </c>
      <c r="BD7" s="38">
        <v>72.92</v>
      </c>
      <c r="BE7" s="38">
        <v>69.540000000000006</v>
      </c>
      <c r="BF7" s="38">
        <v>1171.05</v>
      </c>
      <c r="BG7" s="38">
        <v>1140.4100000000001</v>
      </c>
      <c r="BH7" s="38">
        <v>1219.72</v>
      </c>
      <c r="BI7" s="38">
        <v>1031.53</v>
      </c>
      <c r="BJ7" s="38">
        <v>981.79</v>
      </c>
      <c r="BK7" s="38">
        <v>594.09</v>
      </c>
      <c r="BL7" s="38">
        <v>576.02</v>
      </c>
      <c r="BM7" s="38">
        <v>549.48</v>
      </c>
      <c r="BN7" s="38">
        <v>537.13</v>
      </c>
      <c r="BO7" s="38">
        <v>531.38</v>
      </c>
      <c r="BP7" s="38">
        <v>682.51</v>
      </c>
      <c r="BQ7" s="38">
        <v>105.76</v>
      </c>
      <c r="BR7" s="38">
        <v>106.58</v>
      </c>
      <c r="BS7" s="38">
        <v>109.35</v>
      </c>
      <c r="BT7" s="38">
        <v>108.7</v>
      </c>
      <c r="BU7" s="38">
        <v>109.8</v>
      </c>
      <c r="BV7" s="38">
        <v>114.03</v>
      </c>
      <c r="BW7" s="38">
        <v>113.34</v>
      </c>
      <c r="BX7" s="38">
        <v>113.83</v>
      </c>
      <c r="BY7" s="38">
        <v>112.43</v>
      </c>
      <c r="BZ7" s="38">
        <v>110.92</v>
      </c>
      <c r="CA7" s="38">
        <v>100.34</v>
      </c>
      <c r="CB7" s="38">
        <v>159.74</v>
      </c>
      <c r="CC7" s="38">
        <v>158.31</v>
      </c>
      <c r="CD7" s="38">
        <v>153.88999999999999</v>
      </c>
      <c r="CE7" s="38">
        <v>154.54</v>
      </c>
      <c r="CF7" s="38">
        <v>151.47</v>
      </c>
      <c r="CG7" s="38">
        <v>116.93</v>
      </c>
      <c r="CH7" s="38">
        <v>117.4</v>
      </c>
      <c r="CI7" s="38">
        <v>116.87</v>
      </c>
      <c r="CJ7" s="38">
        <v>118.55</v>
      </c>
      <c r="CK7" s="38">
        <v>119.33</v>
      </c>
      <c r="CL7" s="38">
        <v>136.15</v>
      </c>
      <c r="CM7" s="38">
        <v>63.56</v>
      </c>
      <c r="CN7" s="38">
        <v>64.989999999999995</v>
      </c>
      <c r="CO7" s="38">
        <v>64.040000000000006</v>
      </c>
      <c r="CP7" s="38">
        <v>63.89</v>
      </c>
      <c r="CQ7" s="38">
        <v>62.97</v>
      </c>
      <c r="CR7" s="38">
        <v>58.79</v>
      </c>
      <c r="CS7" s="38">
        <v>59.16</v>
      </c>
      <c r="CT7" s="38">
        <v>59.44</v>
      </c>
      <c r="CU7" s="38">
        <v>57.38</v>
      </c>
      <c r="CV7" s="38">
        <v>58.09</v>
      </c>
      <c r="CW7" s="38">
        <v>59.64</v>
      </c>
      <c r="CX7" s="38">
        <v>97.04</v>
      </c>
      <c r="CY7" s="38">
        <v>97.3</v>
      </c>
      <c r="CZ7" s="38">
        <v>97.52</v>
      </c>
      <c r="DA7" s="38">
        <v>97.75</v>
      </c>
      <c r="DB7" s="38">
        <v>98.04</v>
      </c>
      <c r="DC7" s="38">
        <v>98.76</v>
      </c>
      <c r="DD7" s="38">
        <v>98.86</v>
      </c>
      <c r="DE7" s="38">
        <v>98.9</v>
      </c>
      <c r="DF7" s="38">
        <v>98.98</v>
      </c>
      <c r="DG7" s="38">
        <v>99.01</v>
      </c>
      <c r="DH7" s="38">
        <v>95.35</v>
      </c>
      <c r="DI7" s="38">
        <v>39.340000000000003</v>
      </c>
      <c r="DJ7" s="38">
        <v>40.71</v>
      </c>
      <c r="DK7" s="38">
        <v>42.08</v>
      </c>
      <c r="DL7" s="38">
        <v>43.31</v>
      </c>
      <c r="DM7" s="38">
        <v>44.76</v>
      </c>
      <c r="DN7" s="38">
        <v>43.2</v>
      </c>
      <c r="DO7" s="38">
        <v>44.55</v>
      </c>
      <c r="DP7" s="38">
        <v>45.79</v>
      </c>
      <c r="DQ7" s="38">
        <v>47.06</v>
      </c>
      <c r="DR7" s="38">
        <v>48.25</v>
      </c>
      <c r="DS7" s="38">
        <v>38.57</v>
      </c>
      <c r="DT7" s="38">
        <v>5.43</v>
      </c>
      <c r="DU7" s="38">
        <v>5.87</v>
      </c>
      <c r="DV7" s="38">
        <v>6.37</v>
      </c>
      <c r="DW7" s="38">
        <v>6.83</v>
      </c>
      <c r="DX7" s="38">
        <v>7.49</v>
      </c>
      <c r="DY7" s="38">
        <v>7.39</v>
      </c>
      <c r="DZ7" s="38">
        <v>8.25</v>
      </c>
      <c r="EA7" s="38">
        <v>9</v>
      </c>
      <c r="EB7" s="38">
        <v>9.6300000000000008</v>
      </c>
      <c r="EC7" s="38">
        <v>10.76</v>
      </c>
      <c r="ED7" s="38">
        <v>5.9</v>
      </c>
      <c r="EE7" s="38">
        <v>0.15</v>
      </c>
      <c r="EF7" s="38">
        <v>0.09</v>
      </c>
      <c r="EG7" s="38">
        <v>0.24</v>
      </c>
      <c r="EH7" s="38">
        <v>0.36</v>
      </c>
      <c r="EI7" s="38">
        <v>0.22</v>
      </c>
      <c r="EJ7" s="38">
        <v>0.35</v>
      </c>
      <c r="EK7" s="38">
        <v>0.39</v>
      </c>
      <c r="EL7" s="38">
        <v>0.43</v>
      </c>
      <c r="EM7" s="38">
        <v>0.39</v>
      </c>
      <c r="EN7" s="38">
        <v>0.41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work7</cp:lastModifiedBy>
  <cp:lastPrinted>2021-01-15T02:37:25Z</cp:lastPrinted>
  <dcterms:created xsi:type="dcterms:W3CDTF">2020-12-04T02:29:37Z</dcterms:created>
  <dcterms:modified xsi:type="dcterms:W3CDTF">2021-01-22T05:49:47Z</dcterms:modified>
  <cp:category/>
</cp:coreProperties>
</file>