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2\01庶務\02予算・決算\02_R2年度予算\00_照会・回答\●公営企業関係\030112_【〆切1.22（金）】公営企業に係る経営比較分析表（令和元年度決算）の分析等について（依頼）\02_回答\修正後データ\"/>
    </mc:Choice>
  </mc:AlternateContent>
  <bookViews>
    <workbookView xWindow="0" yWindow="0" windowWidth="20490" windowHeight="70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C11" i="5"/>
  <c r="KP76" i="4" s="1"/>
  <c r="DT7" i="5"/>
  <c r="DS7" i="5"/>
  <c r="DR7" i="5"/>
  <c r="KO32" i="4" s="1"/>
  <c r="DQ7" i="5"/>
  <c r="DP7" i="5"/>
  <c r="DO7" i="5"/>
  <c r="DN7" i="5"/>
  <c r="DM7" i="5"/>
  <c r="DL7" i="5"/>
  <c r="DK7" i="5"/>
  <c r="DI7" i="5"/>
  <c r="DH7" i="5"/>
  <c r="DG7" i="5"/>
  <c r="DF7" i="5"/>
  <c r="DE7" i="5"/>
  <c r="DD7" i="5"/>
  <c r="DC7" i="5"/>
  <c r="DB7" i="5"/>
  <c r="DA7" i="5"/>
  <c r="KP77" i="4" s="1"/>
  <c r="CZ7" i="5"/>
  <c r="CN7" i="5"/>
  <c r="CM7" i="5"/>
  <c r="CV67" i="4" s="1"/>
  <c r="BZ7" i="5"/>
  <c r="MA53" i="4" s="1"/>
  <c r="BY7" i="5"/>
  <c r="BX7" i="5"/>
  <c r="BW7" i="5"/>
  <c r="JV53" i="4" s="1"/>
  <c r="BV7" i="5"/>
  <c r="JC53" i="4" s="1"/>
  <c r="BU7" i="5"/>
  <c r="BT7" i="5"/>
  <c r="BS7" i="5"/>
  <c r="BR7" i="5"/>
  <c r="JV52" i="4" s="1"/>
  <c r="BQ7" i="5"/>
  <c r="BO7" i="5"/>
  <c r="BN7" i="5"/>
  <c r="BM7" i="5"/>
  <c r="FX53" i="4" s="1"/>
  <c r="BL7" i="5"/>
  <c r="BK7" i="5"/>
  <c r="BJ7" i="5"/>
  <c r="BI7" i="5"/>
  <c r="BH7" i="5"/>
  <c r="BG7" i="5"/>
  <c r="BF7" i="5"/>
  <c r="BD7" i="5"/>
  <c r="CS53" i="4" s="1"/>
  <c r="BC7" i="5"/>
  <c r="BB7" i="5"/>
  <c r="BA7" i="5"/>
  <c r="AZ7" i="5"/>
  <c r="U53" i="4" s="1"/>
  <c r="AY7" i="5"/>
  <c r="AX7" i="5"/>
  <c r="AW7" i="5"/>
  <c r="BG52" i="4" s="1"/>
  <c r="AV7" i="5"/>
  <c r="AN52" i="4" s="1"/>
  <c r="AU7" i="5"/>
  <c r="AS7" i="5"/>
  <c r="AR7" i="5"/>
  <c r="GQ32" i="4" s="1"/>
  <c r="AQ7" i="5"/>
  <c r="FX32" i="4" s="1"/>
  <c r="AP7" i="5"/>
  <c r="AO7" i="5"/>
  <c r="AN7" i="5"/>
  <c r="AM7" i="5"/>
  <c r="GQ31" i="4" s="1"/>
  <c r="AL7" i="5"/>
  <c r="AK7" i="5"/>
  <c r="AJ7" i="5"/>
  <c r="AH7" i="5"/>
  <c r="CS32" i="4" s="1"/>
  <c r="AG7" i="5"/>
  <c r="AF7" i="5"/>
  <c r="AE7" i="5"/>
  <c r="AD7" i="5"/>
  <c r="U32" i="4" s="1"/>
  <c r="AC7" i="5"/>
  <c r="AB7" i="5"/>
  <c r="AA7" i="5"/>
  <c r="Z7" i="5"/>
  <c r="Y7" i="5"/>
  <c r="X7" i="5"/>
  <c r="W7" i="5"/>
  <c r="JQ10" i="4" s="1"/>
  <c r="V7" i="5"/>
  <c r="HX10" i="4" s="1"/>
  <c r="U7" i="5"/>
  <c r="T7" i="5"/>
  <c r="S7" i="5"/>
  <c r="HX8" i="4" s="1"/>
  <c r="R7" i="5"/>
  <c r="Q7" i="5"/>
  <c r="P7" i="5"/>
  <c r="O7" i="5"/>
  <c r="N7" i="5"/>
  <c r="FJ8" i="4" s="1"/>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LE76" i="4"/>
  <c r="HP76" i="4"/>
  <c r="CV76" i="4"/>
  <c r="AV76" i="4"/>
  <c r="AG76" i="4"/>
  <c r="LH53" i="4"/>
  <c r="KO53" i="4"/>
  <c r="HJ53" i="4"/>
  <c r="GQ53" i="4"/>
  <c r="FE53" i="4"/>
  <c r="EL53" i="4"/>
  <c r="BZ53" i="4"/>
  <c r="BG53" i="4"/>
  <c r="AN53" i="4"/>
  <c r="MA52" i="4"/>
  <c r="LH52" i="4"/>
  <c r="KO52" i="4"/>
  <c r="JC52" i="4"/>
  <c r="HJ52" i="4"/>
  <c r="GQ52" i="4"/>
  <c r="FX52" i="4"/>
  <c r="FE52" i="4"/>
  <c r="EL52" i="4"/>
  <c r="CS52" i="4"/>
  <c r="BZ52" i="4"/>
  <c r="U52" i="4"/>
  <c r="KO51" i="4"/>
  <c r="JV51" i="4"/>
  <c r="FX51" i="4"/>
  <c r="BG51" i="4"/>
  <c r="MA32" i="4"/>
  <c r="LH32" i="4"/>
  <c r="JV32" i="4"/>
  <c r="JC32" i="4"/>
  <c r="HJ32" i="4"/>
  <c r="FE32" i="4"/>
  <c r="EL32" i="4"/>
  <c r="BZ32" i="4"/>
  <c r="BG32" i="4"/>
  <c r="AN32" i="4"/>
  <c r="MA31" i="4"/>
  <c r="LH31" i="4"/>
  <c r="KO31" i="4"/>
  <c r="JV31" i="4"/>
  <c r="JC31" i="4"/>
  <c r="HJ31" i="4"/>
  <c r="FX31" i="4"/>
  <c r="FE31" i="4"/>
  <c r="EL31" i="4"/>
  <c r="CS31" i="4"/>
  <c r="BZ31" i="4"/>
  <c r="BG31" i="4"/>
  <c r="AN31" i="4"/>
  <c r="U31" i="4"/>
  <c r="KO30" i="4"/>
  <c r="FX30" i="4"/>
  <c r="LJ10" i="4"/>
  <c r="DU10" i="4"/>
  <c r="CF10" i="4"/>
  <c r="B10" i="4"/>
  <c r="LJ8" i="4"/>
  <c r="JQ8" i="4"/>
  <c r="DU8" i="4"/>
  <c r="CF8" i="4"/>
  <c r="B6" i="4"/>
  <c r="BZ76" i="4" l="1"/>
  <c r="MA51" i="4"/>
  <c r="HJ30" i="4"/>
  <c r="MI76" i="4"/>
  <c r="HJ51" i="4"/>
  <c r="MA30" i="4"/>
  <c r="IT76" i="4"/>
  <c r="CS51" i="4"/>
  <c r="CS30" i="4"/>
  <c r="FE30" i="4"/>
  <c r="AN51" i="4"/>
  <c r="HA76" i="4"/>
  <c r="E11" i="5"/>
  <c r="AN30" i="4"/>
  <c r="JV30" i="4"/>
  <c r="FE51" i="4"/>
  <c r="B11" i="5"/>
  <c r="R76" i="4" l="1"/>
  <c r="JC51" i="4"/>
  <c r="GL76" i="4"/>
  <c r="U51" i="4"/>
  <c r="KA76" i="4"/>
  <c r="EL51" i="4"/>
  <c r="JC30" i="4"/>
  <c r="EL30" i="4"/>
  <c r="U30" i="4"/>
  <c r="BZ30" i="4"/>
  <c r="LT76" i="4"/>
  <c r="BK76" i="4"/>
  <c r="LH51" i="4"/>
  <c r="GQ51" i="4"/>
  <c r="LH30" i="4"/>
  <c r="IE76" i="4"/>
  <c r="BZ51" i="4"/>
  <c r="GQ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<sst xmlns="http://schemas.openxmlformats.org/spreadsheetml/2006/main" count="278" uniqueCount="126">
  <si>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</si>
  <si>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</si>
  <si>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</si>
  <si>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</si>
  <si>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</si>
  <si>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</si>
  <si>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</si>
  <si>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</si>
  <si>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</si>
  <si>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</si>
  <si>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</si>
  <si>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</si>
  <si>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</si>
  <si>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</si>
  <si>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</si>
  <si>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</si>
  <si>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</si>
  <si>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</si>
  <si>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</si>
  <si>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</si>
  <si>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</si>
  <si>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</si>
  <si>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</si>
  <si>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</si>
  <si>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</si>
  <si>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</si>
  <si>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</si>
  <si>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</si>
  <si>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</si>
  <si>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</si>
  <si>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</si>
  <si>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</si>
  <si>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</si>
  <si>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</si>
  <si>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</si>
  <si>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</si>
  <si>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</si>
  <si>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</si>
  <si>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</si>
  <si>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</si>
  <si>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</si>
  <si>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</si>
  <si>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</si>
  <si>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</si>
  <si>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</si>
  <si>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</si>
  <si>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</si>
  <si>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</si>
  <si>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</si>
  <si>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</si>
  <si>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</si>
  <si>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</si>
  <si>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</si>
  <si>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</si>
  <si>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</si>
  <si>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</si>
  <si>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</si>
  <si>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</si>
  <si>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</si>
  <si>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</si>
  <si>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</si>
  <si>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</si>
  <si>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</si>
  <si>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</si>
  <si>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</si>
  <si>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</si>
  <si>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</si>
  <si>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</si>
  <si>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</si>
  <si>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</si>
  <si>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</si>
  <si>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</si>
  <si>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</si>
  <si>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</si>
  <si>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</si>
  <si>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</si>
  <si>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</si>
  <si>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</si>
  <si>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</si>
  <si>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</si>
  <si>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</si>
  <si>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</si>
  <si>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</si>
  <si>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</si>
  <si>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</si>
  <si>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</si>
  <si>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</si>
  <si>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</si>
  <si>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</si>
  <si>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</si>
  <si>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</si>
  <si>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</si>
  <si>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</si>
  <si>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</si>
  <si>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</si>
  <si>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</si>
  <si>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</si>
  <si>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</si>
  <si>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</si>
  <si>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</si>
  <si>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</si>
  <si>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</si>
  <si>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</si>
  <si>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</si>
  <si>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</si>
  <si>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基町駐車場</t>
  </si>
  <si>
    <t>法非適用</t>
  </si>
  <si>
    <t>駐車場整備事業</t>
  </si>
  <si>
    <t>-</t>
  </si>
  <si>
    <t>Ａ１Ｂ１</t>
  </si>
  <si>
    <t>非設置</t>
  </si>
  <si>
    <t>該当数値なし</t>
  </si>
  <si>
    <t>都市計画駐車場 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</si>
  <si>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</si>
  <si>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</si>
  <si>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</si>
  <si>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</si>
  <si>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</si>
  <si>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</si>
  <si>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</si>
  <si>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</si>
  <si>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</si>
  <si>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類似施設平均値を上回っており、黒字で推移しています。
②他会計補助金比率
　他会計からの補助金はありません。
③駐車台数一台当りの他会計補助金額
　他会計からの補助金はありません。
④売上高GDP比率
　類似施設平均値を大幅に上回っており、高い営業総利益を確保しています。
⑤EBITDA
　類似施設平均値を大幅に上回っており、高い収益性を確保しています。</t>
    <rPh sb="1" eb="4">
      <t>シュウエキテキ</t>
    </rPh>
    <rPh sb="4" eb="6">
      <t>シュウシ</t>
    </rPh>
    <rPh sb="6" eb="8">
      <t>ヒリツ</t>
    </rPh>
    <rPh sb="10" eb="12">
      <t>ルイジ</t>
    </rPh>
    <rPh sb="12" eb="14">
      <t>シセツ</t>
    </rPh>
    <rPh sb="14" eb="17">
      <t>ヘイキンチ</t>
    </rPh>
    <rPh sb="18" eb="20">
      <t>ウワマワ</t>
    </rPh>
    <rPh sb="25" eb="27">
      <t>クロジ</t>
    </rPh>
    <rPh sb="28" eb="30">
      <t>スイイ</t>
    </rPh>
    <rPh sb="38" eb="39">
      <t>タ</t>
    </rPh>
    <rPh sb="39" eb="41">
      <t>カイケイ</t>
    </rPh>
    <rPh sb="41" eb="44">
      <t>ホジョキン</t>
    </rPh>
    <rPh sb="44" eb="46">
      <t>ヒリツ</t>
    </rPh>
    <rPh sb="48" eb="49">
      <t>タ</t>
    </rPh>
    <rPh sb="49" eb="51">
      <t>カイケイ</t>
    </rPh>
    <rPh sb="54" eb="57">
      <t>ホジョキン</t>
    </rPh>
    <rPh sb="66" eb="68">
      <t>チュウシャ</t>
    </rPh>
    <rPh sb="68" eb="70">
      <t>ダイスウ</t>
    </rPh>
    <rPh sb="70" eb="72">
      <t>イチダイ</t>
    </rPh>
    <rPh sb="72" eb="73">
      <t>アタ</t>
    </rPh>
    <rPh sb="75" eb="76">
      <t>タ</t>
    </rPh>
    <rPh sb="76" eb="78">
      <t>カイケイ</t>
    </rPh>
    <rPh sb="78" eb="81">
      <t>ホジョキン</t>
    </rPh>
    <rPh sb="81" eb="82">
      <t>ガク</t>
    </rPh>
    <rPh sb="84" eb="85">
      <t>タ</t>
    </rPh>
    <rPh sb="85" eb="87">
      <t>カイケイ</t>
    </rPh>
    <rPh sb="90" eb="93">
      <t>ホジョキン</t>
    </rPh>
    <rPh sb="102" eb="104">
      <t>ウリアゲ</t>
    </rPh>
    <rPh sb="104" eb="105">
      <t>ダカ</t>
    </rPh>
    <rPh sb="108" eb="110">
      <t>ヒリツ</t>
    </rPh>
    <rPh sb="112" eb="114">
      <t>ルイジ</t>
    </rPh>
    <rPh sb="114" eb="116">
      <t>シセツ</t>
    </rPh>
    <rPh sb="116" eb="119">
      <t>ヘイキンチ</t>
    </rPh>
    <rPh sb="120" eb="122">
      <t>オオハバ</t>
    </rPh>
    <rPh sb="123" eb="125">
      <t>ウワマワ</t>
    </rPh>
    <rPh sb="130" eb="131">
      <t>タカ</t>
    </rPh>
    <rPh sb="132" eb="134">
      <t>エイギョウ</t>
    </rPh>
    <rPh sb="134" eb="137">
      <t>ソウリエキ</t>
    </rPh>
    <rPh sb="138" eb="140">
      <t>カクホ</t>
    </rPh>
    <rPh sb="156" eb="158">
      <t>ルイジ</t>
    </rPh>
    <rPh sb="158" eb="160">
      <t>シセツ</t>
    </rPh>
    <rPh sb="160" eb="163">
      <t>ヘイキンチ</t>
    </rPh>
    <rPh sb="164" eb="166">
      <t>オオハバ</t>
    </rPh>
    <rPh sb="167" eb="169">
      <t>ウワマワ</t>
    </rPh>
    <rPh sb="174" eb="175">
      <t>タカ</t>
    </rPh>
    <rPh sb="176" eb="179">
      <t>シュウエキセイ</t>
    </rPh>
    <rPh sb="180" eb="182">
      <t>カクホ</t>
    </rPh>
    <phoneticPr fontId="5"/>
  </si>
  <si>
    <t>⑦敷地の地価（固定資産税評価相当額）
　市内中央部の商業地域に位置しており高い資産価値を有していますが、当該駐車場は一団地の官公庁施設に指定されています。
⑧設備投資見込額
　50年が経過しており、老朽化対策に多額の設備投資が必要となる見込みです。
⑩企業債残高対料金収入比率
　企業債残高はありません。</t>
    <rPh sb="1" eb="3">
      <t>シキチ</t>
    </rPh>
    <rPh sb="4" eb="6">
      <t>チカ</t>
    </rPh>
    <rPh sb="7" eb="9">
      <t>コテイ</t>
    </rPh>
    <rPh sb="9" eb="12">
      <t>シサンゼイ</t>
    </rPh>
    <rPh sb="12" eb="14">
      <t>ヒョウカ</t>
    </rPh>
    <rPh sb="14" eb="16">
      <t>ソウトウ</t>
    </rPh>
    <rPh sb="16" eb="17">
      <t>ガク</t>
    </rPh>
    <rPh sb="20" eb="22">
      <t>シナイ</t>
    </rPh>
    <rPh sb="22" eb="24">
      <t>チュウオウ</t>
    </rPh>
    <rPh sb="24" eb="25">
      <t>ブ</t>
    </rPh>
    <rPh sb="26" eb="28">
      <t>ショウギョウ</t>
    </rPh>
    <rPh sb="28" eb="30">
      <t>チイキ</t>
    </rPh>
    <rPh sb="31" eb="33">
      <t>イチ</t>
    </rPh>
    <rPh sb="37" eb="38">
      <t>タカ</t>
    </rPh>
    <rPh sb="39" eb="41">
      <t>シサン</t>
    </rPh>
    <rPh sb="41" eb="43">
      <t>カチ</t>
    </rPh>
    <rPh sb="44" eb="45">
      <t>ユウ</t>
    </rPh>
    <rPh sb="52" eb="54">
      <t>トウガイ</t>
    </rPh>
    <rPh sb="54" eb="56">
      <t>チュウシャ</t>
    </rPh>
    <rPh sb="56" eb="57">
      <t>ジョウ</t>
    </rPh>
    <phoneticPr fontId="15"/>
  </si>
  <si>
    <t>⑪稼働率
　類似施設平均値を上回る稼働率があります。
　利用状況については、商業地域に位置していることから、週末は満車状態となっています。</t>
    <rPh sb="1" eb="3">
      <t>カドウ</t>
    </rPh>
    <rPh sb="3" eb="4">
      <t>リツ</t>
    </rPh>
    <rPh sb="6" eb="8">
      <t>ルイジ</t>
    </rPh>
    <rPh sb="8" eb="10">
      <t>シセツ</t>
    </rPh>
    <rPh sb="10" eb="13">
      <t>ヘイキンチ</t>
    </rPh>
    <rPh sb="14" eb="16">
      <t>ウワマワ</t>
    </rPh>
    <rPh sb="17" eb="19">
      <t>カドウ</t>
    </rPh>
    <rPh sb="19" eb="20">
      <t>リツ</t>
    </rPh>
    <rPh sb="28" eb="30">
      <t>リヨウ</t>
    </rPh>
    <rPh sb="30" eb="32">
      <t>ジョウキョウ</t>
    </rPh>
    <rPh sb="38" eb="40">
      <t>ショウギョウ</t>
    </rPh>
    <rPh sb="40" eb="42">
      <t>チイキ</t>
    </rPh>
    <rPh sb="43" eb="45">
      <t>イチ</t>
    </rPh>
    <rPh sb="54" eb="56">
      <t>シュウマツ</t>
    </rPh>
    <rPh sb="57" eb="59">
      <t>マンシャ</t>
    </rPh>
    <rPh sb="59" eb="61">
      <t>ジョウタイ</t>
    </rPh>
    <phoneticPr fontId="15"/>
  </si>
  <si>
    <t>　立地も良く高い収益性のある駐車場ですが、今後、老朽化対策として多額の設備投資が見込まれます。
　現在、広島市と広島県が連携して策定した「ひろしま都心活性化プラン」において再開発が検討されており、その中に当該駐車場のあるエリアが含まれていることから、当該駐車場のあり方についても検討することとしています。</t>
    <rPh sb="1" eb="3">
      <t>リッチ</t>
    </rPh>
    <rPh sb="4" eb="5">
      <t>ヨ</t>
    </rPh>
    <rPh sb="6" eb="7">
      <t>タカ</t>
    </rPh>
    <rPh sb="8" eb="11">
      <t>シュウエキセイ</t>
    </rPh>
    <rPh sb="14" eb="16">
      <t>チュウシャ</t>
    </rPh>
    <rPh sb="16" eb="17">
      <t>ジョウ</t>
    </rPh>
    <rPh sb="21" eb="23">
      <t>コンゴ</t>
    </rPh>
    <rPh sb="24" eb="27">
      <t>ロウキュウカ</t>
    </rPh>
    <rPh sb="27" eb="29">
      <t>タイサク</t>
    </rPh>
    <rPh sb="32" eb="34">
      <t>タガク</t>
    </rPh>
    <rPh sb="35" eb="37">
      <t>セツビ</t>
    </rPh>
    <rPh sb="37" eb="39">
      <t>トウシ</t>
    </rPh>
    <rPh sb="40" eb="42">
      <t>ミコ</t>
    </rPh>
    <rPh sb="49" eb="51">
      <t>ゲンザイ</t>
    </rPh>
    <rPh sb="52" eb="55">
      <t>ヒロシマシ</t>
    </rPh>
    <rPh sb="56" eb="59">
      <t>ヒロシマケン</t>
    </rPh>
    <rPh sb="60" eb="62">
      <t>レンケイ</t>
    </rPh>
    <rPh sb="64" eb="66">
      <t>サクテイ</t>
    </rPh>
    <rPh sb="73" eb="75">
      <t>トシン</t>
    </rPh>
    <rPh sb="75" eb="78">
      <t>カッセイカ</t>
    </rPh>
    <rPh sb="86" eb="89">
      <t>サイカイハツ</t>
    </rPh>
    <rPh sb="90" eb="92">
      <t>ケントウ</t>
    </rPh>
    <rPh sb="100" eb="101">
      <t>ナカ</t>
    </rPh>
    <rPh sb="102" eb="104">
      <t>トウガイ</t>
    </rPh>
    <rPh sb="104" eb="106">
      <t>チュウシャ</t>
    </rPh>
    <rPh sb="106" eb="107">
      <t>ジョウ</t>
    </rPh>
    <rPh sb="114" eb="115">
      <t>フク</t>
    </rPh>
    <rPh sb="125" eb="127">
      <t>トウガイ</t>
    </rPh>
    <rPh sb="127" eb="129">
      <t>チュウシャ</t>
    </rPh>
    <rPh sb="129" eb="130">
      <t>ジョウ</t>
    </rPh>
    <rPh sb="133" eb="134">
      <t>カタ</t>
    </rPh>
    <rPh sb="139" eb="141">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</si>
</sst>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371.5</c:v>
                </c:pt>
                <c:pt idx="1">
                  <c:v>346.9</c:v>
                </c:pt>
                <c:pt idx="2">
                  <c:v>330.9</c:v>
                </c:pt>
                <c:pt idx="3">
                  <c:v>335.2</c:v>
                </c:pt>
                <c:pt idx="4">
                  <c:v>323.39999999999998</c:v>
                </c:pt>
              </c:numCache>
            </c:numRef>
          </c:val>
          <c:extLst>
            <c:ext xmlns:c16="http://schemas.microsoft.com/office/drawing/2014/chart" uri="{C3380CC4-5D6E-409C-BE32-E72D297353CC}">
              <c16:uniqueId val="{00000000-CAE8-4CC0-93F6-27E5BFF7562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CAE8-4CC0-93F6-27E5BFF7562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C5-4913-BC35-8FF266652BE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17C5-4913-BC35-8FF266652BE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F74-4344-AB15-1FC7EC04ED0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F74-4344-AB15-1FC7EC04ED0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49D-4758-9A12-C7A2A924B76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49D-4758-9A12-C7A2A924B76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B4-4753-80C6-D1E2AA896D8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89B4-4753-80C6-D1E2AA896D8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A4-4F2A-9451-6AB661D29A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37A4-4F2A-9451-6AB661D29A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126.5</c:v>
                </c:pt>
                <c:pt idx="1">
                  <c:v>126.1</c:v>
                </c:pt>
                <c:pt idx="2">
                  <c:v>133</c:v>
                </c:pt>
                <c:pt idx="3">
                  <c:v>136.6</c:v>
                </c:pt>
                <c:pt idx="4">
                  <c:v>141.69999999999999</c:v>
                </c:pt>
              </c:numCache>
            </c:numRef>
          </c:val>
          <c:extLst>
            <c:ext xmlns:c16="http://schemas.microsoft.com/office/drawing/2014/chart" uri="{C3380CC4-5D6E-409C-BE32-E72D297353CC}">
              <c16:uniqueId val="{00000000-B666-4C42-B3AE-90F6427C435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B666-4C42-B3AE-90F6427C435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73</c:v>
                </c:pt>
                <c:pt idx="1">
                  <c:v>71.099999999999994</c:v>
                </c:pt>
                <c:pt idx="2">
                  <c:v>69.7</c:v>
                </c:pt>
                <c:pt idx="3">
                  <c:v>70.2</c:v>
                </c:pt>
                <c:pt idx="4">
                  <c:v>69.099999999999994</c:v>
                </c:pt>
              </c:numCache>
            </c:numRef>
          </c:val>
          <c:extLst>
            <c:ext xmlns:c16="http://schemas.microsoft.com/office/drawing/2014/chart" uri="{C3380CC4-5D6E-409C-BE32-E72D297353CC}">
              <c16:uniqueId val="{00000000-BDC5-46C4-BA30-054934A66C2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BDC5-46C4-BA30-054934A66C2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175282</c:v>
                </c:pt>
                <c:pt idx="1">
                  <c:v>171914</c:v>
                </c:pt>
                <c:pt idx="2">
                  <c:v>182504</c:v>
                </c:pt>
                <c:pt idx="3">
                  <c:v>184654</c:v>
                </c:pt>
                <c:pt idx="4">
                  <c:v>196983</c:v>
                </c:pt>
              </c:numCache>
            </c:numRef>
          </c:val>
          <c:extLst>
            <c:ext xmlns:c16="http://schemas.microsoft.com/office/drawing/2014/chart" uri="{C3380CC4-5D6E-409C-BE32-E72D297353CC}">
              <c16:uniqueId val="{00000000-A9A5-4068-BFBB-14F697B048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A9A5-4068-BFBB-14F697B048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基町駐車場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19704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792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371.5</v>
      </c>
      <c r="V31" s="118"/>
      <c r="W31" s="118"/>
      <c r="X31" s="118"/>
      <c r="Y31" s="118"/>
      <c r="Z31" s="118"/>
      <c r="AA31" s="118"/>
      <c r="AB31" s="118"/>
      <c r="AC31" s="118"/>
      <c r="AD31" s="118"/>
      <c r="AE31" s="118"/>
      <c r="AF31" s="118"/>
      <c r="AG31" s="118"/>
      <c r="AH31" s="118"/>
      <c r="AI31" s="118"/>
      <c r="AJ31" s="118"/>
      <c r="AK31" s="118"/>
      <c r="AL31" s="118"/>
      <c r="AM31" s="118"/>
      <c r="AN31" s="118">
        <f>データ!Z7</f>
        <v>346.9</v>
      </c>
      <c r="AO31" s="118"/>
      <c r="AP31" s="118"/>
      <c r="AQ31" s="118"/>
      <c r="AR31" s="118"/>
      <c r="AS31" s="118"/>
      <c r="AT31" s="118"/>
      <c r="AU31" s="118"/>
      <c r="AV31" s="118"/>
      <c r="AW31" s="118"/>
      <c r="AX31" s="118"/>
      <c r="AY31" s="118"/>
      <c r="AZ31" s="118"/>
      <c r="BA31" s="118"/>
      <c r="BB31" s="118"/>
      <c r="BC31" s="118"/>
      <c r="BD31" s="118"/>
      <c r="BE31" s="118"/>
      <c r="BF31" s="118"/>
      <c r="BG31" s="118">
        <f>データ!AA7</f>
        <v>330.9</v>
      </c>
      <c r="BH31" s="118"/>
      <c r="BI31" s="118"/>
      <c r="BJ31" s="118"/>
      <c r="BK31" s="118"/>
      <c r="BL31" s="118"/>
      <c r="BM31" s="118"/>
      <c r="BN31" s="118"/>
      <c r="BO31" s="118"/>
      <c r="BP31" s="118"/>
      <c r="BQ31" s="118"/>
      <c r="BR31" s="118"/>
      <c r="BS31" s="118"/>
      <c r="BT31" s="118"/>
      <c r="BU31" s="118"/>
      <c r="BV31" s="118"/>
      <c r="BW31" s="118"/>
      <c r="BX31" s="118"/>
      <c r="BY31" s="118"/>
      <c r="BZ31" s="118">
        <f>データ!AB7</f>
        <v>335.2</v>
      </c>
      <c r="CA31" s="118"/>
      <c r="CB31" s="118"/>
      <c r="CC31" s="118"/>
      <c r="CD31" s="118"/>
      <c r="CE31" s="118"/>
      <c r="CF31" s="118"/>
      <c r="CG31" s="118"/>
      <c r="CH31" s="118"/>
      <c r="CI31" s="118"/>
      <c r="CJ31" s="118"/>
      <c r="CK31" s="118"/>
      <c r="CL31" s="118"/>
      <c r="CM31" s="118"/>
      <c r="CN31" s="118"/>
      <c r="CO31" s="118"/>
      <c r="CP31" s="118"/>
      <c r="CQ31" s="118"/>
      <c r="CR31" s="118"/>
      <c r="CS31" s="118">
        <f>データ!AC7</f>
        <v>323.39999999999998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126.5</v>
      </c>
      <c r="JD31" s="120"/>
      <c r="JE31" s="120"/>
      <c r="JF31" s="120"/>
      <c r="JG31" s="120"/>
      <c r="JH31" s="120"/>
      <c r="JI31" s="120"/>
      <c r="JJ31" s="120"/>
      <c r="JK31" s="120"/>
      <c r="JL31" s="120"/>
      <c r="JM31" s="120"/>
      <c r="JN31" s="120"/>
      <c r="JO31" s="120"/>
      <c r="JP31" s="120"/>
      <c r="JQ31" s="120"/>
      <c r="JR31" s="120"/>
      <c r="JS31" s="120"/>
      <c r="JT31" s="120"/>
      <c r="JU31" s="121"/>
      <c r="JV31" s="119">
        <f>データ!DL7</f>
        <v>126.1</v>
      </c>
      <c r="JW31" s="120"/>
      <c r="JX31" s="120"/>
      <c r="JY31" s="120"/>
      <c r="JZ31" s="120"/>
      <c r="KA31" s="120"/>
      <c r="KB31" s="120"/>
      <c r="KC31" s="120"/>
      <c r="KD31" s="120"/>
      <c r="KE31" s="120"/>
      <c r="KF31" s="120"/>
      <c r="KG31" s="120"/>
      <c r="KH31" s="120"/>
      <c r="KI31" s="120"/>
      <c r="KJ31" s="120"/>
      <c r="KK31" s="120"/>
      <c r="KL31" s="120"/>
      <c r="KM31" s="120"/>
      <c r="KN31" s="121"/>
      <c r="KO31" s="119">
        <f>データ!DM7</f>
        <v>133</v>
      </c>
      <c r="KP31" s="120"/>
      <c r="KQ31" s="120"/>
      <c r="KR31" s="120"/>
      <c r="KS31" s="120"/>
      <c r="KT31" s="120"/>
      <c r="KU31" s="120"/>
      <c r="KV31" s="120"/>
      <c r="KW31" s="120"/>
      <c r="KX31" s="120"/>
      <c r="KY31" s="120"/>
      <c r="KZ31" s="120"/>
      <c r="LA31" s="120"/>
      <c r="LB31" s="120"/>
      <c r="LC31" s="120"/>
      <c r="LD31" s="120"/>
      <c r="LE31" s="120"/>
      <c r="LF31" s="120"/>
      <c r="LG31" s="121"/>
      <c r="LH31" s="119">
        <f>データ!DN7</f>
        <v>136.6</v>
      </c>
      <c r="LI31" s="120"/>
      <c r="LJ31" s="120"/>
      <c r="LK31" s="120"/>
      <c r="LL31" s="120"/>
      <c r="LM31" s="120"/>
      <c r="LN31" s="120"/>
      <c r="LO31" s="120"/>
      <c r="LP31" s="120"/>
      <c r="LQ31" s="120"/>
      <c r="LR31" s="120"/>
      <c r="LS31" s="120"/>
      <c r="LT31" s="120"/>
      <c r="LU31" s="120"/>
      <c r="LV31" s="120"/>
      <c r="LW31" s="120"/>
      <c r="LX31" s="120"/>
      <c r="LY31" s="120"/>
      <c r="LZ31" s="121"/>
      <c r="MA31" s="119">
        <f>データ!DO7</f>
        <v>141.69999999999999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48" t="s">
        <v>123</v>
      </c>
      <c r="NE32" s="149"/>
      <c r="NF32" s="149"/>
      <c r="NG32" s="149"/>
      <c r="NH32" s="149"/>
      <c r="NI32" s="149"/>
      <c r="NJ32" s="149"/>
      <c r="NK32" s="149"/>
      <c r="NL32" s="149"/>
      <c r="NM32" s="149"/>
      <c r="NN32" s="149"/>
      <c r="NO32" s="149"/>
      <c r="NP32" s="149"/>
      <c r="NQ32" s="149"/>
      <c r="NR32" s="150"/>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8"/>
      <c r="NE33" s="149"/>
      <c r="NF33" s="149"/>
      <c r="NG33" s="149"/>
      <c r="NH33" s="149"/>
      <c r="NI33" s="149"/>
      <c r="NJ33" s="149"/>
      <c r="NK33" s="149"/>
      <c r="NL33" s="149"/>
      <c r="NM33" s="149"/>
      <c r="NN33" s="149"/>
      <c r="NO33" s="149"/>
      <c r="NP33" s="149"/>
      <c r="NQ33" s="149"/>
      <c r="NR33" s="150"/>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8"/>
      <c r="NE34" s="149"/>
      <c r="NF34" s="149"/>
      <c r="NG34" s="149"/>
      <c r="NH34" s="149"/>
      <c r="NI34" s="149"/>
      <c r="NJ34" s="149"/>
      <c r="NK34" s="149"/>
      <c r="NL34" s="149"/>
      <c r="NM34" s="149"/>
      <c r="NN34" s="149"/>
      <c r="NO34" s="149"/>
      <c r="NP34" s="149"/>
      <c r="NQ34" s="149"/>
      <c r="NR34" s="150"/>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8"/>
      <c r="NE35" s="149"/>
      <c r="NF35" s="149"/>
      <c r="NG35" s="149"/>
      <c r="NH35" s="149"/>
      <c r="NI35" s="149"/>
      <c r="NJ35" s="149"/>
      <c r="NK35" s="149"/>
      <c r="NL35" s="149"/>
      <c r="NM35" s="149"/>
      <c r="NN35" s="149"/>
      <c r="NO35" s="149"/>
      <c r="NP35" s="149"/>
      <c r="NQ35" s="149"/>
      <c r="NR35" s="150"/>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8"/>
      <c r="NE36" s="149"/>
      <c r="NF36" s="149"/>
      <c r="NG36" s="149"/>
      <c r="NH36" s="149"/>
      <c r="NI36" s="149"/>
      <c r="NJ36" s="149"/>
      <c r="NK36" s="149"/>
      <c r="NL36" s="149"/>
      <c r="NM36" s="149"/>
      <c r="NN36" s="149"/>
      <c r="NO36" s="149"/>
      <c r="NP36" s="149"/>
      <c r="NQ36" s="149"/>
      <c r="NR36" s="150"/>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8"/>
      <c r="NE37" s="149"/>
      <c r="NF37" s="149"/>
      <c r="NG37" s="149"/>
      <c r="NH37" s="149"/>
      <c r="NI37" s="149"/>
      <c r="NJ37" s="149"/>
      <c r="NK37" s="149"/>
      <c r="NL37" s="149"/>
      <c r="NM37" s="149"/>
      <c r="NN37" s="149"/>
      <c r="NO37" s="149"/>
      <c r="NP37" s="149"/>
      <c r="NQ37" s="149"/>
      <c r="NR37" s="150"/>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8"/>
      <c r="NE38" s="149"/>
      <c r="NF38" s="149"/>
      <c r="NG38" s="149"/>
      <c r="NH38" s="149"/>
      <c r="NI38" s="149"/>
      <c r="NJ38" s="149"/>
      <c r="NK38" s="149"/>
      <c r="NL38" s="149"/>
      <c r="NM38" s="149"/>
      <c r="NN38" s="149"/>
      <c r="NO38" s="149"/>
      <c r="NP38" s="149"/>
      <c r="NQ38" s="149"/>
      <c r="NR38" s="150"/>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8"/>
      <c r="NE39" s="149"/>
      <c r="NF39" s="149"/>
      <c r="NG39" s="149"/>
      <c r="NH39" s="149"/>
      <c r="NI39" s="149"/>
      <c r="NJ39" s="149"/>
      <c r="NK39" s="149"/>
      <c r="NL39" s="149"/>
      <c r="NM39" s="149"/>
      <c r="NN39" s="149"/>
      <c r="NO39" s="149"/>
      <c r="NP39" s="149"/>
      <c r="NQ39" s="149"/>
      <c r="NR39" s="150"/>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8"/>
      <c r="NE40" s="149"/>
      <c r="NF40" s="149"/>
      <c r="NG40" s="149"/>
      <c r="NH40" s="149"/>
      <c r="NI40" s="149"/>
      <c r="NJ40" s="149"/>
      <c r="NK40" s="149"/>
      <c r="NL40" s="149"/>
      <c r="NM40" s="149"/>
      <c r="NN40" s="149"/>
      <c r="NO40" s="149"/>
      <c r="NP40" s="149"/>
      <c r="NQ40" s="149"/>
      <c r="NR40" s="150"/>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8"/>
      <c r="NE41" s="149"/>
      <c r="NF41" s="149"/>
      <c r="NG41" s="149"/>
      <c r="NH41" s="149"/>
      <c r="NI41" s="149"/>
      <c r="NJ41" s="149"/>
      <c r="NK41" s="149"/>
      <c r="NL41" s="149"/>
      <c r="NM41" s="149"/>
      <c r="NN41" s="149"/>
      <c r="NO41" s="149"/>
      <c r="NP41" s="149"/>
      <c r="NQ41" s="149"/>
      <c r="NR41" s="150"/>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8"/>
      <c r="NE42" s="149"/>
      <c r="NF42" s="149"/>
      <c r="NG42" s="149"/>
      <c r="NH42" s="149"/>
      <c r="NI42" s="149"/>
      <c r="NJ42" s="149"/>
      <c r="NK42" s="149"/>
      <c r="NL42" s="149"/>
      <c r="NM42" s="149"/>
      <c r="NN42" s="149"/>
      <c r="NO42" s="149"/>
      <c r="NP42" s="149"/>
      <c r="NQ42" s="149"/>
      <c r="NR42" s="150"/>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8"/>
      <c r="NE43" s="149"/>
      <c r="NF43" s="149"/>
      <c r="NG43" s="149"/>
      <c r="NH43" s="149"/>
      <c r="NI43" s="149"/>
      <c r="NJ43" s="149"/>
      <c r="NK43" s="149"/>
      <c r="NL43" s="149"/>
      <c r="NM43" s="149"/>
      <c r="NN43" s="149"/>
      <c r="NO43" s="149"/>
      <c r="NP43" s="149"/>
      <c r="NQ43" s="149"/>
      <c r="NR43" s="150"/>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8"/>
      <c r="NE44" s="149"/>
      <c r="NF44" s="149"/>
      <c r="NG44" s="149"/>
      <c r="NH44" s="149"/>
      <c r="NI44" s="149"/>
      <c r="NJ44" s="149"/>
      <c r="NK44" s="149"/>
      <c r="NL44" s="149"/>
      <c r="NM44" s="149"/>
      <c r="NN44" s="149"/>
      <c r="NO44" s="149"/>
      <c r="NP44" s="149"/>
      <c r="NQ44" s="149"/>
      <c r="NR44" s="150"/>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8"/>
      <c r="NE45" s="149"/>
      <c r="NF45" s="149"/>
      <c r="NG45" s="149"/>
      <c r="NH45" s="149"/>
      <c r="NI45" s="149"/>
      <c r="NJ45" s="149"/>
      <c r="NK45" s="149"/>
      <c r="NL45" s="149"/>
      <c r="NM45" s="149"/>
      <c r="NN45" s="149"/>
      <c r="NO45" s="149"/>
      <c r="NP45" s="149"/>
      <c r="NQ45" s="149"/>
      <c r="NR45" s="150"/>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8"/>
      <c r="NE46" s="149"/>
      <c r="NF46" s="149"/>
      <c r="NG46" s="149"/>
      <c r="NH46" s="149"/>
      <c r="NI46" s="149"/>
      <c r="NJ46" s="149"/>
      <c r="NK46" s="149"/>
      <c r="NL46" s="149"/>
      <c r="NM46" s="149"/>
      <c r="NN46" s="149"/>
      <c r="NO46" s="149"/>
      <c r="NP46" s="149"/>
      <c r="NQ46" s="149"/>
      <c r="NR46" s="150"/>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8"/>
      <c r="NE47" s="149"/>
      <c r="NF47" s="149"/>
      <c r="NG47" s="149"/>
      <c r="NH47" s="149"/>
      <c r="NI47" s="149"/>
      <c r="NJ47" s="149"/>
      <c r="NK47" s="149"/>
      <c r="NL47" s="149"/>
      <c r="NM47" s="149"/>
      <c r="NN47" s="149"/>
      <c r="NO47" s="149"/>
      <c r="NP47" s="149"/>
      <c r="NQ47" s="149"/>
      <c r="NR47" s="15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124</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73</v>
      </c>
      <c r="EM52" s="118"/>
      <c r="EN52" s="118"/>
      <c r="EO52" s="118"/>
      <c r="EP52" s="118"/>
      <c r="EQ52" s="118"/>
      <c r="ER52" s="118"/>
      <c r="ES52" s="118"/>
      <c r="ET52" s="118"/>
      <c r="EU52" s="118"/>
      <c r="EV52" s="118"/>
      <c r="EW52" s="118"/>
      <c r="EX52" s="118"/>
      <c r="EY52" s="118"/>
      <c r="EZ52" s="118"/>
      <c r="FA52" s="118"/>
      <c r="FB52" s="118"/>
      <c r="FC52" s="118"/>
      <c r="FD52" s="118"/>
      <c r="FE52" s="118">
        <f>データ!BG7</f>
        <v>71.099999999999994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69.7</v>
      </c>
      <c r="FY52" s="118"/>
      <c r="FZ52" s="118"/>
      <c r="GA52" s="118"/>
      <c r="GB52" s="118"/>
      <c r="GC52" s="118"/>
      <c r="GD52" s="118"/>
      <c r="GE52" s="118"/>
      <c r="GF52" s="118"/>
      <c r="GG52" s="118"/>
      <c r="GH52" s="118"/>
      <c r="GI52" s="118"/>
      <c r="GJ52" s="118"/>
      <c r="GK52" s="118"/>
      <c r="GL52" s="118"/>
      <c r="GM52" s="118"/>
      <c r="GN52" s="118"/>
      <c r="GO52" s="118"/>
      <c r="GP52" s="118"/>
      <c r="GQ52" s="118">
        <f>データ!BI7</f>
        <v>70.2</v>
      </c>
      <c r="GR52" s="118"/>
      <c r="GS52" s="118"/>
      <c r="GT52" s="118"/>
      <c r="GU52" s="118"/>
      <c r="GV52" s="118"/>
      <c r="GW52" s="118"/>
      <c r="GX52" s="118"/>
      <c r="GY52" s="118"/>
      <c r="GZ52" s="118"/>
      <c r="HA52" s="118"/>
      <c r="HB52" s="118"/>
      <c r="HC52" s="118"/>
      <c r="HD52" s="118"/>
      <c r="HE52" s="118"/>
      <c r="HF52" s="118"/>
      <c r="HG52" s="118"/>
      <c r="HH52" s="118"/>
      <c r="HI52" s="118"/>
      <c r="HJ52" s="118">
        <f>データ!BJ7</f>
        <v>69.099999999999994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175282</v>
      </c>
      <c r="JD52" s="122"/>
      <c r="JE52" s="122"/>
      <c r="JF52" s="122"/>
      <c r="JG52" s="122"/>
      <c r="JH52" s="122"/>
      <c r="JI52" s="122"/>
      <c r="JJ52" s="122"/>
      <c r="JK52" s="122"/>
      <c r="JL52" s="122"/>
      <c r="JM52" s="122"/>
      <c r="JN52" s="122"/>
      <c r="JO52" s="122"/>
      <c r="JP52" s="122"/>
      <c r="JQ52" s="122"/>
      <c r="JR52" s="122"/>
      <c r="JS52" s="122"/>
      <c r="JT52" s="122"/>
      <c r="JU52" s="122"/>
      <c r="JV52" s="122">
        <f>データ!BR7</f>
        <v>171914</v>
      </c>
      <c r="JW52" s="122"/>
      <c r="JX52" s="122"/>
      <c r="JY52" s="122"/>
      <c r="JZ52" s="122"/>
      <c r="KA52" s="122"/>
      <c r="KB52" s="122"/>
      <c r="KC52" s="122"/>
      <c r="KD52" s="122"/>
      <c r="KE52" s="122"/>
      <c r="KF52" s="122"/>
      <c r="KG52" s="122"/>
      <c r="KH52" s="122"/>
      <c r="KI52" s="122"/>
      <c r="KJ52" s="122"/>
      <c r="KK52" s="122"/>
      <c r="KL52" s="122"/>
      <c r="KM52" s="122"/>
      <c r="KN52" s="122"/>
      <c r="KO52" s="122">
        <f>データ!BS7</f>
        <v>182504</v>
      </c>
      <c r="KP52" s="122"/>
      <c r="KQ52" s="122"/>
      <c r="KR52" s="122"/>
      <c r="KS52" s="122"/>
      <c r="KT52" s="122"/>
      <c r="KU52" s="122"/>
      <c r="KV52" s="122"/>
      <c r="KW52" s="122"/>
      <c r="KX52" s="122"/>
      <c r="KY52" s="122"/>
      <c r="KZ52" s="122"/>
      <c r="LA52" s="122"/>
      <c r="LB52" s="122"/>
      <c r="LC52" s="122"/>
      <c r="LD52" s="122"/>
      <c r="LE52" s="122"/>
      <c r="LF52" s="122"/>
      <c r="LG52" s="122"/>
      <c r="LH52" s="122">
        <f>データ!BT7</f>
        <v>184654</v>
      </c>
      <c r="LI52" s="122"/>
      <c r="LJ52" s="122"/>
      <c r="LK52" s="122"/>
      <c r="LL52" s="122"/>
      <c r="LM52" s="122"/>
      <c r="LN52" s="122"/>
      <c r="LO52" s="122"/>
      <c r="LP52" s="122"/>
      <c r="LQ52" s="122"/>
      <c r="LR52" s="122"/>
      <c r="LS52" s="122"/>
      <c r="LT52" s="122"/>
      <c r="LU52" s="122"/>
      <c r="LV52" s="122"/>
      <c r="LW52" s="122"/>
      <c r="LX52" s="122"/>
      <c r="LY52" s="122"/>
      <c r="LZ52" s="122"/>
      <c r="MA52" s="122">
        <f>データ!BU7</f>
        <v>196983</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46</v>
      </c>
      <c r="V53" s="122"/>
      <c r="W53" s="122"/>
      <c r="X53" s="122"/>
      <c r="Y53" s="122"/>
      <c r="Z53" s="122"/>
      <c r="AA53" s="122"/>
      <c r="AB53" s="122"/>
      <c r="AC53" s="122"/>
      <c r="AD53" s="122"/>
      <c r="AE53" s="122"/>
      <c r="AF53" s="122"/>
      <c r="AG53" s="122"/>
      <c r="AH53" s="122"/>
      <c r="AI53" s="122"/>
      <c r="AJ53" s="122"/>
      <c r="AK53" s="122"/>
      <c r="AL53" s="122"/>
      <c r="AM53" s="122"/>
      <c r="AN53" s="122">
        <f>データ!BA7</f>
        <v>39</v>
      </c>
      <c r="AO53" s="122"/>
      <c r="AP53" s="122"/>
      <c r="AQ53" s="122"/>
      <c r="AR53" s="122"/>
      <c r="AS53" s="122"/>
      <c r="AT53" s="122"/>
      <c r="AU53" s="122"/>
      <c r="AV53" s="122"/>
      <c r="AW53" s="122"/>
      <c r="AX53" s="122"/>
      <c r="AY53" s="122"/>
      <c r="AZ53" s="122"/>
      <c r="BA53" s="122"/>
      <c r="BB53" s="122"/>
      <c r="BC53" s="122"/>
      <c r="BD53" s="122"/>
      <c r="BE53" s="122"/>
      <c r="BF53" s="122"/>
      <c r="BG53" s="122">
        <f>データ!BB7</f>
        <v>25</v>
      </c>
      <c r="BH53" s="122"/>
      <c r="BI53" s="122"/>
      <c r="BJ53" s="122"/>
      <c r="BK53" s="122"/>
      <c r="BL53" s="122"/>
      <c r="BM53" s="122"/>
      <c r="BN53" s="122"/>
      <c r="BO53" s="122"/>
      <c r="BP53" s="122"/>
      <c r="BQ53" s="122"/>
      <c r="BR53" s="122"/>
      <c r="BS53" s="122"/>
      <c r="BT53" s="122"/>
      <c r="BU53" s="122"/>
      <c r="BV53" s="122"/>
      <c r="BW53" s="122"/>
      <c r="BX53" s="122"/>
      <c r="BY53" s="122"/>
      <c r="BZ53" s="122">
        <f>データ!BC7</f>
        <v>23</v>
      </c>
      <c r="CA53" s="122"/>
      <c r="CB53" s="122"/>
      <c r="CC53" s="122"/>
      <c r="CD53" s="122"/>
      <c r="CE53" s="122"/>
      <c r="CF53" s="122"/>
      <c r="CG53" s="122"/>
      <c r="CH53" s="122"/>
      <c r="CI53" s="122"/>
      <c r="CJ53" s="122"/>
      <c r="CK53" s="122"/>
      <c r="CL53" s="122"/>
      <c r="CM53" s="122"/>
      <c r="CN53" s="122"/>
      <c r="CO53" s="122"/>
      <c r="CP53" s="122"/>
      <c r="CQ53" s="122"/>
      <c r="CR53" s="122"/>
      <c r="CS53" s="122">
        <f>データ!BD7</f>
        <v>11</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37496</v>
      </c>
      <c r="JD53" s="122"/>
      <c r="JE53" s="122"/>
      <c r="JF53" s="122"/>
      <c r="JG53" s="122"/>
      <c r="JH53" s="122"/>
      <c r="JI53" s="122"/>
      <c r="JJ53" s="122"/>
      <c r="JK53" s="122"/>
      <c r="JL53" s="122"/>
      <c r="JM53" s="122"/>
      <c r="JN53" s="122"/>
      <c r="JO53" s="122"/>
      <c r="JP53" s="122"/>
      <c r="JQ53" s="122"/>
      <c r="JR53" s="122"/>
      <c r="JS53" s="122"/>
      <c r="JT53" s="122"/>
      <c r="JU53" s="122"/>
      <c r="JV53" s="122">
        <f>データ!BW7</f>
        <v>31888</v>
      </c>
      <c r="JW53" s="122"/>
      <c r="JX53" s="122"/>
      <c r="JY53" s="122"/>
      <c r="JZ53" s="122"/>
      <c r="KA53" s="122"/>
      <c r="KB53" s="122"/>
      <c r="KC53" s="122"/>
      <c r="KD53" s="122"/>
      <c r="KE53" s="122"/>
      <c r="KF53" s="122"/>
      <c r="KG53" s="122"/>
      <c r="KH53" s="122"/>
      <c r="KI53" s="122"/>
      <c r="KJ53" s="122"/>
      <c r="KK53" s="122"/>
      <c r="KL53" s="122"/>
      <c r="KM53" s="122"/>
      <c r="KN53" s="122"/>
      <c r="KO53" s="122">
        <f>データ!BX7</f>
        <v>13314</v>
      </c>
      <c r="KP53" s="122"/>
      <c r="KQ53" s="122"/>
      <c r="KR53" s="122"/>
      <c r="KS53" s="122"/>
      <c r="KT53" s="122"/>
      <c r="KU53" s="122"/>
      <c r="KV53" s="122"/>
      <c r="KW53" s="122"/>
      <c r="KX53" s="122"/>
      <c r="KY53" s="122"/>
      <c r="KZ53" s="122"/>
      <c r="LA53" s="122"/>
      <c r="LB53" s="122"/>
      <c r="LC53" s="122"/>
      <c r="LD53" s="122"/>
      <c r="LE53" s="122"/>
      <c r="LF53" s="122"/>
      <c r="LG53" s="122"/>
      <c r="LH53" s="122">
        <f>データ!BY7</f>
        <v>28825</v>
      </c>
      <c r="LI53" s="122"/>
      <c r="LJ53" s="122"/>
      <c r="LK53" s="122"/>
      <c r="LL53" s="122"/>
      <c r="LM53" s="122"/>
      <c r="LN53" s="122"/>
      <c r="LO53" s="122"/>
      <c r="LP53" s="122"/>
      <c r="LQ53" s="122"/>
      <c r="LR53" s="122"/>
      <c r="LS53" s="122"/>
      <c r="LT53" s="122"/>
      <c r="LU53" s="122"/>
      <c r="LV53" s="122"/>
      <c r="LW53" s="122"/>
      <c r="LX53" s="122"/>
      <c r="LY53" s="122"/>
      <c r="LZ53" s="122"/>
      <c r="MA53" s="122">
        <f>データ!BZ7</f>
        <v>26838</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125</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4">
        <f>データ!CM7</f>
        <v>1577819</v>
      </c>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7"/>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7"/>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0"/>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133" t="str">
        <f>データ!$B$11</f>
        <v>H27</v>
      </c>
      <c r="S76" s="134"/>
      <c r="T76" s="134"/>
      <c r="U76" s="134"/>
      <c r="V76" s="134"/>
      <c r="W76" s="134"/>
      <c r="X76" s="134"/>
      <c r="Y76" s="134"/>
      <c r="Z76" s="134"/>
      <c r="AA76" s="134"/>
      <c r="AB76" s="134"/>
      <c r="AC76" s="134"/>
      <c r="AD76" s="134"/>
      <c r="AE76" s="134"/>
      <c r="AF76" s="135"/>
      <c r="AG76" s="133" t="str">
        <f>データ!$C$11</f>
        <v>H28</v>
      </c>
      <c r="AH76" s="134"/>
      <c r="AI76" s="134"/>
      <c r="AJ76" s="134"/>
      <c r="AK76" s="134"/>
      <c r="AL76" s="134"/>
      <c r="AM76" s="134"/>
      <c r="AN76" s="134"/>
      <c r="AO76" s="134"/>
      <c r="AP76" s="134"/>
      <c r="AQ76" s="134"/>
      <c r="AR76" s="134"/>
      <c r="AS76" s="134"/>
      <c r="AT76" s="134"/>
      <c r="AU76" s="135"/>
      <c r="AV76" s="133" t="str">
        <f>データ!$D$11</f>
        <v>H29</v>
      </c>
      <c r="AW76" s="134"/>
      <c r="AX76" s="134"/>
      <c r="AY76" s="134"/>
      <c r="AZ76" s="134"/>
      <c r="BA76" s="134"/>
      <c r="BB76" s="134"/>
      <c r="BC76" s="134"/>
      <c r="BD76" s="134"/>
      <c r="BE76" s="134"/>
      <c r="BF76" s="134"/>
      <c r="BG76" s="134"/>
      <c r="BH76" s="134"/>
      <c r="BI76" s="134"/>
      <c r="BJ76" s="135"/>
      <c r="BK76" s="133" t="str">
        <f>データ!$E$11</f>
        <v>H30</v>
      </c>
      <c r="BL76" s="134"/>
      <c r="BM76" s="134"/>
      <c r="BN76" s="134"/>
      <c r="BO76" s="134"/>
      <c r="BP76" s="134"/>
      <c r="BQ76" s="134"/>
      <c r="BR76" s="134"/>
      <c r="BS76" s="134"/>
      <c r="BT76" s="134"/>
      <c r="BU76" s="134"/>
      <c r="BV76" s="134"/>
      <c r="BW76" s="134"/>
      <c r="BX76" s="134"/>
      <c r="BY76" s="135"/>
      <c r="BZ76" s="133" t="str">
        <f>データ!$F$11</f>
        <v>R01</v>
      </c>
      <c r="CA76" s="134"/>
      <c r="CB76" s="134"/>
      <c r="CC76" s="134"/>
      <c r="CD76" s="134"/>
      <c r="CE76" s="134"/>
      <c r="CF76" s="134"/>
      <c r="CG76" s="134"/>
      <c r="CH76" s="134"/>
      <c r="CI76" s="134"/>
      <c r="CJ76" s="134"/>
      <c r="CK76" s="134"/>
      <c r="CL76" s="134"/>
      <c r="CM76" s="134"/>
      <c r="CN76" s="135"/>
      <c r="CO76" s="4"/>
      <c r="CP76" s="4"/>
      <c r="CQ76" s="4"/>
      <c r="CR76" s="4"/>
      <c r="CS76" s="4"/>
      <c r="CT76" s="4"/>
      <c r="CU76" s="4"/>
      <c r="CV76" s="124">
        <f>データ!CN7</f>
        <v>130125</v>
      </c>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6"/>
      <c r="FY76" s="4"/>
      <c r="FZ76" s="4"/>
      <c r="GA76" s="4"/>
      <c r="GB76" s="4"/>
      <c r="GC76" s="4"/>
      <c r="GD76" s="4"/>
      <c r="GE76" s="4"/>
      <c r="GF76" s="4"/>
      <c r="GG76" s="4"/>
      <c r="GH76" s="4"/>
      <c r="GI76" s="4"/>
      <c r="GJ76" s="4"/>
      <c r="GK76" s="4"/>
      <c r="GL76" s="133" t="str">
        <f>データ!$B$11</f>
        <v>H27</v>
      </c>
      <c r="GM76" s="134"/>
      <c r="GN76" s="134"/>
      <c r="GO76" s="134"/>
      <c r="GP76" s="134"/>
      <c r="GQ76" s="134"/>
      <c r="GR76" s="134"/>
      <c r="GS76" s="134"/>
      <c r="GT76" s="134"/>
      <c r="GU76" s="134"/>
      <c r="GV76" s="134"/>
      <c r="GW76" s="134"/>
      <c r="GX76" s="134"/>
      <c r="GY76" s="134"/>
      <c r="GZ76" s="135"/>
      <c r="HA76" s="133" t="str">
        <f>データ!$C$11</f>
        <v>H28</v>
      </c>
      <c r="HB76" s="134"/>
      <c r="HC76" s="134"/>
      <c r="HD76" s="134"/>
      <c r="HE76" s="134"/>
      <c r="HF76" s="134"/>
      <c r="HG76" s="134"/>
      <c r="HH76" s="134"/>
      <c r="HI76" s="134"/>
      <c r="HJ76" s="134"/>
      <c r="HK76" s="134"/>
      <c r="HL76" s="134"/>
      <c r="HM76" s="134"/>
      <c r="HN76" s="134"/>
      <c r="HO76" s="135"/>
      <c r="HP76" s="133" t="str">
        <f>データ!$D$11</f>
        <v>H29</v>
      </c>
      <c r="HQ76" s="134"/>
      <c r="HR76" s="134"/>
      <c r="HS76" s="134"/>
      <c r="HT76" s="134"/>
      <c r="HU76" s="134"/>
      <c r="HV76" s="134"/>
      <c r="HW76" s="134"/>
      <c r="HX76" s="134"/>
      <c r="HY76" s="134"/>
      <c r="HZ76" s="134"/>
      <c r="IA76" s="134"/>
      <c r="IB76" s="134"/>
      <c r="IC76" s="134"/>
      <c r="ID76" s="135"/>
      <c r="IE76" s="133" t="str">
        <f>データ!$E$11</f>
        <v>H30</v>
      </c>
      <c r="IF76" s="134"/>
      <c r="IG76" s="134"/>
      <c r="IH76" s="134"/>
      <c r="II76" s="134"/>
      <c r="IJ76" s="134"/>
      <c r="IK76" s="134"/>
      <c r="IL76" s="134"/>
      <c r="IM76" s="134"/>
      <c r="IN76" s="134"/>
      <c r="IO76" s="134"/>
      <c r="IP76" s="134"/>
      <c r="IQ76" s="134"/>
      <c r="IR76" s="134"/>
      <c r="IS76" s="135"/>
      <c r="IT76" s="133" t="str">
        <f>データ!$F$11</f>
        <v>R01</v>
      </c>
      <c r="IU76" s="134"/>
      <c r="IV76" s="134"/>
      <c r="IW76" s="134"/>
      <c r="IX76" s="134"/>
      <c r="IY76" s="134"/>
      <c r="IZ76" s="134"/>
      <c r="JA76" s="134"/>
      <c r="JB76" s="134"/>
      <c r="JC76" s="134"/>
      <c r="JD76" s="134"/>
      <c r="JE76" s="134"/>
      <c r="JF76" s="134"/>
      <c r="JG76" s="134"/>
      <c r="JH76" s="135"/>
      <c r="JL76" s="4"/>
      <c r="JM76" s="4"/>
      <c r="JN76" s="4"/>
      <c r="JO76" s="4"/>
      <c r="JP76" s="4"/>
      <c r="JQ76" s="4"/>
      <c r="JR76" s="4"/>
      <c r="JS76" s="4"/>
      <c r="JT76" s="4"/>
      <c r="JU76" s="4"/>
      <c r="JV76" s="4"/>
      <c r="JW76" s="4"/>
      <c r="JX76" s="4"/>
      <c r="JY76" s="4"/>
      <c r="JZ76" s="4"/>
      <c r="KA76" s="133" t="str">
        <f>データ!$B$11</f>
        <v>H27</v>
      </c>
      <c r="KB76" s="134"/>
      <c r="KC76" s="134"/>
      <c r="KD76" s="134"/>
      <c r="KE76" s="134"/>
      <c r="KF76" s="134"/>
      <c r="KG76" s="134"/>
      <c r="KH76" s="134"/>
      <c r="KI76" s="134"/>
      <c r="KJ76" s="134"/>
      <c r="KK76" s="134"/>
      <c r="KL76" s="134"/>
      <c r="KM76" s="134"/>
      <c r="KN76" s="134"/>
      <c r="KO76" s="135"/>
      <c r="KP76" s="133" t="str">
        <f>データ!$C$11</f>
        <v>H28</v>
      </c>
      <c r="KQ76" s="134"/>
      <c r="KR76" s="134"/>
      <c r="KS76" s="134"/>
      <c r="KT76" s="134"/>
      <c r="KU76" s="134"/>
      <c r="KV76" s="134"/>
      <c r="KW76" s="134"/>
      <c r="KX76" s="134"/>
      <c r="KY76" s="134"/>
      <c r="KZ76" s="134"/>
      <c r="LA76" s="134"/>
      <c r="LB76" s="134"/>
      <c r="LC76" s="134"/>
      <c r="LD76" s="135"/>
      <c r="LE76" s="133" t="str">
        <f>データ!$D$11</f>
        <v>H29</v>
      </c>
      <c r="LF76" s="134"/>
      <c r="LG76" s="134"/>
      <c r="LH76" s="134"/>
      <c r="LI76" s="134"/>
      <c r="LJ76" s="134"/>
      <c r="LK76" s="134"/>
      <c r="LL76" s="134"/>
      <c r="LM76" s="134"/>
      <c r="LN76" s="134"/>
      <c r="LO76" s="134"/>
      <c r="LP76" s="134"/>
      <c r="LQ76" s="134"/>
      <c r="LR76" s="134"/>
      <c r="LS76" s="135"/>
      <c r="LT76" s="133" t="str">
        <f>データ!$E$11</f>
        <v>H30</v>
      </c>
      <c r="LU76" s="134"/>
      <c r="LV76" s="134"/>
      <c r="LW76" s="134"/>
      <c r="LX76" s="134"/>
      <c r="LY76" s="134"/>
      <c r="LZ76" s="134"/>
      <c r="MA76" s="134"/>
      <c r="MB76" s="134"/>
      <c r="MC76" s="134"/>
      <c r="MD76" s="134"/>
      <c r="ME76" s="134"/>
      <c r="MF76" s="134"/>
      <c r="MG76" s="134"/>
      <c r="MH76" s="135"/>
      <c r="MI76" s="133" t="str">
        <f>データ!$F$11</f>
        <v>R01</v>
      </c>
      <c r="MJ76" s="134"/>
      <c r="MK76" s="134"/>
      <c r="ML76" s="134"/>
      <c r="MM76" s="134"/>
      <c r="MN76" s="134"/>
      <c r="MO76" s="134"/>
      <c r="MP76" s="134"/>
      <c r="MQ76" s="134"/>
      <c r="MR76" s="134"/>
      <c r="MS76" s="134"/>
      <c r="MT76" s="134"/>
      <c r="MU76" s="134"/>
      <c r="MV76" s="134"/>
      <c r="MW76" s="135"/>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136" t="s">
        <v>27</v>
      </c>
      <c r="J77" s="136"/>
      <c r="K77" s="136"/>
      <c r="L77" s="136"/>
      <c r="M77" s="136"/>
      <c r="N77" s="136"/>
      <c r="O77" s="136"/>
      <c r="P77" s="136"/>
      <c r="Q77" s="13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27"/>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9"/>
      <c r="FY77" s="4"/>
      <c r="FZ77" s="4"/>
      <c r="GA77" s="4"/>
      <c r="GB77" s="4"/>
      <c r="GC77" s="136" t="s">
        <v>27</v>
      </c>
      <c r="GD77" s="136"/>
      <c r="GE77" s="136"/>
      <c r="GF77" s="136"/>
      <c r="GG77" s="136"/>
      <c r="GH77" s="136"/>
      <c r="GI77" s="136"/>
      <c r="GJ77" s="136"/>
      <c r="GK77" s="13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6" t="s">
        <v>27</v>
      </c>
      <c r="JS77" s="136"/>
      <c r="JT77" s="136"/>
      <c r="JU77" s="136"/>
      <c r="JV77" s="136"/>
      <c r="JW77" s="136"/>
      <c r="JX77" s="136"/>
      <c r="JY77" s="136"/>
      <c r="JZ77" s="136"/>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136" t="s">
        <v>29</v>
      </c>
      <c r="J78" s="136"/>
      <c r="K78" s="136"/>
      <c r="L78" s="136"/>
      <c r="M78" s="136"/>
      <c r="N78" s="136"/>
      <c r="O78" s="136"/>
      <c r="P78" s="136"/>
      <c r="Q78" s="13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27"/>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9"/>
      <c r="FY78" s="4"/>
      <c r="FZ78" s="4"/>
      <c r="GA78" s="4"/>
      <c r="GB78" s="4"/>
      <c r="GC78" s="136" t="s">
        <v>29</v>
      </c>
      <c r="GD78" s="136"/>
      <c r="GE78" s="136"/>
      <c r="GF78" s="136"/>
      <c r="GG78" s="136"/>
      <c r="GH78" s="136"/>
      <c r="GI78" s="136"/>
      <c r="GJ78" s="136"/>
      <c r="GK78" s="13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6" t="s">
        <v>29</v>
      </c>
      <c r="JS78" s="136"/>
      <c r="JT78" s="136"/>
      <c r="JU78" s="136"/>
      <c r="JV78" s="136"/>
      <c r="JW78" s="136"/>
      <c r="JX78" s="136"/>
      <c r="JY78" s="136"/>
      <c r="JZ78" s="136"/>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0"/>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CX2" workbookViewId="0">
      <selection activeCell="DB8" sqref="DB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44" t="s">
        <v>64</v>
      </c>
      <c r="AK4" s="144"/>
      <c r="AL4" s="144"/>
      <c r="AM4" s="144"/>
      <c r="AN4" s="144"/>
      <c r="AO4" s="144"/>
      <c r="AP4" s="144"/>
      <c r="AQ4" s="144"/>
      <c r="AR4" s="144"/>
      <c r="AS4" s="144"/>
      <c r="AT4" s="144"/>
      <c r="AU4" s="145" t="s">
        <v>65</v>
      </c>
      <c r="AV4" s="144"/>
      <c r="AW4" s="144"/>
      <c r="AX4" s="144"/>
      <c r="AY4" s="144"/>
      <c r="AZ4" s="144"/>
      <c r="BA4" s="144"/>
      <c r="BB4" s="144"/>
      <c r="BC4" s="144"/>
      <c r="BD4" s="144"/>
      <c r="BE4" s="144"/>
      <c r="BF4" s="144" t="s">
        <v>66</v>
      </c>
      <c r="BG4" s="144"/>
      <c r="BH4" s="144"/>
      <c r="BI4" s="144"/>
      <c r="BJ4" s="144"/>
      <c r="BK4" s="144"/>
      <c r="BL4" s="144"/>
      <c r="BM4" s="144"/>
      <c r="BN4" s="144"/>
      <c r="BO4" s="144"/>
      <c r="BP4" s="144"/>
      <c r="BQ4" s="145" t="s">
        <v>67</v>
      </c>
      <c r="BR4" s="144"/>
      <c r="BS4" s="144"/>
      <c r="BT4" s="144"/>
      <c r="BU4" s="144"/>
      <c r="BV4" s="144"/>
      <c r="BW4" s="144"/>
      <c r="BX4" s="144"/>
      <c r="BY4" s="144"/>
      <c r="BZ4" s="144"/>
      <c r="CA4" s="144"/>
      <c r="CB4" s="144" t="s">
        <v>68</v>
      </c>
      <c r="CC4" s="144"/>
      <c r="CD4" s="144"/>
      <c r="CE4" s="144"/>
      <c r="CF4" s="144"/>
      <c r="CG4" s="144"/>
      <c r="CH4" s="144"/>
      <c r="CI4" s="144"/>
      <c r="CJ4" s="144"/>
      <c r="CK4" s="144"/>
      <c r="CL4" s="144"/>
      <c r="CM4" s="146" t="s">
        <v>69</v>
      </c>
      <c r="CN4" s="146" t="s">
        <v>70</v>
      </c>
      <c r="CO4" s="137" t="s">
        <v>71</v>
      </c>
      <c r="CP4" s="138"/>
      <c r="CQ4" s="138"/>
      <c r="CR4" s="138"/>
      <c r="CS4" s="138"/>
      <c r="CT4" s="138"/>
      <c r="CU4" s="138"/>
      <c r="CV4" s="138"/>
      <c r="CW4" s="138"/>
      <c r="CX4" s="138"/>
      <c r="CY4" s="139"/>
      <c r="CZ4" s="144" t="s">
        <v>72</v>
      </c>
      <c r="DA4" s="144"/>
      <c r="DB4" s="144"/>
      <c r="DC4" s="144"/>
      <c r="DD4" s="144"/>
      <c r="DE4" s="144"/>
      <c r="DF4" s="144"/>
      <c r="DG4" s="144"/>
      <c r="DH4" s="144"/>
      <c r="DI4" s="144"/>
      <c r="DJ4" s="14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7"/>
      <c r="CN5" s="147"/>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341002</v>
      </c>
      <c r="D6" s="60">
        <f t="shared" si="1"/>
        <v>47</v>
      </c>
      <c r="E6" s="60">
        <f t="shared" si="1"/>
        <v>14</v>
      </c>
      <c r="F6" s="60">
        <f t="shared" si="1"/>
        <v>0</v>
      </c>
      <c r="G6" s="60">
        <f t="shared" si="1"/>
        <v>1</v>
      </c>
      <c r="H6" s="60" t="str">
        <f>SUBSTITUTE(H8,"　","")</f>
        <v>広島県広島市</v>
      </c>
      <c r="I6" s="60" t="str">
        <f t="shared" si="1"/>
        <v>基町駐車場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50</v>
      </c>
      <c r="S6" s="62" t="str">
        <f t="shared" si="1"/>
        <v>商業施設</v>
      </c>
      <c r="T6" s="62" t="str">
        <f t="shared" si="1"/>
        <v>無</v>
      </c>
      <c r="U6" s="63">
        <f t="shared" si="1"/>
        <v>19704</v>
      </c>
      <c r="V6" s="63">
        <f t="shared" si="1"/>
        <v>792</v>
      </c>
      <c r="W6" s="63">
        <f t="shared" si="1"/>
        <v>360</v>
      </c>
      <c r="X6" s="62" t="str">
        <f t="shared" si="1"/>
        <v>利用料金制</v>
      </c>
      <c r="Y6" s="64">
        <f>IF(Y8="-",NA(),Y8)</f>
        <v>371.5</v>
      </c>
      <c r="Z6" s="64">
        <f t="shared" ref="Z6:AH6" si="2">IF(Z8="-",NA(),Z8)</f>
        <v>346.9</v>
      </c>
      <c r="AA6" s="64">
        <f t="shared" si="2"/>
        <v>330.9</v>
      </c>
      <c r="AB6" s="64">
        <f t="shared" si="2"/>
        <v>335.2</v>
      </c>
      <c r="AC6" s="64">
        <f t="shared" si="2"/>
        <v>323.39999999999998</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73</v>
      </c>
      <c r="BG6" s="64">
        <f t="shared" ref="BG6:BO6" si="5">IF(BG8="-",NA(),BG8)</f>
        <v>71.099999999999994</v>
      </c>
      <c r="BH6" s="64">
        <f t="shared" si="5"/>
        <v>69.7</v>
      </c>
      <c r="BI6" s="64">
        <f t="shared" si="5"/>
        <v>70.2</v>
      </c>
      <c r="BJ6" s="64">
        <f t="shared" si="5"/>
        <v>69.099999999999994</v>
      </c>
      <c r="BK6" s="64">
        <f t="shared" si="5"/>
        <v>33.200000000000003</v>
      </c>
      <c r="BL6" s="64">
        <f t="shared" si="5"/>
        <v>29.6</v>
      </c>
      <c r="BM6" s="64">
        <f t="shared" si="5"/>
        <v>29.2</v>
      </c>
      <c r="BN6" s="64">
        <f t="shared" si="5"/>
        <v>30.4</v>
      </c>
      <c r="BO6" s="64">
        <f t="shared" si="5"/>
        <v>5.8</v>
      </c>
      <c r="BP6" s="61" t="str">
        <f>IF(BP8="-","",IF(BP8="-","【-】","【"&amp;SUBSTITUTE(TEXT(BP8,"#,##0.0"),"-","△")&amp;"】"))</f>
        <v>【20.8】</v>
      </c>
      <c r="BQ6" s="65">
        <f>IF(BQ8="-",NA(),BQ8)</f>
        <v>175282</v>
      </c>
      <c r="BR6" s="65">
        <f t="shared" ref="BR6:BZ6" si="6">IF(BR8="-",NA(),BR8)</f>
        <v>171914</v>
      </c>
      <c r="BS6" s="65">
        <f t="shared" si="6"/>
        <v>182504</v>
      </c>
      <c r="BT6" s="65">
        <f t="shared" si="6"/>
        <v>184654</v>
      </c>
      <c r="BU6" s="65">
        <f t="shared" si="6"/>
        <v>196983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101</v>
      </c>
      <c r="CM6" s="63">
        <f t="shared" ref="CM6:CN6" si="7">CM8</f>
        <v>1577819</v>
      </c>
      <c r="CN6" s="63">
        <f t="shared" si="7"/>
        <v>130125</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126.5</v>
      </c>
      <c r="DL6" s="64">
        <f t="shared" ref="DL6:DT6" si="9">IF(DL8="-",NA(),DL8)</f>
        <v>126.1</v>
      </c>
      <c r="DM6" s="64">
        <f t="shared" si="9"/>
        <v>133</v>
      </c>
      <c r="DN6" s="64">
        <f t="shared" si="9"/>
        <v>136.6</v>
      </c>
      <c r="DO6" s="64">
        <f t="shared" si="9"/>
        <v>141.69999999999999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102</v>
      </c>
      <c r="B7" s="60">
        <f t="shared" ref="B7:X7" si="10">B8</f>
        <v>2019</v>
      </c>
      <c r="C7" s="60">
        <f t="shared" si="10"/>
        <v>341002</v>
      </c>
      <c r="D7" s="60">
        <f t="shared" si="10"/>
        <v>47</v>
      </c>
      <c r="E7" s="60">
        <f t="shared" si="10"/>
        <v>14</v>
      </c>
      <c r="F7" s="60">
        <f t="shared" si="10"/>
        <v>0</v>
      </c>
      <c r="G7" s="60">
        <f t="shared" si="10"/>
        <v>1</v>
      </c>
      <c r="H7" s="60" t="str">
        <f t="shared" si="10"/>
        <v>広島県　広島市</v>
      </c>
      <c r="I7" s="60" t="str">
        <f t="shared" si="10"/>
        <v>基町駐車場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50</v>
      </c>
      <c r="S7" s="62" t="str">
        <f t="shared" si="10"/>
        <v>商業施設</v>
      </c>
      <c r="T7" s="62" t="str">
        <f t="shared" si="10"/>
        <v>無</v>
      </c>
      <c r="U7" s="63">
        <f t="shared" si="10"/>
        <v>19704</v>
      </c>
      <c r="V7" s="63">
        <f t="shared" si="10"/>
        <v>792</v>
      </c>
      <c r="W7" s="63">
        <f t="shared" si="10"/>
        <v>360</v>
      </c>
      <c r="X7" s="62" t="str">
        <f t="shared" si="10"/>
        <v>利用料金制</v>
      </c>
      <c r="Y7" s="64">
        <f>Y8</f>
        <v>371.5</v>
      </c>
      <c r="Z7" s="64">
        <f t="shared" ref="Z7:AH7" si="11">Z8</f>
        <v>346.9</v>
      </c>
      <c r="AA7" s="64">
        <f t="shared" si="11"/>
        <v>330.9</v>
      </c>
      <c r="AB7" s="64">
        <f t="shared" si="11"/>
        <v>335.2</v>
      </c>
      <c r="AC7" s="64">
        <f t="shared" si="11"/>
        <v>323.39999999999998</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73</v>
      </c>
      <c r="BG7" s="64">
        <f t="shared" ref="BG7:BO7" si="14">BG8</f>
        <v>71.099999999999994</v>
      </c>
      <c r="BH7" s="64">
        <f t="shared" si="14"/>
        <v>69.7</v>
      </c>
      <c r="BI7" s="64">
        <f t="shared" si="14"/>
        <v>70.2</v>
      </c>
      <c r="BJ7" s="64">
        <f t="shared" si="14"/>
        <v>69.099999999999994</v>
      </c>
      <c r="BK7" s="64">
        <f t="shared" si="14"/>
        <v>33.200000000000003</v>
      </c>
      <c r="BL7" s="64">
        <f t="shared" si="14"/>
        <v>29.6</v>
      </c>
      <c r="BM7" s="64">
        <f t="shared" si="14"/>
        <v>29.2</v>
      </c>
      <c r="BN7" s="64">
        <f t="shared" si="14"/>
        <v>30.4</v>
      </c>
      <c r="BO7" s="64">
        <f t="shared" si="14"/>
        <v>5.8</v>
      </c>
      <c r="BP7" s="61"/>
      <c r="BQ7" s="65">
        <f>BQ8</f>
        <v>175282</v>
      </c>
      <c r="BR7" s="65">
        <f t="shared" ref="BR7:BZ7" si="15">BR8</f>
        <v>171914</v>
      </c>
      <c r="BS7" s="65">
        <f t="shared" si="15"/>
        <v>182504</v>
      </c>
      <c r="BT7" s="65">
        <f t="shared" si="15"/>
        <v>184654</v>
      </c>
      <c r="BU7" s="65">
        <f t="shared" si="15"/>
        <v>196983</v>
      </c>
      <c r="BV7" s="65">
        <f t="shared" si="15"/>
        <v>37496</v>
      </c>
      <c r="BW7" s="65">
        <f t="shared" si="15"/>
        <v>31888</v>
      </c>
      <c r="BX7" s="65">
        <f t="shared" si="15"/>
        <v>13314</v>
      </c>
      <c r="BY7" s="65">
        <f t="shared" si="15"/>
        <v>28825</v>
      </c>
      <c r="BZ7" s="65">
        <f t="shared" si="15"/>
        <v>26838</v>
      </c>
      <c r="CA7" s="63"/>
      <c r="CB7" s="64" t="s">
        <v>103</v>
      </c>
      <c r="CC7" s="64" t="s">
        <v>103</v>
      </c>
      <c r="CD7" s="64" t="s">
        <v>103</v>
      </c>
      <c r="CE7" s="64" t="s">
        <v>103</v>
      </c>
      <c r="CF7" s="64" t="s">
        <v>103</v>
      </c>
      <c r="CG7" s="64" t="s">
        <v>103</v>
      </c>
      <c r="CH7" s="64" t="s">
        <v>103</v>
      </c>
      <c r="CI7" s="64" t="s">
        <v>103</v>
      </c>
      <c r="CJ7" s="64" t="s">
        <v>103</v>
      </c>
      <c r="CK7" s="64" t="s">
        <v>101</v>
      </c>
      <c r="CL7" s="61"/>
      <c r="CM7" s="63">
        <f>CM8</f>
        <v>1577819</v>
      </c>
      <c r="CN7" s="63">
        <f>CN8</f>
        <v>130125</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126.5</v>
      </c>
      <c r="DL7" s="64">
        <f t="shared" ref="DL7:DT7" si="17">DL8</f>
        <v>126.1</v>
      </c>
      <c r="DM7" s="64">
        <f t="shared" si="17"/>
        <v>133</v>
      </c>
      <c r="DN7" s="64">
        <f t="shared" si="17"/>
        <v>136.6</v>
      </c>
      <c r="DO7" s="64">
        <f t="shared" si="17"/>
        <v>141.69999999999999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341002</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50</v>
      </c>
      <c r="S8" s="69" t="s">
        <v>114</v>
      </c>
      <c r="T8" s="69" t="s">
        <v>115</v>
      </c>
      <c r="U8" s="70">
        <v>19704</v>
      </c>
      <c r="V8" s="70">
        <v>792</v>
      </c>
      <c r="W8" s="70">
        <v>360</v>
      </c>
      <c r="X8" s="69" t="s">
        <v>116</v>
      </c>
      <c r="Y8" s="71">
        <v>371.5</v>
      </c>
      <c r="Z8" s="71">
        <v>346.9</v>
      </c>
      <c r="AA8" s="71">
        <v>330.9</v>
      </c>
      <c r="AB8" s="71">
        <v>335.2</v>
      </c>
      <c r="AC8" s="71">
        <v>323.39999999999998</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73</v>
      </c>
      <c r="BG8" s="71">
        <v>71.099999999999994</v>
      </c>
      <c r="BH8" s="71">
        <v>69.7</v>
      </c>
      <c r="BI8" s="71">
        <v>70.2</v>
      </c>
      <c r="BJ8" s="71">
        <v>69.099999999999994</v>
      </c>
      <c r="BK8" s="71">
        <v>33.200000000000003</v>
      </c>
      <c r="BL8" s="71">
        <v>29.6</v>
      </c>
      <c r="BM8" s="71">
        <v>29.2</v>
      </c>
      <c r="BN8" s="71">
        <v>30.4</v>
      </c>
      <c r="BO8" s="71">
        <v>5.8</v>
      </c>
      <c r="BP8" s="68">
        <v>20.8</v>
      </c>
      <c r="BQ8" s="72">
        <v>175282</v>
      </c>
      <c r="BR8" s="72">
        <v>171914</v>
      </c>
      <c r="BS8" s="72">
        <v>182504</v>
      </c>
      <c r="BT8" s="73">
        <v>184654</v>
      </c>
      <c r="BU8" s="73">
        <v>196983</v>
      </c>
      <c r="BV8" s="72">
        <v>37496</v>
      </c>
      <c r="BW8" s="72">
        <v>31888</v>
      </c>
      <c r="BX8" s="72">
        <v>13314</v>
      </c>
      <c r="BY8" s="72">
        <v>28825</v>
      </c>
      <c r="BZ8" s="72">
        <v>26838</v>
      </c>
      <c r="CA8" s="70">
        <v>14290</v>
      </c>
      <c r="CB8" s="71" t="s">
        <v>108</v>
      </c>
      <c r="CC8" s="71" t="s">
        <v>108</v>
      </c>
      <c r="CD8" s="71" t="s">
        <v>108</v>
      </c>
      <c r="CE8" s="71" t="s">
        <v>108</v>
      </c>
      <c r="CF8" s="71" t="s">
        <v>108</v>
      </c>
      <c r="CG8" s="71" t="s">
        <v>108</v>
      </c>
      <c r="CH8" s="71" t="s">
        <v>108</v>
      </c>
      <c r="CI8" s="71" t="s">
        <v>108</v>
      </c>
      <c r="CJ8" s="71" t="s">
        <v>108</v>
      </c>
      <c r="CK8" s="71" t="s">
        <v>108</v>
      </c>
      <c r="CL8" s="68" t="s">
        <v>108</v>
      </c>
      <c r="CM8" s="70">
        <v>1577819</v>
      </c>
      <c r="CN8" s="70">
        <v>130125</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280</v>
      </c>
      <c r="DF8" s="71">
        <v>239.6</v>
      </c>
      <c r="DG8" s="71">
        <v>224.1</v>
      </c>
      <c r="DH8" s="71">
        <v>152.5</v>
      </c>
      <c r="DI8" s="71">
        <v>1239.2</v>
      </c>
      <c r="DJ8" s="68">
        <v>425.4</v>
      </c>
      <c r="DK8" s="71">
        <v>126.5</v>
      </c>
      <c r="DL8" s="71">
        <v>126.1</v>
      </c>
      <c r="DM8" s="71">
        <v>133</v>
      </c>
      <c r="DN8" s="71">
        <v>136.6</v>
      </c>
      <c r="DO8" s="71">
        <v>141.69999999999999</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2020-12-04T03:36:53Z</dcterms:created>
  <dcterms:modified xsi:type="dcterms:W3CDTF">2021-01-24T05:31:21Z</dcterms:modified>
  <cp:category/>
</cp:coreProperties>
</file>