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2\01庶務\02予算・決算\02_R2年度予算\00_照会・回答\●公営企業関係\030112_【〆切1.22（金）】公営企業に係る経営比較分析表（令和元年度決算）の分析等について（依頼）\02_回答\修正後データ\"/>
    </mc:Choice>
  </mc:AlternateContent>
  <bookViews>
    <workbookView xWindow="0" yWindow="0" windowWidth="20490" windowHeight="705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HJ31" i="4" s="1"/>
  <c r="AM7" i="5"/>
  <c r="AL7" i="5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HP76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BG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FX30" i="4"/>
  <c r="LJ10" i="4"/>
  <c r="HX10" i="4"/>
  <c r="DU10" i="4"/>
  <c r="CF10" i="4"/>
  <c r="B10" i="4"/>
  <c r="LJ8" i="4"/>
  <c r="JQ8" i="4"/>
  <c r="FJ8" i="4"/>
  <c r="DU8" i="4"/>
  <c r="CF8" i="4"/>
  <c r="B8" i="4"/>
  <c r="MI76" i="4" l="1"/>
  <c r="HJ51" i="4"/>
  <c r="MA30" i="4"/>
  <c r="IT76" i="4"/>
  <c r="HJ30" i="4"/>
  <c r="CS30" i="4"/>
  <c r="BZ76" i="4"/>
  <c r="MA51" i="4"/>
  <c r="CS51" i="4"/>
  <c r="KO30" i="4"/>
  <c r="FX51" i="4"/>
  <c r="LE76" i="4"/>
  <c r="C11" i="5"/>
  <c r="E11" i="5"/>
  <c r="B11" i="5"/>
  <c r="U51" i="4" l="1"/>
  <c r="KA76" i="4"/>
  <c r="EL51" i="4"/>
  <c r="JC30" i="4"/>
  <c r="GL76" i="4"/>
  <c r="U30" i="4"/>
  <c r="R76" i="4"/>
  <c r="JC51" i="4"/>
  <c r="EL30" i="4"/>
  <c r="LH30" i="4"/>
  <c r="BK76" i="4"/>
  <c r="LH51" i="4"/>
  <c r="LT76" i="4"/>
  <c r="IE76" i="4"/>
  <c r="BZ51" i="4"/>
  <c r="GQ30" i="4"/>
  <c r="BZ30" i="4"/>
  <c r="GQ51" i="4"/>
  <c r="HA76" i="4"/>
  <c r="AN51" i="4"/>
  <c r="FE30" i="4"/>
  <c r="AG76" i="4"/>
  <c r="JV51" i="4"/>
  <c r="KP76" i="4"/>
  <c r="FE51" i="4"/>
  <c r="JV30" i="4"/>
  <c r="AN30" i="4"/>
</calcChain>
</file>

<file path=xl/sharedStrings.xml><?xml version="1.0" encoding="utf-8"?>
<sst xmlns="http://schemas.openxmlformats.org/spreadsheetml/2006/main" count="278" uniqueCount="133">
  <si>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</si>
  <si>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</si>
  <si>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</si>
  <si>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</si>
  <si>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</si>
  <si>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</si>
  <si>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</si>
  <si>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</si>
  <si>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</si>
  <si>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</si>
  <si>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</si>
  <si>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</si>
  <si>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</si>
  <si>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</si>
  <si>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</si>
  <si>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</si>
  <si>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</si>
  <si>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</si>
  <si>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</si>
  <si>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</si>
  <si>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</si>
  <si>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</si>
  <si>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</si>
  <si>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</si>
  <si>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</si>
  <si>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</si>
  <si>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</si>
  <si>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</si>
  <si>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</si>
  <si>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</si>
  <si>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</si>
  <si>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</si>
  <si>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</si>
  <si>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</si>
  <si>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</si>
  <si>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</si>
  <si>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</si>
  <si>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</si>
  <si>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</si>
  <si>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</si>
  <si>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</si>
  <si>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</si>
  <si>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</si>
  <si>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</si>
  <si>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</si>
  <si>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</si>
  <si>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</si>
  <si>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</si>
  <si>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</si>
  <si>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</si>
  <si>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</si>
  <si>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</si>
  <si>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</si>
  <si>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</si>
  <si>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</si>
  <si>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</si>
  <si>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</si>
  <si>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</si>
  <si>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</si>
  <si>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</si>
  <si>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</si>
  <si>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</si>
  <si>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</si>
  <si>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</si>
  <si>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</si>
  <si>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</si>
  <si>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</si>
  <si>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</si>
  <si>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</si>
  <si>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</si>
  <si>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</si>
  <si>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</si>
  <si>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</si>
  <si>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</si>
  <si>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</si>
  <si>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</si>
  <si>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</si>
  <si>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</si>
  <si>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</si>
  <si>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</si>
  <si>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</si>
  <si>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</si>
  <si>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</si>
  <si>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</si>
  <si>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</si>
  <si>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</si>
  <si>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</si>
  <si>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</si>
  <si>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</si>
  <si>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</si>
  <si>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</si>
  <si>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</si>
  <si>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</si>
  <si>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</si>
  <si>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</si>
  <si>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</si>
  <si>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</si>
  <si>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</si>
  <si>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</si>
  <si>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</si>
  <si>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</si>
  <si>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</si>
  <si>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</si>
  <si>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</si>
  <si>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</si>
  <si>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</si>
  <si>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</si>
  <si>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</si>
  <si>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</si>
  <si>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</si>
  <si>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</si>
  <si>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</si>
  <si>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大手町駐車場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</si>
  <si>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</si>
  <si>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</si>
  <si>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</si>
  <si>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</si>
  <si>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</si>
  <si>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</si>
  <si>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</si>
  <si>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</si>
  <si>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</si>
  <si>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</si>
  <si>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</si>
  <si>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</si>
  <si>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</si>
  <si>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</si>
  <si>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</si>
  <si>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</si>
  <si>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ウワマワ</t>
    </rPh>
    <rPh sb="25" eb="27">
      <t>クロジ</t>
    </rPh>
    <rPh sb="28" eb="30">
      <t>スイイ</t>
    </rPh>
    <rPh sb="38" eb="39">
      <t>タ</t>
    </rPh>
    <rPh sb="39" eb="41">
      <t>カイケイ</t>
    </rPh>
    <rPh sb="41" eb="44">
      <t>ホジョキン</t>
    </rPh>
    <rPh sb="44" eb="46">
      <t>ヒリツ</t>
    </rPh>
    <rPh sb="48" eb="49">
      <t>ホカ</t>
    </rPh>
    <rPh sb="49" eb="51">
      <t>カイケイ</t>
    </rPh>
    <rPh sb="54" eb="57">
      <t>ホジョキン</t>
    </rPh>
    <rPh sb="66" eb="68">
      <t>チュウシャ</t>
    </rPh>
    <rPh sb="68" eb="70">
      <t>ダイスウ</t>
    </rPh>
    <rPh sb="70" eb="72">
      <t>イチダイ</t>
    </rPh>
    <rPh sb="72" eb="73">
      <t>ア</t>
    </rPh>
    <rPh sb="76" eb="77">
      <t>ホカ</t>
    </rPh>
    <rPh sb="77" eb="79">
      <t>カイケイ</t>
    </rPh>
    <rPh sb="79" eb="82">
      <t>ホジョキン</t>
    </rPh>
    <rPh sb="82" eb="83">
      <t>ガク</t>
    </rPh>
    <rPh sb="85" eb="86">
      <t>ホカ</t>
    </rPh>
    <rPh sb="86" eb="88">
      <t>カイケイ</t>
    </rPh>
    <rPh sb="91" eb="94">
      <t>ホジョキン</t>
    </rPh>
    <rPh sb="103" eb="105">
      <t>ウリアゲ</t>
    </rPh>
    <rPh sb="105" eb="106">
      <t>タカ</t>
    </rPh>
    <rPh sb="109" eb="111">
      <t>ヒリツ</t>
    </rPh>
    <rPh sb="113" eb="115">
      <t>ルイジ</t>
    </rPh>
    <rPh sb="115" eb="117">
      <t>シセツ</t>
    </rPh>
    <rPh sb="117" eb="120">
      <t>ヘイキンチ</t>
    </rPh>
    <rPh sb="121" eb="123">
      <t>オオハバ</t>
    </rPh>
    <rPh sb="124" eb="126">
      <t>ウワマワ</t>
    </rPh>
    <rPh sb="131" eb="132">
      <t>タカ</t>
    </rPh>
    <rPh sb="133" eb="135">
      <t>エイギョウ</t>
    </rPh>
    <rPh sb="135" eb="138">
      <t>ソウリエキ</t>
    </rPh>
    <rPh sb="139" eb="141">
      <t>カクホ</t>
    </rPh>
    <rPh sb="157" eb="159">
      <t>ルイジ</t>
    </rPh>
    <rPh sb="159" eb="161">
      <t>シセツ</t>
    </rPh>
    <rPh sb="161" eb="164">
      <t>ヘイキンチ</t>
    </rPh>
    <rPh sb="165" eb="167">
      <t>ウワマワ</t>
    </rPh>
    <rPh sb="172" eb="174">
      <t>アンテイ</t>
    </rPh>
    <rPh sb="176" eb="179">
      <t>シュウエキセイ</t>
    </rPh>
    <rPh sb="180" eb="182">
      <t>カクホ</t>
    </rPh>
    <phoneticPr fontId="15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</si>
  <si>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</si>
  <si>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類似施設平均値を大きく上回っています。
　国道５４号と平和大通りが交差する利便性の良い位置に設置されており、今後も高い稼働率が見込まれます。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コクドウ</t>
    </rPh>
    <rPh sb="31" eb="32">
      <t>ゴウ</t>
    </rPh>
    <rPh sb="33" eb="35">
      <t>ヘイワ</t>
    </rPh>
    <rPh sb="35" eb="37">
      <t>オオドオ</t>
    </rPh>
    <rPh sb="39" eb="41">
      <t>コウサ</t>
    </rPh>
    <rPh sb="43" eb="46">
      <t>リベンセイ</t>
    </rPh>
    <rPh sb="47" eb="48">
      <t>ヨ</t>
    </rPh>
    <rPh sb="49" eb="51">
      <t>イチ</t>
    </rPh>
    <rPh sb="52" eb="54">
      <t>セッチ</t>
    </rPh>
    <rPh sb="60" eb="62">
      <t>コンゴ</t>
    </rPh>
    <rPh sb="63" eb="64">
      <t>タカ</t>
    </rPh>
    <rPh sb="65" eb="67">
      <t>カドウ</t>
    </rPh>
    <rPh sb="67" eb="68">
      <t>リツ</t>
    </rPh>
    <rPh sb="69" eb="71">
      <t>ミコ</t>
    </rPh>
    <phoneticPr fontId="15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</si>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</sst>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628.70000000000005</c:v>
                </c:pt>
                <c:pt idx="1">
                  <c:v>617.29999999999995</c:v>
                </c:pt>
                <c:pt idx="2">
                  <c:v>596.4</c:v>
                </c:pt>
                <c:pt idx="3">
                  <c:v>549.5</c:v>
                </c:pt>
                <c:pt idx="4">
                  <c:v>583.9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0-4662-9D5F-E569434B5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0-4662-9D5F-E569434B5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2-49C5-876A-44E127BB6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2-49C5-876A-44E127BB6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DF3-45D1-8EA6-407BAD7DC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3-45D1-8EA6-407BAD7DC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D51-4123-A858-722328D69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1-4123-A858-722328D69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A-495A-BB8E-846E3A2F8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A-495A-BB8E-846E3A2F8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E-4652-9765-72EF87F20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E-4652-9765-72EF87F20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600</c:v>
                </c:pt>
                <c:pt idx="1">
                  <c:v>611.79999999999995</c:v>
                </c:pt>
                <c:pt idx="2">
                  <c:v>582.4</c:v>
                </c:pt>
                <c:pt idx="3">
                  <c:v>594.1</c:v>
                </c:pt>
                <c:pt idx="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F-4EE6-A848-D21407E82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EF-4EE6-A848-D21407E82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84.1</c:v>
                </c:pt>
                <c:pt idx="1">
                  <c:v>83.8</c:v>
                </c:pt>
                <c:pt idx="2">
                  <c:v>83.2</c:v>
                </c:pt>
                <c:pt idx="3">
                  <c:v>81.8</c:v>
                </c:pt>
                <c:pt idx="4">
                  <c:v>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0-4DB7-955C-6FCE5B6F3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0-4DB7-955C-6FCE5B6F3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13609</c:v>
                </c:pt>
                <c:pt idx="1">
                  <c:v>13948</c:v>
                </c:pt>
                <c:pt idx="2">
                  <c:v>13028</c:v>
                </c:pt>
                <c:pt idx="3">
                  <c:v>13351</c:v>
                </c:pt>
                <c:pt idx="4">
                  <c:v>13630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3-465A-9F0A-FF3183860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33-465A-9F0A-FF3183860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大手町駐車場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225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28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17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129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628.70000000000005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617.29999999999995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596.4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549.5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583.9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600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611.79999999999995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582.4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594.1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600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443.6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355.6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358.6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464.8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1721.5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2.2999999999999998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2.7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2.2999999999999998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9.6999999999999993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1.3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154.1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151.6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151.19999999999999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159.69999999999999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176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130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131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84.1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83.8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83.2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81.8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82.9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13609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13948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13028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13351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13630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48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54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33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14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4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33.4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32.299999999999997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22.3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33.6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35.299999999999997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9663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9019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8406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7531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8442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132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0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0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0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0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0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0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0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85.4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69.900000000000006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59.6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51.8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51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CZ2" workbookViewId="0">
      <selection activeCell="DA8" sqref="DA8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37" t="s">
        <v>59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64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65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66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67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68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69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70</v>
      </c>
      <c r="CN4" s="143" t="s">
        <v>71</v>
      </c>
      <c r="CO4" s="134" t="s">
        <v>72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73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74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101</v>
      </c>
      <c r="AM5" s="59" t="s">
        <v>102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103</v>
      </c>
      <c r="BH5" s="59" t="s">
        <v>101</v>
      </c>
      <c r="BI5" s="59" t="s">
        <v>93</v>
      </c>
      <c r="BJ5" s="59" t="s">
        <v>104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105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44"/>
      <c r="CN5" s="144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105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106</v>
      </c>
      <c r="B6" s="60">
        <f>B8</f>
        <v>2019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広島県広島市</v>
      </c>
      <c r="I6" s="60" t="str">
        <f t="shared" si="1"/>
        <v>大手町駐車場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28</v>
      </c>
      <c r="S6" s="62" t="str">
        <f t="shared" si="1"/>
        <v>公共施設</v>
      </c>
      <c r="T6" s="62" t="str">
        <f t="shared" si="1"/>
        <v>無</v>
      </c>
      <c r="U6" s="63">
        <f t="shared" si="1"/>
        <v>225</v>
      </c>
      <c r="V6" s="63">
        <f t="shared" si="1"/>
        <v>17</v>
      </c>
      <c r="W6" s="63">
        <f t="shared" si="1"/>
        <v>300</v>
      </c>
      <c r="X6" s="62" t="str">
        <f t="shared" si="1"/>
        <v>利用料金制</v>
      </c>
      <c r="Y6" s="64">
        <f>IF(Y8="-",NA(),Y8)</f>
        <v>628.70000000000005</v>
      </c>
      <c r="Z6" s="64">
        <f t="shared" ref="Z6:AH6" si="2">IF(Z8="-",NA(),Z8)</f>
        <v>617.29999999999995</v>
      </c>
      <c r="AA6" s="64">
        <f t="shared" si="2"/>
        <v>596.4</v>
      </c>
      <c r="AB6" s="64">
        <f t="shared" si="2"/>
        <v>549.5</v>
      </c>
      <c r="AC6" s="64">
        <f t="shared" si="2"/>
        <v>583.9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84.1</v>
      </c>
      <c r="BG6" s="64">
        <f t="shared" ref="BG6:BO6" si="5">IF(BG8="-",NA(),BG8)</f>
        <v>83.8</v>
      </c>
      <c r="BH6" s="64">
        <f t="shared" si="5"/>
        <v>83.2</v>
      </c>
      <c r="BI6" s="64">
        <f t="shared" si="5"/>
        <v>81.8</v>
      </c>
      <c r="BJ6" s="64">
        <f t="shared" si="5"/>
        <v>82.9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13609</v>
      </c>
      <c r="BR6" s="65">
        <f t="shared" ref="BR6:BZ6" si="6">IF(BR8="-",NA(),BR8)</f>
        <v>13948</v>
      </c>
      <c r="BS6" s="65">
        <f t="shared" si="6"/>
        <v>13028</v>
      </c>
      <c r="BT6" s="65">
        <f t="shared" si="6"/>
        <v>13351</v>
      </c>
      <c r="BU6" s="65">
        <f t="shared" si="6"/>
        <v>13630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600</v>
      </c>
      <c r="DL6" s="64">
        <f t="shared" ref="DL6:DT6" si="9">IF(DL8="-",NA(),DL8)</f>
        <v>611.79999999999995</v>
      </c>
      <c r="DM6" s="64">
        <f t="shared" si="9"/>
        <v>582.4</v>
      </c>
      <c r="DN6" s="64">
        <f t="shared" si="9"/>
        <v>594.1</v>
      </c>
      <c r="DO6" s="64">
        <f t="shared" si="9"/>
        <v>600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109</v>
      </c>
      <c r="B7" s="60">
        <f t="shared" ref="B7:X7" si="10">B8</f>
        <v>2019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広島県　広島市</v>
      </c>
      <c r="I7" s="60" t="str">
        <f t="shared" si="10"/>
        <v>大手町駐車場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28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225</v>
      </c>
      <c r="V7" s="63">
        <f t="shared" si="10"/>
        <v>17</v>
      </c>
      <c r="W7" s="63">
        <f t="shared" si="10"/>
        <v>300</v>
      </c>
      <c r="X7" s="62" t="str">
        <f t="shared" si="10"/>
        <v>利用料金制</v>
      </c>
      <c r="Y7" s="64">
        <f>Y8</f>
        <v>628.70000000000005</v>
      </c>
      <c r="Z7" s="64">
        <f t="shared" ref="Z7:AH7" si="11">Z8</f>
        <v>617.29999999999995</v>
      </c>
      <c r="AA7" s="64">
        <f t="shared" si="11"/>
        <v>596.4</v>
      </c>
      <c r="AB7" s="64">
        <f t="shared" si="11"/>
        <v>549.5</v>
      </c>
      <c r="AC7" s="64">
        <f t="shared" si="11"/>
        <v>583.9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84.1</v>
      </c>
      <c r="BG7" s="64">
        <f t="shared" ref="BG7:BO7" si="14">BG8</f>
        <v>83.8</v>
      </c>
      <c r="BH7" s="64">
        <f t="shared" si="14"/>
        <v>83.2</v>
      </c>
      <c r="BI7" s="64">
        <f t="shared" si="14"/>
        <v>81.8</v>
      </c>
      <c r="BJ7" s="64">
        <f t="shared" si="14"/>
        <v>82.9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13609</v>
      </c>
      <c r="BR7" s="65">
        <f t="shared" ref="BR7:BZ7" si="15">BR8</f>
        <v>13948</v>
      </c>
      <c r="BS7" s="65">
        <f t="shared" si="15"/>
        <v>13028</v>
      </c>
      <c r="BT7" s="65">
        <f t="shared" si="15"/>
        <v>13351</v>
      </c>
      <c r="BU7" s="65">
        <f t="shared" si="15"/>
        <v>13630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108</v>
      </c>
      <c r="CL7" s="61"/>
      <c r="CM7" s="63">
        <f>CM8</f>
        <v>0</v>
      </c>
      <c r="CN7" s="63">
        <f>CN8</f>
        <v>0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600</v>
      </c>
      <c r="DL7" s="64">
        <f t="shared" ref="DL7:DT7" si="17">DL8</f>
        <v>611.79999999999995</v>
      </c>
      <c r="DM7" s="64">
        <f t="shared" si="17"/>
        <v>582.4</v>
      </c>
      <c r="DN7" s="64">
        <f t="shared" si="17"/>
        <v>594.1</v>
      </c>
      <c r="DO7" s="64">
        <f t="shared" si="17"/>
        <v>600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341002</v>
      </c>
      <c r="D8" s="67">
        <v>47</v>
      </c>
      <c r="E8" s="67">
        <v>14</v>
      </c>
      <c r="F8" s="67">
        <v>0</v>
      </c>
      <c r="G8" s="67">
        <v>4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28</v>
      </c>
      <c r="S8" s="69" t="s">
        <v>121</v>
      </c>
      <c r="T8" s="69" t="s">
        <v>122</v>
      </c>
      <c r="U8" s="70">
        <v>225</v>
      </c>
      <c r="V8" s="70">
        <v>17</v>
      </c>
      <c r="W8" s="70">
        <v>300</v>
      </c>
      <c r="X8" s="69" t="s">
        <v>123</v>
      </c>
      <c r="Y8" s="71">
        <v>628.70000000000005</v>
      </c>
      <c r="Z8" s="71">
        <v>617.29999999999995</v>
      </c>
      <c r="AA8" s="71">
        <v>596.4</v>
      </c>
      <c r="AB8" s="71">
        <v>549.5</v>
      </c>
      <c r="AC8" s="71">
        <v>583.9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84.1</v>
      </c>
      <c r="BG8" s="71">
        <v>83.8</v>
      </c>
      <c r="BH8" s="71">
        <v>83.2</v>
      </c>
      <c r="BI8" s="71">
        <v>81.8</v>
      </c>
      <c r="BJ8" s="71">
        <v>82.9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13609</v>
      </c>
      <c r="BR8" s="72">
        <v>13948</v>
      </c>
      <c r="BS8" s="72">
        <v>13028</v>
      </c>
      <c r="BT8" s="73">
        <v>13351</v>
      </c>
      <c r="BU8" s="73">
        <v>13630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0</v>
      </c>
      <c r="CN8" s="70">
        <v>0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600</v>
      </c>
      <c r="DL8" s="71">
        <v>611.79999999999995</v>
      </c>
      <c r="DM8" s="71">
        <v>582.4</v>
      </c>
      <c r="DN8" s="71">
        <v>594.1</v>
      </c>
      <c r="DO8" s="71">
        <v>600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2020-12-04T03:36:57Z</dcterms:created>
  <dcterms:modified xsi:type="dcterms:W3CDTF">2021-01-24T05:44:09Z</dcterms:modified>
  <cp:category/>
</cp:coreProperties>
</file>