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HJ30" i="4"/>
  <c r="IT76" i="4"/>
  <c r="CS51" i="4"/>
  <c r="CS30" i="4"/>
  <c r="C11" i="5"/>
  <c r="D11" i="5"/>
  <c r="E11" i="5"/>
  <c r="B11" i="5"/>
  <c r="BZ30" i="4" l="1"/>
  <c r="GQ51" i="4"/>
  <c r="BK76" i="4"/>
  <c r="LH51" i="4"/>
  <c r="LT76" i="4"/>
  <c r="LH30" i="4"/>
  <c r="IE76" i="4"/>
  <c r="BZ51" i="4"/>
  <c r="GQ30" i="4"/>
  <c r="HP76" i="4"/>
  <c r="BG51" i="4"/>
  <c r="BG30" i="4"/>
  <c r="AV76" i="4"/>
  <c r="KO51" i="4"/>
  <c r="LE76" i="4"/>
  <c r="FX51" i="4"/>
  <c r="KO30" i="4"/>
  <c r="FX30" i="4"/>
  <c r="KP76" i="4"/>
  <c r="JV30" i="4"/>
  <c r="AN30" i="4"/>
  <c r="HA76" i="4"/>
  <c r="AN51" i="4"/>
  <c r="FE30" i="4"/>
  <c r="AG76" i="4"/>
  <c r="JV51" i="4"/>
  <c r="FE51" i="4"/>
  <c r="R76" i="4"/>
  <c r="JC51" i="4"/>
  <c r="KA76" i="4"/>
  <c r="EL51" i="4"/>
  <c r="JC30" i="4"/>
  <c r="GL76" i="4"/>
  <c r="U30" i="4"/>
  <c r="U51" i="4"/>
  <c r="EL30" i="4"/>
</calcChain>
</file>

<file path=xl/sharedStrings.xml><?xml version="1.0" encoding="utf-8"?>
<sst xmlns="http://schemas.openxmlformats.org/spreadsheetml/2006/main" count="278" uniqueCount="137">
  <si>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</si>
  <si>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</si>
  <si>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</si>
  <si>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</si>
  <si>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</si>
  <si>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</si>
  <si>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</si>
  <si>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</si>
  <si>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</si>
  <si>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</si>
  <si>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</si>
  <si>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</si>
  <si>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</si>
  <si>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</si>
  <si>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</si>
  <si>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</si>
  <si>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</si>
  <si>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</si>
  <si>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</si>
  <si>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</si>
  <si>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</si>
  <si>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</si>
  <si>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</si>
  <si>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</si>
  <si>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</si>
  <si>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</si>
  <si>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</si>
  <si>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</si>
  <si>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</si>
  <si>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</si>
  <si>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</si>
  <si>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</si>
  <si>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</si>
  <si>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</si>
  <si>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</si>
  <si>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</si>
  <si>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</si>
  <si>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</si>
  <si>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</si>
  <si>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</si>
  <si>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</si>
  <si>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</si>
  <si>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</si>
  <si>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</si>
  <si>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</si>
  <si>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</si>
  <si>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</si>
  <si>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</si>
  <si>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</si>
  <si>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</si>
  <si>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</si>
  <si>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</si>
  <si>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</si>
  <si>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</si>
  <si>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</si>
  <si>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</si>
  <si>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</si>
  <si>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</si>
  <si>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</si>
  <si>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</si>
  <si>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</si>
  <si>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</si>
  <si>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</si>
  <si>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</si>
  <si>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</si>
  <si>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</si>
  <si>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</si>
  <si>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</si>
  <si>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</si>
  <si>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</si>
  <si>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</si>
  <si>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</si>
  <si>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</si>
  <si>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</si>
  <si>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</si>
  <si>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</si>
  <si>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</si>
  <si>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</si>
  <si>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</si>
  <si>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</si>
  <si>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</si>
  <si>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</si>
  <si>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</si>
  <si>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</si>
  <si>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</si>
  <si>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</si>
  <si>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</si>
  <si>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</si>
  <si>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</si>
  <si>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</si>
  <si>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</si>
  <si>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</si>
  <si>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</si>
  <si>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</si>
  <si>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</si>
  <si>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</si>
  <si>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</si>
  <si>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</si>
  <si>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</si>
  <si>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</si>
  <si>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</si>
  <si>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</si>
  <si>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</si>
  <si>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</si>
  <si>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</si>
  <si>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</si>
  <si>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</si>
  <si>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</si>
  <si>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</si>
  <si>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</si>
  <si>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</si>
  <si>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</si>
  <si>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</si>
  <si>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</si>
  <si>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</si>
  <si>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</si>
  <si>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小町駐車場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</si>
  <si>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</si>
  <si>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</si>
  <si>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</si>
  <si>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</si>
  <si>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</si>
  <si>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</si>
  <si>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</si>
  <si>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</si>
  <si>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</si>
  <si>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</si>
  <si>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</si>
  <si>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</si>
  <si>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</si>
  <si>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</si>
  <si>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</si>
  <si>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</si>
  <si>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</si>
  <si>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2">
      <t>ウワマワ</t>
    </rPh>
    <rPh sb="137" eb="138">
      <t>タカ</t>
    </rPh>
    <rPh sb="139" eb="141">
      <t>エイギョウ</t>
    </rPh>
    <rPh sb="141" eb="144">
      <t>ソウリエキ</t>
    </rPh>
    <rPh sb="145" eb="147">
      <t>カクホ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3">
      <t>アンテイ</t>
    </rPh>
    <rPh sb="185" eb="188">
      <t>シュウエキセイ</t>
    </rPh>
    <rPh sb="189" eb="191">
      <t>カクホ</t>
    </rPh>
    <phoneticPr fontId="15"/>
  </si>
  <si>
    <t>⑦敷地の地価
　道路上に設置しています。
⑧設備投資見込額
　ありません。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</si>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</sst>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776.9</c:v>
                </c:pt>
                <c:pt idx="1">
                  <c:v>709</c:v>
                </c:pt>
                <c:pt idx="2">
                  <c:v>707.6</c:v>
                </c:pt>
                <c:pt idx="3">
                  <c:v>557</c:v>
                </c:pt>
                <c:pt idx="4">
                  <c:v>678.8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3-4CD8-97F4-A5545B24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3-4CD8-97F4-A5545B24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6-4DB5-B070-AB21431A2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6-4DB5-B070-AB21431A2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173-470E-92BA-196F7EA3A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3-470E-92BA-196F7EA3A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DB-4A6E-90FA-AB3DC0520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DB-4A6E-90FA-AB3DC0520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D-4220-8027-7778D9C2C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D-4220-8027-7778D9C2C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B-4006-AC97-C66B01415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006-AC97-C66B01415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488.2</c:v>
                </c:pt>
                <c:pt idx="1">
                  <c:v>476.5</c:v>
                </c:pt>
                <c:pt idx="2">
                  <c:v>464.7</c:v>
                </c:pt>
                <c:pt idx="3">
                  <c:v>411.8</c:v>
                </c:pt>
                <c:pt idx="4">
                  <c:v>491.2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A-43D5-9AA3-5CC27F44F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BA-43D5-9AA3-5CC27F44F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87.1</c:v>
                </c:pt>
                <c:pt idx="1">
                  <c:v>85.9</c:v>
                </c:pt>
                <c:pt idx="2">
                  <c:v>85.9</c:v>
                </c:pt>
                <c:pt idx="3">
                  <c:v>82.1</c:v>
                </c:pt>
                <c:pt idx="4">
                  <c:v>85.3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1-47D5-B1C9-A69BC994C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91-47D5-B1C9-A69BC994C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34846</c:v>
                </c:pt>
                <c:pt idx="1">
                  <c:v>32840</c:v>
                </c:pt>
                <c:pt idx="2">
                  <c:v>31895</c:v>
                </c:pt>
                <c:pt idx="3">
                  <c:v>27150</c:v>
                </c:pt>
                <c:pt idx="4">
                  <c:v>32707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9-426D-9E75-5ABA145A4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9-426D-9E75-5ABA145A4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小町駐車場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982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134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776.9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709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707.6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557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678.8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488.2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476.5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464.7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411.8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491.2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443.6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355.6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358.6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464.8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1721.5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2.2999999999999998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2.7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2.2999999999999998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9.6999999999999993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1.3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154.1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151.6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151.19999999999999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159.69999999999999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176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135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136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87.1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85.9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85.9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82.1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85.3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34846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32840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31895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27150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32707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48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54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33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14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4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33.4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32.299999999999997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22.3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33.6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35.299999999999997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9663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9019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8406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7531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8442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133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0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0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72.5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85.4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69.900000000000006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59.6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51.8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51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DB1" workbookViewId="0">
      <selection activeCell="DB8" sqref="DB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63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69</v>
      </c>
      <c r="CN4" s="143" t="s">
        <v>70</v>
      </c>
      <c r="CO4" s="134" t="s">
        <v>71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105</v>
      </c>
      <c r="AW5" s="59" t="s">
        <v>91</v>
      </c>
      <c r="AX5" s="59" t="s">
        <v>106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100</v>
      </c>
      <c r="BH5" s="59" t="s">
        <v>91</v>
      </c>
      <c r="BI5" s="59" t="s">
        <v>102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104</v>
      </c>
      <c r="BR5" s="59" t="s">
        <v>105</v>
      </c>
      <c r="BS5" s="59" t="s">
        <v>91</v>
      </c>
      <c r="BT5" s="59" t="s">
        <v>106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104</v>
      </c>
      <c r="CC5" s="59" t="s">
        <v>105</v>
      </c>
      <c r="CD5" s="59" t="s">
        <v>91</v>
      </c>
      <c r="CE5" s="59" t="s">
        <v>102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4"/>
      <c r="CN5" s="144"/>
      <c r="CO5" s="59" t="s">
        <v>107</v>
      </c>
      <c r="CP5" s="59" t="s">
        <v>90</v>
      </c>
      <c r="CQ5" s="59" t="s">
        <v>91</v>
      </c>
      <c r="CR5" s="59" t="s">
        <v>106</v>
      </c>
      <c r="CS5" s="59" t="s">
        <v>108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105</v>
      </c>
      <c r="DB5" s="59" t="s">
        <v>101</v>
      </c>
      <c r="DC5" s="59" t="s">
        <v>102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107</v>
      </c>
      <c r="DL5" s="59" t="s">
        <v>100</v>
      </c>
      <c r="DM5" s="59" t="s">
        <v>91</v>
      </c>
      <c r="DN5" s="59" t="s">
        <v>106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広島県広島市</v>
      </c>
      <c r="I6" s="60" t="str">
        <f t="shared" si="1"/>
        <v>小町駐車場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49</v>
      </c>
      <c r="S6" s="62" t="str">
        <f t="shared" si="1"/>
        <v>公共施設</v>
      </c>
      <c r="T6" s="62" t="str">
        <f t="shared" si="1"/>
        <v>無</v>
      </c>
      <c r="U6" s="63">
        <f t="shared" si="1"/>
        <v>982</v>
      </c>
      <c r="V6" s="63">
        <f t="shared" si="1"/>
        <v>34</v>
      </c>
      <c r="W6" s="63">
        <f t="shared" si="1"/>
        <v>300</v>
      </c>
      <c r="X6" s="62" t="str">
        <f t="shared" si="1"/>
        <v>利用料金制</v>
      </c>
      <c r="Y6" s="64">
        <f>IF(Y8="-",NA(),Y8)</f>
        <v>776.9</v>
      </c>
      <c r="Z6" s="64">
        <f t="shared" ref="Z6:AH6" si="2">IF(Z8="-",NA(),Z8)</f>
        <v>709</v>
      </c>
      <c r="AA6" s="64">
        <f t="shared" si="2"/>
        <v>707.6</v>
      </c>
      <c r="AB6" s="64">
        <f t="shared" si="2"/>
        <v>557</v>
      </c>
      <c r="AC6" s="64">
        <f t="shared" si="2"/>
        <v>678.8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87.1</v>
      </c>
      <c r="BG6" s="64">
        <f t="shared" ref="BG6:BO6" si="5">IF(BG8="-",NA(),BG8)</f>
        <v>85.9</v>
      </c>
      <c r="BH6" s="64">
        <f t="shared" si="5"/>
        <v>85.9</v>
      </c>
      <c r="BI6" s="64">
        <f t="shared" si="5"/>
        <v>82.1</v>
      </c>
      <c r="BJ6" s="64">
        <f t="shared" si="5"/>
        <v>85.3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34846</v>
      </c>
      <c r="BR6" s="65">
        <f t="shared" ref="BR6:BZ6" si="6">IF(BR8="-",NA(),BR8)</f>
        <v>32840</v>
      </c>
      <c r="BS6" s="65">
        <f t="shared" si="6"/>
        <v>31895</v>
      </c>
      <c r="BT6" s="65">
        <f t="shared" si="6"/>
        <v>27150</v>
      </c>
      <c r="BU6" s="65">
        <f t="shared" si="6"/>
        <v>32707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72.5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488.2</v>
      </c>
      <c r="DL6" s="64">
        <f t="shared" ref="DL6:DT6" si="9">IF(DL8="-",NA(),DL8)</f>
        <v>476.5</v>
      </c>
      <c r="DM6" s="64">
        <f t="shared" si="9"/>
        <v>464.7</v>
      </c>
      <c r="DN6" s="64">
        <f t="shared" si="9"/>
        <v>411.8</v>
      </c>
      <c r="DO6" s="64">
        <f t="shared" si="9"/>
        <v>491.2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112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広島県　広島市</v>
      </c>
      <c r="I7" s="60" t="str">
        <f t="shared" si="10"/>
        <v>小町駐車場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49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982</v>
      </c>
      <c r="V7" s="63">
        <f t="shared" si="10"/>
        <v>34</v>
      </c>
      <c r="W7" s="63">
        <f t="shared" si="10"/>
        <v>300</v>
      </c>
      <c r="X7" s="62" t="str">
        <f t="shared" si="10"/>
        <v>利用料金制</v>
      </c>
      <c r="Y7" s="64">
        <f>Y8</f>
        <v>776.9</v>
      </c>
      <c r="Z7" s="64">
        <f t="shared" ref="Z7:AH7" si="11">Z8</f>
        <v>709</v>
      </c>
      <c r="AA7" s="64">
        <f t="shared" si="11"/>
        <v>707.6</v>
      </c>
      <c r="AB7" s="64">
        <f t="shared" si="11"/>
        <v>557</v>
      </c>
      <c r="AC7" s="64">
        <f t="shared" si="11"/>
        <v>678.8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87.1</v>
      </c>
      <c r="BG7" s="64">
        <f t="shared" ref="BG7:BO7" si="14">BG8</f>
        <v>85.9</v>
      </c>
      <c r="BH7" s="64">
        <f t="shared" si="14"/>
        <v>85.9</v>
      </c>
      <c r="BI7" s="64">
        <f t="shared" si="14"/>
        <v>82.1</v>
      </c>
      <c r="BJ7" s="64">
        <f t="shared" si="14"/>
        <v>85.3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34846</v>
      </c>
      <c r="BR7" s="65">
        <f t="shared" ref="BR7:BZ7" si="15">BR8</f>
        <v>32840</v>
      </c>
      <c r="BS7" s="65">
        <f t="shared" si="15"/>
        <v>31895</v>
      </c>
      <c r="BT7" s="65">
        <f t="shared" si="15"/>
        <v>27150</v>
      </c>
      <c r="BU7" s="65">
        <f t="shared" si="15"/>
        <v>32707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110</v>
      </c>
      <c r="CL7" s="61"/>
      <c r="CM7" s="63">
        <f>CM8</f>
        <v>0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72.5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488.2</v>
      </c>
      <c r="DL7" s="64">
        <f t="shared" ref="DL7:DT7" si="17">DL8</f>
        <v>476.5</v>
      </c>
      <c r="DM7" s="64">
        <f t="shared" si="17"/>
        <v>464.7</v>
      </c>
      <c r="DN7" s="64">
        <f t="shared" si="17"/>
        <v>411.8</v>
      </c>
      <c r="DO7" s="64">
        <f t="shared" si="17"/>
        <v>491.2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6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49</v>
      </c>
      <c r="S8" s="69" t="s">
        <v>125</v>
      </c>
      <c r="T8" s="69" t="s">
        <v>126</v>
      </c>
      <c r="U8" s="70">
        <v>982</v>
      </c>
      <c r="V8" s="70">
        <v>34</v>
      </c>
      <c r="W8" s="70">
        <v>300</v>
      </c>
      <c r="X8" s="69" t="s">
        <v>127</v>
      </c>
      <c r="Y8" s="71">
        <v>776.9</v>
      </c>
      <c r="Z8" s="71">
        <v>709</v>
      </c>
      <c r="AA8" s="71">
        <v>707.6</v>
      </c>
      <c r="AB8" s="71">
        <v>557</v>
      </c>
      <c r="AC8" s="71">
        <v>678.8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87.1</v>
      </c>
      <c r="BG8" s="71">
        <v>85.9</v>
      </c>
      <c r="BH8" s="71">
        <v>85.9</v>
      </c>
      <c r="BI8" s="71">
        <v>82.1</v>
      </c>
      <c r="BJ8" s="71">
        <v>85.3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34846</v>
      </c>
      <c r="BR8" s="72">
        <v>32840</v>
      </c>
      <c r="BS8" s="72">
        <v>31895</v>
      </c>
      <c r="BT8" s="73">
        <v>27150</v>
      </c>
      <c r="BU8" s="73">
        <v>32707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72.5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488.2</v>
      </c>
      <c r="DL8" s="71">
        <v>476.5</v>
      </c>
      <c r="DM8" s="71">
        <v>464.7</v>
      </c>
      <c r="DN8" s="71">
        <v>411.8</v>
      </c>
      <c r="DO8" s="71">
        <v>491.2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2020-12-04T03:36:59Z</dcterms:created>
  <dcterms:modified xsi:type="dcterms:W3CDTF">2021-01-24T07:21:46Z</dcterms:modified>
  <cp:category/>
</cp:coreProperties>
</file>