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2\01庶務\02予算・決算\02_R2年度予算\00_照会・回答\●公営企業関係\030112_【〆切1.22（金）】公営企業に係る経営比較分析表（令和元年度決算）の分析等について（依頼）\02_回答\修正後データ\"/>
    </mc:Choice>
  </mc:AlternateContent>
  <bookViews>
    <workbookView xWindow="0" yWindow="0" windowWidth="20490" windowHeight="70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BG31" i="4" s="1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AV76" i="4"/>
  <c r="KO51" i="4"/>
  <c r="LE76" i="4"/>
  <c r="FX51" i="4"/>
  <c r="KO30" i="4"/>
  <c r="HP76" i="4"/>
  <c r="BG51" i="4"/>
  <c r="FX30" i="4"/>
  <c r="KP76" i="4"/>
  <c r="HA76" i="4"/>
  <c r="AN51" i="4"/>
  <c r="FE30" i="4"/>
  <c r="JV30" i="4"/>
  <c r="AN30" i="4"/>
  <c r="FE51" i="4"/>
  <c r="AG76" i="4"/>
  <c r="JV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<sst xmlns="http://schemas.openxmlformats.org/spreadsheetml/2006/main" count="278" uniqueCount="134">
  <si>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</si>
  <si>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</si>
  <si>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</si>
  <si>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</si>
  <si>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</si>
  <si>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</si>
  <si>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</si>
  <si>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</si>
  <si>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</si>
  <si>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</si>
  <si>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</si>
  <si>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</si>
  <si>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</si>
  <si>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</si>
  <si>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</si>
  <si>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</si>
  <si>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</si>
  <si>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</si>
  <si>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</si>
  <si>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</si>
  <si>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</si>
  <si>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</si>
  <si>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</si>
  <si>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</si>
  <si>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</si>
  <si>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</si>
  <si>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</si>
  <si>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</si>
  <si>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</si>
  <si>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</si>
  <si>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</si>
  <si>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</si>
  <si>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</si>
  <si>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</si>
  <si>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</si>
  <si>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</si>
  <si>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</si>
  <si>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</si>
  <si>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</si>
  <si>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</si>
  <si>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</si>
  <si>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</si>
  <si>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</si>
  <si>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</si>
  <si>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</si>
  <si>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</si>
  <si>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</si>
  <si>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</si>
  <si>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</si>
  <si>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</si>
  <si>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</si>
  <si>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</si>
  <si>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</si>
  <si>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</si>
  <si>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</si>
  <si>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</si>
  <si>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</si>
  <si>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</si>
  <si>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</si>
  <si>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</si>
  <si>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</si>
  <si>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</si>
  <si>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</si>
  <si>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</si>
  <si>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</si>
  <si>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</si>
  <si>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</si>
  <si>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</si>
  <si>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</si>
  <si>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</si>
  <si>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</si>
  <si>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</si>
  <si>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</si>
  <si>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</si>
  <si>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</si>
  <si>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</si>
  <si>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</si>
  <si>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</si>
  <si>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</si>
  <si>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</si>
  <si>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</si>
  <si>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</si>
  <si>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</si>
  <si>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</si>
  <si>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</si>
  <si>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</si>
  <si>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</si>
  <si>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</si>
  <si>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</si>
  <si>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</si>
  <si>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</si>
  <si>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</si>
  <si>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</si>
  <si>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</si>
  <si>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</si>
  <si>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</si>
  <si>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</si>
  <si>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</si>
  <si>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</si>
  <si>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</si>
  <si>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</si>
  <si>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当該値(N-3)</t>
    <phoneticPr fontId="5"/>
  </si>
  <si>
    <t>当該値(N-1)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</si>
  <si>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</si>
  <si>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</si>
  <si>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</si>
  <si>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</si>
  <si>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</si>
  <si>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</si>
  <si>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</si>
  <si>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</si>
  <si>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</si>
  <si>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</si>
  <si>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富士見町駐車場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</si>
  <si>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</si>
  <si>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</si>
  <si>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</si>
  <si>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</si>
  <si>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</si>
  <si>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</si>
  <si>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</si>
  <si>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</si>
  <si>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</si>
  <si>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</si>
  <si>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</si>
  <si>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</si>
  <si>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</si>
  <si>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</si>
  <si>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</si>
  <si>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</si>
  <si>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80">
      <t>アンテイ</t>
    </rPh>
    <rPh sb="182" eb="185">
      <t>シュウエキセイ</t>
    </rPh>
    <rPh sb="186" eb="188">
      <t>カクホ</t>
    </rPh>
    <phoneticPr fontId="1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</si>
  <si>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</si>
  <si>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</si>
  <si>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⑪稼働率
　改修工事による休止により、昨年度値を下回ったものの、類似施設平均値を上回っています。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カイシュウ</t>
    </rPh>
    <rPh sb="8" eb="10">
      <t>コウジ</t>
    </rPh>
    <rPh sb="13" eb="15">
      <t>キュウシ</t>
    </rPh>
    <rPh sb="19" eb="22">
      <t>サクネンド</t>
    </rPh>
    <rPh sb="22" eb="23">
      <t>アタイ</t>
    </rPh>
    <rPh sb="24" eb="26">
      <t>シタマワ</t>
    </rPh>
    <rPh sb="32" eb="34">
      <t>ルイジ</t>
    </rPh>
    <rPh sb="34" eb="36">
      <t>シセツ</t>
    </rPh>
    <rPh sb="36" eb="39">
      <t>ヘイキンチ</t>
    </rPh>
    <rPh sb="40" eb="42">
      <t>ウワマワ</t>
    </rPh>
    <rPh sb="50" eb="52">
      <t>ヘイワ</t>
    </rPh>
    <rPh sb="52" eb="54">
      <t>オオドオ</t>
    </rPh>
    <rPh sb="55" eb="56">
      <t>ゾ</t>
    </rPh>
    <rPh sb="58" eb="61">
      <t>リベンセイ</t>
    </rPh>
    <rPh sb="62" eb="63">
      <t>ヨ</t>
    </rPh>
    <rPh sb="64" eb="66">
      <t>イチ</t>
    </rPh>
    <rPh sb="67" eb="69">
      <t>セッチ</t>
    </rPh>
    <rPh sb="75" eb="77">
      <t>コンゴ</t>
    </rPh>
    <rPh sb="78" eb="79">
      <t>タカ</t>
    </rPh>
    <rPh sb="80" eb="82">
      <t>カドウ</t>
    </rPh>
    <rPh sb="82" eb="83">
      <t>リツ</t>
    </rPh>
    <rPh sb="84" eb="86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</si>
</sst>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360.8</c:v>
                </c:pt>
                <c:pt idx="1">
                  <c:v>348.8</c:v>
                </c:pt>
                <c:pt idx="2">
                  <c:v>344.6</c:v>
                </c:pt>
                <c:pt idx="3">
                  <c:v>289.5</c:v>
                </c:pt>
                <c:pt idx="4">
                  <c:v>298.60000000000002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5-48F6-8C75-AC8DCD092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5-48F6-8C75-AC8DCD092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6-49B9-9F32-F020CA6C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6-49B9-9F32-F020CA6C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338-45F2-998C-E1983320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8-45F2-998C-E1983320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EDE-4192-930C-8B31DB149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E-4192-930C-8B31DB149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C-41CA-90F2-E6D9805D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C-41CA-90F2-E6D9805D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5-443C-8542-F326333BB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5-443C-8542-F326333BB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283</c:v>
                </c:pt>
                <c:pt idx="1">
                  <c:v>281.89999999999998</c:v>
                </c:pt>
                <c:pt idx="2">
                  <c:v>266</c:v>
                </c:pt>
                <c:pt idx="3">
                  <c:v>255.3</c:v>
                </c:pt>
                <c:pt idx="4">
                  <c:v>253.2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D-4B9F-A3BE-10E5934A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D-4B9F-A3BE-10E5934A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72.3</c:v>
                </c:pt>
                <c:pt idx="1">
                  <c:v>71.3</c:v>
                </c:pt>
                <c:pt idx="2">
                  <c:v>71</c:v>
                </c:pt>
                <c:pt idx="3">
                  <c:v>65.5</c:v>
                </c:pt>
                <c:pt idx="4">
                  <c:v>66.5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0-4DDE-BB7D-581B21B8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0-4DDE-BB7D-581B21B8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37114</c:v>
                </c:pt>
                <c:pt idx="1">
                  <c:v>37094</c:v>
                </c:pt>
                <c:pt idx="2">
                  <c:v>35492</c:v>
                </c:pt>
                <c:pt idx="3">
                  <c:v>31131</c:v>
                </c:pt>
                <c:pt idx="4">
                  <c:v>31243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9-44BB-837B-D9AF0005D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9-44BB-837B-D9AF0005D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5" zoomScaleNormal="100" zoomScaleSheetLayoutView="70" workbookViewId="0">
      <selection activeCell="KO56" sqref="KO5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富士見町駐車場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885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130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360.8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348.8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344.6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289.5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298.60000000000002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283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281.89999999999998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266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255.3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253.2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443.6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355.6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358.6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464.8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1721.5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2.2999999999999998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2.7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2.2999999999999998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9.6999999999999993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1.3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154.1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151.6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151.19999999999999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159.69999999999999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176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131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133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72.3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71.3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71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65.5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66.5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37114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37094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35492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31131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31243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48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54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33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14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4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33.4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32.299999999999997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22.3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33.6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35.299999999999997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9663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9019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8406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7531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8442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132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70757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0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0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0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0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85.4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69.900000000000006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59.6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51.8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51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CU1" workbookViewId="0">
      <selection activeCell="DF8" sqref="DF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37" t="s">
        <v>58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62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63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64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65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66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67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68</v>
      </c>
      <c r="CN4" s="143" t="s">
        <v>69</v>
      </c>
      <c r="CO4" s="134" t="s">
        <v>70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71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72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89</v>
      </c>
      <c r="AL5" s="59" t="s">
        <v>100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101</v>
      </c>
      <c r="AW5" s="59" t="s">
        <v>100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101</v>
      </c>
      <c r="BH5" s="59" t="s">
        <v>100</v>
      </c>
      <c r="BI5" s="59" t="s">
        <v>102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101</v>
      </c>
      <c r="BS5" s="59" t="s">
        <v>100</v>
      </c>
      <c r="BT5" s="59" t="s">
        <v>103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101</v>
      </c>
      <c r="CD5" s="59" t="s">
        <v>100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4"/>
      <c r="CN5" s="144"/>
      <c r="CO5" s="59" t="s">
        <v>88</v>
      </c>
      <c r="CP5" s="59" t="s">
        <v>101</v>
      </c>
      <c r="CQ5" s="59" t="s">
        <v>100</v>
      </c>
      <c r="CR5" s="59" t="s">
        <v>91</v>
      </c>
      <c r="CS5" s="59" t="s">
        <v>104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105</v>
      </c>
      <c r="DA5" s="59" t="s">
        <v>101</v>
      </c>
      <c r="DB5" s="59" t="s">
        <v>100</v>
      </c>
      <c r="DC5" s="59" t="s">
        <v>91</v>
      </c>
      <c r="DD5" s="59" t="s">
        <v>106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101</v>
      </c>
      <c r="DM5" s="59" t="s">
        <v>100</v>
      </c>
      <c r="DN5" s="59" t="s">
        <v>91</v>
      </c>
      <c r="DO5" s="59" t="s">
        <v>106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107</v>
      </c>
      <c r="B6" s="60">
        <f>B8</f>
        <v>2019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広島県広島市</v>
      </c>
      <c r="I6" s="60" t="str">
        <f t="shared" si="1"/>
        <v>富士見町駐車場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49</v>
      </c>
      <c r="S6" s="62" t="str">
        <f t="shared" si="1"/>
        <v>公共施設</v>
      </c>
      <c r="T6" s="62" t="str">
        <f t="shared" si="1"/>
        <v>無</v>
      </c>
      <c r="U6" s="63">
        <f t="shared" si="1"/>
        <v>885</v>
      </c>
      <c r="V6" s="63">
        <f t="shared" si="1"/>
        <v>94</v>
      </c>
      <c r="W6" s="63">
        <f t="shared" si="1"/>
        <v>200</v>
      </c>
      <c r="X6" s="62" t="str">
        <f t="shared" si="1"/>
        <v>利用料金制</v>
      </c>
      <c r="Y6" s="64">
        <f>IF(Y8="-",NA(),Y8)</f>
        <v>360.8</v>
      </c>
      <c r="Z6" s="64">
        <f t="shared" ref="Z6:AH6" si="2">IF(Z8="-",NA(),Z8)</f>
        <v>348.8</v>
      </c>
      <c r="AA6" s="64">
        <f t="shared" si="2"/>
        <v>344.6</v>
      </c>
      <c r="AB6" s="64">
        <f t="shared" si="2"/>
        <v>289.5</v>
      </c>
      <c r="AC6" s="64">
        <f t="shared" si="2"/>
        <v>298.60000000000002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72.3</v>
      </c>
      <c r="BG6" s="64">
        <f t="shared" ref="BG6:BO6" si="5">IF(BG8="-",NA(),BG8)</f>
        <v>71.3</v>
      </c>
      <c r="BH6" s="64">
        <f t="shared" si="5"/>
        <v>71</v>
      </c>
      <c r="BI6" s="64">
        <f t="shared" si="5"/>
        <v>65.5</v>
      </c>
      <c r="BJ6" s="64">
        <f t="shared" si="5"/>
        <v>66.5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37114</v>
      </c>
      <c r="BR6" s="65">
        <f t="shared" ref="BR6:BZ6" si="6">IF(BR8="-",NA(),BR8)</f>
        <v>37094</v>
      </c>
      <c r="BS6" s="65">
        <f t="shared" si="6"/>
        <v>35492</v>
      </c>
      <c r="BT6" s="65">
        <f t="shared" si="6"/>
        <v>31131</v>
      </c>
      <c r="BU6" s="65">
        <f t="shared" si="6"/>
        <v>31243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0</v>
      </c>
      <c r="CN6" s="63">
        <f t="shared" si="7"/>
        <v>70757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283</v>
      </c>
      <c r="DL6" s="64">
        <f t="shared" ref="DL6:DT6" si="9">IF(DL8="-",NA(),DL8)</f>
        <v>281.89999999999998</v>
      </c>
      <c r="DM6" s="64">
        <f t="shared" si="9"/>
        <v>266</v>
      </c>
      <c r="DN6" s="64">
        <f t="shared" si="9"/>
        <v>255.3</v>
      </c>
      <c r="DO6" s="64">
        <f t="shared" si="9"/>
        <v>253.2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109</v>
      </c>
      <c r="B7" s="60">
        <f t="shared" ref="B7:X7" si="10">B8</f>
        <v>2019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広島県　広島市</v>
      </c>
      <c r="I7" s="60" t="str">
        <f t="shared" si="10"/>
        <v>富士見町駐車場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49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885</v>
      </c>
      <c r="V7" s="63">
        <f t="shared" si="10"/>
        <v>94</v>
      </c>
      <c r="W7" s="63">
        <f t="shared" si="10"/>
        <v>200</v>
      </c>
      <c r="X7" s="62" t="str">
        <f t="shared" si="10"/>
        <v>利用料金制</v>
      </c>
      <c r="Y7" s="64">
        <f>Y8</f>
        <v>360.8</v>
      </c>
      <c r="Z7" s="64">
        <f t="shared" ref="Z7:AH7" si="11">Z8</f>
        <v>348.8</v>
      </c>
      <c r="AA7" s="64">
        <f t="shared" si="11"/>
        <v>344.6</v>
      </c>
      <c r="AB7" s="64">
        <f t="shared" si="11"/>
        <v>289.5</v>
      </c>
      <c r="AC7" s="64">
        <f t="shared" si="11"/>
        <v>298.60000000000002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72.3</v>
      </c>
      <c r="BG7" s="64">
        <f t="shared" ref="BG7:BO7" si="14">BG8</f>
        <v>71.3</v>
      </c>
      <c r="BH7" s="64">
        <f t="shared" si="14"/>
        <v>71</v>
      </c>
      <c r="BI7" s="64">
        <f t="shared" si="14"/>
        <v>65.5</v>
      </c>
      <c r="BJ7" s="64">
        <f t="shared" si="14"/>
        <v>66.5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37114</v>
      </c>
      <c r="BR7" s="65">
        <f t="shared" ref="BR7:BZ7" si="15">BR8</f>
        <v>37094</v>
      </c>
      <c r="BS7" s="65">
        <f t="shared" si="15"/>
        <v>35492</v>
      </c>
      <c r="BT7" s="65">
        <f t="shared" si="15"/>
        <v>31131</v>
      </c>
      <c r="BU7" s="65">
        <f t="shared" si="15"/>
        <v>31243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111</v>
      </c>
      <c r="CL7" s="61"/>
      <c r="CM7" s="63">
        <f>CM8</f>
        <v>0</v>
      </c>
      <c r="CN7" s="63">
        <f>CN8</f>
        <v>70757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283</v>
      </c>
      <c r="DL7" s="64">
        <f t="shared" ref="DL7:DT7" si="17">DL8</f>
        <v>281.89999999999998</v>
      </c>
      <c r="DM7" s="64">
        <f t="shared" si="17"/>
        <v>266</v>
      </c>
      <c r="DN7" s="64">
        <f t="shared" si="17"/>
        <v>255.3</v>
      </c>
      <c r="DO7" s="64">
        <f t="shared" si="17"/>
        <v>253.2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341002</v>
      </c>
      <c r="D8" s="67">
        <v>47</v>
      </c>
      <c r="E8" s="67">
        <v>14</v>
      </c>
      <c r="F8" s="67">
        <v>0</v>
      </c>
      <c r="G8" s="67">
        <v>7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49</v>
      </c>
      <c r="S8" s="69" t="s">
        <v>122</v>
      </c>
      <c r="T8" s="69" t="s">
        <v>123</v>
      </c>
      <c r="U8" s="70">
        <v>885</v>
      </c>
      <c r="V8" s="70">
        <v>94</v>
      </c>
      <c r="W8" s="70">
        <v>200</v>
      </c>
      <c r="X8" s="69" t="s">
        <v>124</v>
      </c>
      <c r="Y8" s="71">
        <v>360.8</v>
      </c>
      <c r="Z8" s="71">
        <v>348.8</v>
      </c>
      <c r="AA8" s="71">
        <v>344.6</v>
      </c>
      <c r="AB8" s="71">
        <v>289.5</v>
      </c>
      <c r="AC8" s="71">
        <v>298.60000000000002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72.3</v>
      </c>
      <c r="BG8" s="71">
        <v>71.3</v>
      </c>
      <c r="BH8" s="71">
        <v>71</v>
      </c>
      <c r="BI8" s="71">
        <v>65.5</v>
      </c>
      <c r="BJ8" s="71">
        <v>66.5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37114</v>
      </c>
      <c r="BR8" s="72">
        <v>37094</v>
      </c>
      <c r="BS8" s="72">
        <v>35492</v>
      </c>
      <c r="BT8" s="73">
        <v>31131</v>
      </c>
      <c r="BU8" s="73">
        <v>31243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0</v>
      </c>
      <c r="CN8" s="70">
        <v>70757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283</v>
      </c>
      <c r="DL8" s="71">
        <v>281.89999999999998</v>
      </c>
      <c r="DM8" s="71">
        <v>266</v>
      </c>
      <c r="DN8" s="71">
        <v>255.3</v>
      </c>
      <c r="DO8" s="71">
        <v>253.2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2020-12-04T03:37:01Z</dcterms:created>
  <dcterms:modified xsi:type="dcterms:W3CDTF">2021-01-24T07:34:06Z</dcterms:modified>
  <cp:category/>
</cp:coreProperties>
</file>