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HP76" i="4"/>
  <c r="LE76" i="4"/>
  <c r="FX51" i="4"/>
  <c r="KO30" i="4"/>
  <c r="BG51" i="4"/>
  <c r="HA76" i="4"/>
  <c r="AN51" i="4"/>
  <c r="FE30" i="4"/>
  <c r="AN30" i="4"/>
  <c r="KP76" i="4"/>
  <c r="FE51" i="4"/>
  <c r="JV30" i="4"/>
  <c r="AG76" i="4"/>
  <c r="JV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<sst xmlns="http://schemas.openxmlformats.org/spreadsheetml/2006/main" count="278" uniqueCount="145">
  <si>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</si>
  <si>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</si>
  <si>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</si>
  <si>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</si>
  <si>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</si>
  <si>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</si>
  <si>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</si>
  <si>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</si>
  <si>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</si>
  <si>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</si>
  <si>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</si>
  <si>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</si>
  <si>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</si>
  <si>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</si>
  <si>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</si>
  <si>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</si>
  <si>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</si>
  <si>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</si>
  <si>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</si>
  <si>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</si>
  <si>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</si>
  <si>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</si>
  <si>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</si>
  <si>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</si>
  <si>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</si>
  <si>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</si>
  <si>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</si>
  <si>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</si>
  <si>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</si>
  <si>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</si>
  <si>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</si>
  <si>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</si>
  <si>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</si>
  <si>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</si>
  <si>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</si>
  <si>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</si>
  <si>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</si>
  <si>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</si>
  <si>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</si>
  <si>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</si>
  <si>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</si>
  <si>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</si>
  <si>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</si>
  <si>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</si>
  <si>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</si>
  <si>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</si>
  <si>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</si>
  <si>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</si>
  <si>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</si>
  <si>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</si>
  <si>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</si>
  <si>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</si>
  <si>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</si>
  <si>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</si>
  <si>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</si>
  <si>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</si>
  <si>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</si>
  <si>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</si>
  <si>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</si>
  <si>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</si>
  <si>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</si>
  <si>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</si>
  <si>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</si>
  <si>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</si>
  <si>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</si>
  <si>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</si>
  <si>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</si>
  <si>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</si>
  <si>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</si>
  <si>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</si>
  <si>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</si>
  <si>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</si>
  <si>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</si>
  <si>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</si>
  <si>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</si>
  <si>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</si>
  <si>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</si>
  <si>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</si>
  <si>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</si>
  <si>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</si>
  <si>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</si>
  <si>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</si>
  <si>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</si>
  <si>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</si>
  <si>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</si>
  <si>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</si>
  <si>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</si>
  <si>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</si>
  <si>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</si>
  <si>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</si>
  <si>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</si>
  <si>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</si>
  <si>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</si>
  <si>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</si>
  <si>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</si>
  <si>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</si>
  <si>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</si>
  <si>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</si>
  <si>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</si>
  <si>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</si>
  <si>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</si>
  <si>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</si>
  <si>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</si>
  <si>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</si>
  <si>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</si>
  <si>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</si>
  <si>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</si>
  <si>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</si>
  <si>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</si>
  <si>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</si>
  <si>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</si>
  <si>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</si>
  <si>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</si>
  <si>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</si>
  <si>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</si>
  <si>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</si>
  <si>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</si>
  <si>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</si>
  <si>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</si>
  <si>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</si>
  <si>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</si>
  <si>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</si>
  <si>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</si>
  <si>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</si>
  <si>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西広島駅南駐車場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</si>
  <si>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</si>
  <si>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</si>
  <si>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</si>
  <si>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</si>
  <si>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</si>
  <si>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</si>
  <si>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</si>
  <si>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</si>
  <si>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</si>
  <si>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</si>
  <si>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</si>
  <si>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</si>
  <si>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</si>
  <si>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</si>
  <si>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</si>
  <si>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</si>
  <si>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敷地取得時に起債した公債費の償還中であり、類似施設平均値を大幅に下回っています。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シキチ</t>
    </rPh>
    <rPh sb="12" eb="14">
      <t>シュトク</t>
    </rPh>
    <rPh sb="14" eb="15">
      <t>ジ</t>
    </rPh>
    <rPh sb="16" eb="18">
      <t>キサイ</t>
    </rPh>
    <rPh sb="20" eb="23">
      <t>コウサイヒ</t>
    </rPh>
    <rPh sb="24" eb="26">
      <t>ショウカン</t>
    </rPh>
    <rPh sb="31" eb="33">
      <t>ルイジ</t>
    </rPh>
    <rPh sb="33" eb="35">
      <t>シセツ</t>
    </rPh>
    <rPh sb="35" eb="38">
      <t>ヘイキンチ</t>
    </rPh>
    <rPh sb="39" eb="41">
      <t>オオハバ</t>
    </rPh>
    <rPh sb="42" eb="44">
      <t>シタマワ</t>
    </rPh>
    <rPh sb="52" eb="53">
      <t>タ</t>
    </rPh>
    <rPh sb="53" eb="55">
      <t>カイケイ</t>
    </rPh>
    <rPh sb="55" eb="58">
      <t>ホジョキン</t>
    </rPh>
    <rPh sb="58" eb="60">
      <t>ヒリツ</t>
    </rPh>
    <rPh sb="62" eb="63">
      <t>ホカ</t>
    </rPh>
    <rPh sb="63" eb="65">
      <t>カイケイ</t>
    </rPh>
    <rPh sb="68" eb="71">
      <t>ホジョキン</t>
    </rPh>
    <rPh sb="80" eb="82">
      <t>チュウシャ</t>
    </rPh>
    <rPh sb="82" eb="84">
      <t>ダイスウ</t>
    </rPh>
    <rPh sb="84" eb="86">
      <t>イチダイ</t>
    </rPh>
    <rPh sb="86" eb="87">
      <t>ア</t>
    </rPh>
    <rPh sb="90" eb="91">
      <t>ホカ</t>
    </rPh>
    <rPh sb="91" eb="93">
      <t>カイケイ</t>
    </rPh>
    <rPh sb="93" eb="96">
      <t>ホジョキン</t>
    </rPh>
    <rPh sb="96" eb="97">
      <t>ガク</t>
    </rPh>
    <rPh sb="99" eb="100">
      <t>ホカ</t>
    </rPh>
    <rPh sb="100" eb="102">
      <t>カイケイ</t>
    </rPh>
    <rPh sb="105" eb="108">
      <t>ホジョキン</t>
    </rPh>
    <rPh sb="117" eb="119">
      <t>ウリアゲ</t>
    </rPh>
    <rPh sb="119" eb="120">
      <t>タカ</t>
    </rPh>
    <rPh sb="123" eb="125">
      <t>ヒリツ</t>
    </rPh>
    <rPh sb="127" eb="129">
      <t>ルイジ</t>
    </rPh>
    <rPh sb="129" eb="131">
      <t>シセツ</t>
    </rPh>
    <rPh sb="131" eb="134">
      <t>ヘイキンチ</t>
    </rPh>
    <rPh sb="142" eb="144">
      <t>エイギョウ</t>
    </rPh>
    <rPh sb="144" eb="147">
      <t>ソウリエキ</t>
    </rPh>
    <rPh sb="148" eb="150">
      <t>カクホ</t>
    </rPh>
    <rPh sb="166" eb="168">
      <t>ルイジ</t>
    </rPh>
    <rPh sb="168" eb="170">
      <t>シセツ</t>
    </rPh>
    <rPh sb="170" eb="173">
      <t>ヘイキンチ</t>
    </rPh>
    <rPh sb="174" eb="176">
      <t>ウワマワ</t>
    </rPh>
    <rPh sb="181" eb="183">
      <t>アンテイ</t>
    </rPh>
    <rPh sb="185" eb="188">
      <t>シュウエキセイ</t>
    </rPh>
    <rPh sb="189" eb="191">
      <t>カクホ</t>
    </rPh>
    <phoneticPr fontId="15"/>
  </si>
  <si>
    <r>
      <t>⑦敷地の地価(固定資産税評価相当額）
　</t>
    </r>
    <r>
      <rPr>
        <sz val="11"/>
        <rFont val="ＭＳ ゴシック"/>
        <family val="3"/>
        <charset val="128"/>
      </rPr>
      <t>JR駅前に位置しており、高い資産価値を有しています。</t>
    </r>
    <r>
      <rPr>
        <sz val="11"/>
        <color theme="1"/>
        <rFont val="ＭＳ ゴシック"/>
        <family val="3"/>
        <charset val="128"/>
      </rPr>
      <t xml:space="preserve">
⑧設備投資見込額
　ありません。
⑩企業債残高対料金収入比率
　類似施設平均値を大幅に上回っています。敷地取得時に起債した公債費の残高が年々下がるため、比率も年々低下し、令和７年度には償還が完了の予定です。</t>
    </r>
    <rPh sb="1" eb="3">
      <t>シキチ</t>
    </rPh>
    <rPh sb="4" eb="6">
      <t>チカ</t>
    </rPh>
    <rPh sb="7" eb="9">
      <t>コテイ</t>
    </rPh>
    <rPh sb="9" eb="11">
      <t>シサン</t>
    </rPh>
    <rPh sb="11" eb="12">
      <t>ゼイ</t>
    </rPh>
    <rPh sb="22" eb="24">
      <t>エキマエ</t>
    </rPh>
    <rPh sb="25" eb="27">
      <t>イチ</t>
    </rPh>
    <rPh sb="32" eb="33">
      <t>タカ</t>
    </rPh>
    <rPh sb="34" eb="36">
      <t>シサン</t>
    </rPh>
    <rPh sb="36" eb="38">
      <t>カチ</t>
    </rPh>
    <rPh sb="39" eb="40">
      <t>ユウ</t>
    </rPh>
    <rPh sb="98" eb="100">
      <t>シキチ</t>
    </rPh>
    <rPh sb="100" eb="102">
      <t>シュトク</t>
    </rPh>
    <rPh sb="102" eb="103">
      <t>ジ</t>
    </rPh>
    <rPh sb="104" eb="106">
      <t>キサイ</t>
    </rPh>
    <rPh sb="108" eb="110">
      <t>コウサイ</t>
    </rPh>
    <rPh sb="110" eb="111">
      <t>ヒ</t>
    </rPh>
    <rPh sb="112" eb="114">
      <t>ザンダカ</t>
    </rPh>
    <rPh sb="115" eb="117">
      <t>ネンネン</t>
    </rPh>
    <rPh sb="117" eb="118">
      <t>サ</t>
    </rPh>
    <rPh sb="123" eb="125">
      <t>ヒリツ</t>
    </rPh>
    <rPh sb="126" eb="128">
      <t>ネンネン</t>
    </rPh>
    <rPh sb="128" eb="130">
      <t>テイカ</t>
    </rPh>
    <rPh sb="132" eb="134">
      <t>レイワ</t>
    </rPh>
    <rPh sb="135" eb="137">
      <t>ネンド</t>
    </rPh>
    <rPh sb="139" eb="141">
      <t>ショウカン</t>
    </rPh>
    <rPh sb="142" eb="144">
      <t>カンリョウ</t>
    </rPh>
    <rPh sb="145" eb="147">
      <t>ヨテイ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</si>
  <si>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2">
      <t>カドウリツ</t>
    </rPh>
    <rPh sb="33" eb="35">
      <t>ミコ</t>
    </rPh>
    <phoneticPr fontId="15"/>
  </si>
  <si>
    <t>　営業総利益、稼働率共に安定した駐車場です。公債の償還が完了すれば、さらに高い収益が見込まれます。引き続き、利用者の声を反映させながら運営を推進していきます。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4">
      <t>コウサイ</t>
    </rPh>
    <rPh sb="25" eb="27">
      <t>ショウカン</t>
    </rPh>
    <rPh sb="28" eb="30">
      <t>カンリョウ</t>
    </rPh>
    <rPh sb="37" eb="38">
      <t>タカ</t>
    </rPh>
    <rPh sb="39" eb="41">
      <t>シュウエキ</t>
    </rPh>
    <rPh sb="42" eb="44">
      <t>ミコ</t>
    </rPh>
    <rPh sb="49" eb="50">
      <t>ヒ</t>
    </rPh>
    <rPh sb="51" eb="52">
      <t>ツヅ</t>
    </rPh>
    <rPh sb="54" eb="57">
      <t>リヨウシャ</t>
    </rPh>
    <rPh sb="58" eb="59">
      <t>コエ</t>
    </rPh>
    <rPh sb="60" eb="62">
      <t>ハンエイ</t>
    </rPh>
    <rPh sb="67" eb="69">
      <t>ウンエイ</t>
    </rPh>
    <rPh sb="70" eb="72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</si>
</sst>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28.8</c:v>
                </c:pt>
                <c:pt idx="1">
                  <c:v>30.1</c:v>
                </c:pt>
                <c:pt idx="2">
                  <c:v>29.9</c:v>
                </c:pt>
                <c:pt idx="3">
                  <c:v>25.9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A-4917-A2B1-F2ADF021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A-4917-A2B1-F2ADF021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2784.6</c:v>
                </c:pt>
                <c:pt idx="1">
                  <c:v>2421.5</c:v>
                </c:pt>
                <c:pt idx="2">
                  <c:v>2188.5</c:v>
                </c:pt>
                <c:pt idx="3">
                  <c:v>2223.5</c:v>
                </c:pt>
                <c:pt idx="4">
                  <c:v>1788.8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304-8372-1401BDFD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3-4304-8372-1401BDFD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6A5-4B87-872D-C6A09518E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5-4B87-872D-C6A09518E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466-4217-B05A-A5AA57BC4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6-4217-B05A-A5AA57BC4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8-4517-BDC4-6F81E0552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8-4517-BDC4-6F81E0552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5-43C9-BE65-E6D81C345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5-43C9-BE65-E6D81C345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323.8</c:v>
                </c:pt>
                <c:pt idx="1">
                  <c:v>335</c:v>
                </c:pt>
                <c:pt idx="2">
                  <c:v>333.8</c:v>
                </c:pt>
                <c:pt idx="3">
                  <c:v>267.5</c:v>
                </c:pt>
                <c:pt idx="4">
                  <c:v>297.5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C-4467-BC23-E485771B6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C-4467-BC23-E485771B6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</c:v>
                </c:pt>
                <c:pt idx="1">
                  <c:v>60.6</c:v>
                </c:pt>
                <c:pt idx="2">
                  <c:v>60.9</c:v>
                </c:pt>
                <c:pt idx="3">
                  <c:v>53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A-46F0-8FC5-4E0846F0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A-46F0-8FC5-4E0846F0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15133</c:v>
                </c:pt>
                <c:pt idx="1">
                  <c:v>16501</c:v>
                </c:pt>
                <c:pt idx="2">
                  <c:v>16449</c:v>
                </c:pt>
                <c:pt idx="3">
                  <c:v>12434</c:v>
                </c:pt>
                <c:pt idx="4">
                  <c:v>14312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6-457B-98FD-37403CFB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6-457B-98FD-37403CFB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LK84" sqref="LK8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西広島駅南駐車場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2368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141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28.8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30.1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29.9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25.9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27.8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323.8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335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333.8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267.5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297.5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419.4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371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509.2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378.1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756.6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3.2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2.9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6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3.8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2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269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276.60000000000002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274.8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275.5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289.2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142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143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58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60.6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60.9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53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56.7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15133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16501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16449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12434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14312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22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16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21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17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15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38.200000000000003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34.6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37.6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30.2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33.9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6967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7138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8131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8076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8265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144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275706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2784.6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2421.5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2188.5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2223.5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1788.8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70.5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59.2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62.4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83.1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54.7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B2" workbookViewId="0">
      <selection activeCell="DB9" sqref="DB9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90</v>
      </c>
      <c r="AW5" s="59" t="s">
        <v>105</v>
      </c>
      <c r="AX5" s="59" t="s">
        <v>102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107</v>
      </c>
      <c r="BG5" s="59" t="s">
        <v>108</v>
      </c>
      <c r="BH5" s="59" t="s">
        <v>91</v>
      </c>
      <c r="BI5" s="59" t="s">
        <v>102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107</v>
      </c>
      <c r="BR5" s="59" t="s">
        <v>110</v>
      </c>
      <c r="BS5" s="59" t="s">
        <v>111</v>
      </c>
      <c r="BT5" s="59" t="s">
        <v>112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113</v>
      </c>
      <c r="CD5" s="59" t="s">
        <v>105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107</v>
      </c>
      <c r="CP5" s="59" t="s">
        <v>113</v>
      </c>
      <c r="CQ5" s="59" t="s">
        <v>101</v>
      </c>
      <c r="CR5" s="59" t="s">
        <v>114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90</v>
      </c>
      <c r="DB5" s="59" t="s">
        <v>105</v>
      </c>
      <c r="DC5" s="59" t="s">
        <v>115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104</v>
      </c>
      <c r="DL5" s="59" t="s">
        <v>110</v>
      </c>
      <c r="DM5" s="59" t="s">
        <v>111</v>
      </c>
      <c r="DN5" s="59" t="s">
        <v>102</v>
      </c>
      <c r="DO5" s="59" t="s">
        <v>106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広島県広島市</v>
      </c>
      <c r="I6" s="60" t="str">
        <f t="shared" si="1"/>
        <v>西広島駅南駐車場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22</v>
      </c>
      <c r="S6" s="62" t="str">
        <f t="shared" si="1"/>
        <v>駅</v>
      </c>
      <c r="T6" s="62" t="str">
        <f t="shared" si="1"/>
        <v>無</v>
      </c>
      <c r="U6" s="63">
        <f t="shared" si="1"/>
        <v>2368</v>
      </c>
      <c r="V6" s="63">
        <f t="shared" si="1"/>
        <v>80</v>
      </c>
      <c r="W6" s="63">
        <f t="shared" si="1"/>
        <v>200</v>
      </c>
      <c r="X6" s="62" t="str">
        <f t="shared" si="1"/>
        <v>利用料金制</v>
      </c>
      <c r="Y6" s="64">
        <f>IF(Y8="-",NA(),Y8)</f>
        <v>28.8</v>
      </c>
      <c r="Z6" s="64">
        <f t="shared" ref="Z6:AH6" si="2">IF(Z8="-",NA(),Z8)</f>
        <v>30.1</v>
      </c>
      <c r="AA6" s="64">
        <f t="shared" si="2"/>
        <v>29.9</v>
      </c>
      <c r="AB6" s="64">
        <f t="shared" si="2"/>
        <v>25.9</v>
      </c>
      <c r="AC6" s="64">
        <f t="shared" si="2"/>
        <v>27.8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58</v>
      </c>
      <c r="BG6" s="64">
        <f t="shared" ref="BG6:BO6" si="5">IF(BG8="-",NA(),BG8)</f>
        <v>60.6</v>
      </c>
      <c r="BH6" s="64">
        <f t="shared" si="5"/>
        <v>60.9</v>
      </c>
      <c r="BI6" s="64">
        <f t="shared" si="5"/>
        <v>53</v>
      </c>
      <c r="BJ6" s="64">
        <f t="shared" si="5"/>
        <v>56.7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15133</v>
      </c>
      <c r="BR6" s="65">
        <f t="shared" ref="BR6:BZ6" si="6">IF(BR8="-",NA(),BR8)</f>
        <v>16501</v>
      </c>
      <c r="BS6" s="65">
        <f t="shared" si="6"/>
        <v>16449</v>
      </c>
      <c r="BT6" s="65">
        <f t="shared" si="6"/>
        <v>12434</v>
      </c>
      <c r="BU6" s="65">
        <f t="shared" si="6"/>
        <v>14312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275706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2784.6</v>
      </c>
      <c r="DA6" s="64">
        <f t="shared" ref="DA6:DI6" si="8">IF(DA8="-",NA(),DA8)</f>
        <v>2421.5</v>
      </c>
      <c r="DB6" s="64">
        <f t="shared" si="8"/>
        <v>2188.5</v>
      </c>
      <c r="DC6" s="64">
        <f t="shared" si="8"/>
        <v>2223.5</v>
      </c>
      <c r="DD6" s="64">
        <f t="shared" si="8"/>
        <v>1788.8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323.8</v>
      </c>
      <c r="DL6" s="64">
        <f t="shared" ref="DL6:DT6" si="9">IF(DL8="-",NA(),DL8)</f>
        <v>335</v>
      </c>
      <c r="DM6" s="64">
        <f t="shared" si="9"/>
        <v>333.8</v>
      </c>
      <c r="DN6" s="64">
        <f t="shared" si="9"/>
        <v>267.5</v>
      </c>
      <c r="DO6" s="64">
        <f t="shared" si="9"/>
        <v>297.5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119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広島県　広島市</v>
      </c>
      <c r="I7" s="60" t="str">
        <f t="shared" si="10"/>
        <v>西広島駅南駐車場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22</v>
      </c>
      <c r="S7" s="62" t="str">
        <f t="shared" si="10"/>
        <v>駅</v>
      </c>
      <c r="T7" s="62" t="str">
        <f t="shared" si="10"/>
        <v>無</v>
      </c>
      <c r="U7" s="63">
        <f t="shared" si="10"/>
        <v>2368</v>
      </c>
      <c r="V7" s="63">
        <f t="shared" si="10"/>
        <v>80</v>
      </c>
      <c r="W7" s="63">
        <f t="shared" si="10"/>
        <v>200</v>
      </c>
      <c r="X7" s="62" t="str">
        <f t="shared" si="10"/>
        <v>利用料金制</v>
      </c>
      <c r="Y7" s="64">
        <f>Y8</f>
        <v>28.8</v>
      </c>
      <c r="Z7" s="64">
        <f t="shared" ref="Z7:AH7" si="11">Z8</f>
        <v>30.1</v>
      </c>
      <c r="AA7" s="64">
        <f t="shared" si="11"/>
        <v>29.9</v>
      </c>
      <c r="AB7" s="64">
        <f t="shared" si="11"/>
        <v>25.9</v>
      </c>
      <c r="AC7" s="64">
        <f t="shared" si="11"/>
        <v>27.8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58</v>
      </c>
      <c r="BG7" s="64">
        <f t="shared" ref="BG7:BO7" si="14">BG8</f>
        <v>60.6</v>
      </c>
      <c r="BH7" s="64">
        <f t="shared" si="14"/>
        <v>60.9</v>
      </c>
      <c r="BI7" s="64">
        <f t="shared" si="14"/>
        <v>53</v>
      </c>
      <c r="BJ7" s="64">
        <f t="shared" si="14"/>
        <v>56.7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15133</v>
      </c>
      <c r="BR7" s="65">
        <f t="shared" ref="BR7:BZ7" si="15">BR8</f>
        <v>16501</v>
      </c>
      <c r="BS7" s="65">
        <f t="shared" si="15"/>
        <v>16449</v>
      </c>
      <c r="BT7" s="65">
        <f t="shared" si="15"/>
        <v>12434</v>
      </c>
      <c r="BU7" s="65">
        <f t="shared" si="15"/>
        <v>14312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275706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122</v>
      </c>
      <c r="CY7" s="61"/>
      <c r="CZ7" s="64">
        <f>CZ8</f>
        <v>2784.6</v>
      </c>
      <c r="DA7" s="64">
        <f t="shared" ref="DA7:DI7" si="16">DA8</f>
        <v>2421.5</v>
      </c>
      <c r="DB7" s="64">
        <f t="shared" si="16"/>
        <v>2188.5</v>
      </c>
      <c r="DC7" s="64">
        <f t="shared" si="16"/>
        <v>2223.5</v>
      </c>
      <c r="DD7" s="64">
        <f t="shared" si="16"/>
        <v>1788.8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323.8</v>
      </c>
      <c r="DL7" s="64">
        <f t="shared" ref="DL7:DT7" si="17">DL8</f>
        <v>335</v>
      </c>
      <c r="DM7" s="64">
        <f t="shared" si="17"/>
        <v>333.8</v>
      </c>
      <c r="DN7" s="64">
        <f t="shared" si="17"/>
        <v>267.5</v>
      </c>
      <c r="DO7" s="64">
        <f t="shared" si="17"/>
        <v>297.5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8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22</v>
      </c>
      <c r="S8" s="69" t="s">
        <v>133</v>
      </c>
      <c r="T8" s="69" t="s">
        <v>134</v>
      </c>
      <c r="U8" s="70">
        <v>2368</v>
      </c>
      <c r="V8" s="70">
        <v>80</v>
      </c>
      <c r="W8" s="70">
        <v>200</v>
      </c>
      <c r="X8" s="69" t="s">
        <v>135</v>
      </c>
      <c r="Y8" s="71">
        <v>28.8</v>
      </c>
      <c r="Z8" s="71">
        <v>30.1</v>
      </c>
      <c r="AA8" s="71">
        <v>29.9</v>
      </c>
      <c r="AB8" s="71">
        <v>25.9</v>
      </c>
      <c r="AC8" s="71">
        <v>27.8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58</v>
      </c>
      <c r="BG8" s="71">
        <v>60.6</v>
      </c>
      <c r="BH8" s="71">
        <v>60.9</v>
      </c>
      <c r="BI8" s="71">
        <v>53</v>
      </c>
      <c r="BJ8" s="71">
        <v>56.7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15133</v>
      </c>
      <c r="BR8" s="72">
        <v>16501</v>
      </c>
      <c r="BS8" s="72">
        <v>16449</v>
      </c>
      <c r="BT8" s="73">
        <v>12434</v>
      </c>
      <c r="BU8" s="73">
        <v>14312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275706</v>
      </c>
      <c r="CN8" s="70">
        <v>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2784.6</v>
      </c>
      <c r="DA8" s="71">
        <v>2421.5</v>
      </c>
      <c r="DB8" s="71">
        <v>2188.5</v>
      </c>
      <c r="DC8" s="71">
        <v>2223.5</v>
      </c>
      <c r="DD8" s="71">
        <v>1788.8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323.8</v>
      </c>
      <c r="DL8" s="71">
        <v>335</v>
      </c>
      <c r="DM8" s="71">
        <v>333.8</v>
      </c>
      <c r="DN8" s="71">
        <v>267.5</v>
      </c>
      <c r="DO8" s="71">
        <v>297.5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2020-12-04T03:37:02Z</dcterms:created>
  <dcterms:modified xsi:type="dcterms:W3CDTF">2021-01-24T07:41:35Z</dcterms:modified>
  <cp:category/>
</cp:coreProperties>
</file>