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2\01庶務\02予算・決算\02_R2年度予算\00_照会・回答\●公営企業関係\030112_【〆切1.22（金）】公営企業に係る経営比較分析表（令和元年度決算）の分析等について（依頼）\02_回答\修正後データ\"/>
    </mc:Choice>
  </mc:AlternateContent>
  <bookViews>
    <workbookView xWindow="0" yWindow="0" windowWidth="20490" windowHeight="705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KO52" i="4" s="1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BG31" i="4" s="1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BZ76" i="4"/>
  <c r="CS30" i="4"/>
  <c r="MA51" i="4"/>
  <c r="C11" i="5"/>
  <c r="D11" i="5"/>
  <c r="E11" i="5"/>
  <c r="B11" i="5"/>
  <c r="BK76" i="4" l="1"/>
  <c r="LH51" i="4"/>
  <c r="LT76" i="4"/>
  <c r="LH30" i="4"/>
  <c r="GQ30" i="4"/>
  <c r="GQ51" i="4"/>
  <c r="BZ30" i="4"/>
  <c r="IE76" i="4"/>
  <c r="BZ51" i="4"/>
  <c r="BG30" i="4"/>
  <c r="AV76" i="4"/>
  <c r="KO51" i="4"/>
  <c r="HP76" i="4"/>
  <c r="KO30" i="4"/>
  <c r="BG51" i="4"/>
  <c r="LE76" i="4"/>
  <c r="FX51" i="4"/>
  <c r="FX30" i="4"/>
  <c r="HA76" i="4"/>
  <c r="AN51" i="4"/>
  <c r="FE30" i="4"/>
  <c r="KP76" i="4"/>
  <c r="FE51" i="4"/>
  <c r="JV30" i="4"/>
  <c r="AN30" i="4"/>
  <c r="AG76" i="4"/>
  <c r="JV51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<sst xmlns="http://schemas.openxmlformats.org/spreadsheetml/2006/main" count="278" uniqueCount="139">
  <si>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</si>
  <si>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</si>
  <si>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</si>
  <si>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</si>
  <si>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</si>
  <si>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</si>
  <si>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</si>
  <si>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</si>
  <si>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</si>
  <si>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</si>
  <si>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</si>
  <si>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</si>
  <si>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</si>
  <si>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</si>
  <si>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</si>
  <si>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</si>
  <si>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</si>
  <si>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</si>
  <si>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</si>
  <si>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</si>
  <si>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</si>
  <si>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</si>
  <si>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</si>
  <si>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</si>
  <si>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</si>
  <si>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</si>
  <si>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</si>
  <si>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</si>
  <si>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</si>
  <si>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</si>
  <si>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</si>
  <si>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</si>
  <si>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</si>
  <si>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</si>
  <si>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</si>
  <si>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</si>
  <si>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</si>
  <si>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</si>
  <si>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</si>
  <si>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</si>
  <si>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</si>
  <si>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</si>
  <si>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</si>
  <si>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</si>
  <si>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</si>
  <si>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</si>
  <si>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</si>
  <si>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</si>
  <si>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</si>
  <si>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</si>
  <si>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</si>
  <si>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</si>
  <si>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</si>
  <si>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</si>
  <si>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</si>
  <si>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</si>
  <si>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</si>
  <si>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</si>
  <si>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</si>
  <si>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</si>
  <si>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</si>
  <si>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</si>
  <si>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</si>
  <si>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</si>
  <si>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</si>
  <si>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</si>
  <si>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</si>
  <si>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</si>
  <si>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</si>
  <si>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</si>
  <si>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</si>
  <si>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</si>
  <si>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</si>
  <si>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</si>
  <si>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</si>
  <si>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</si>
  <si>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</si>
  <si>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</si>
  <si>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</si>
  <si>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</si>
  <si>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</si>
  <si>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</si>
  <si>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</si>
  <si>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</si>
  <si>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</si>
  <si>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</si>
  <si>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</si>
  <si>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</si>
  <si>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</si>
  <si>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</si>
  <si>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</si>
  <si>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</si>
  <si>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</si>
  <si>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</si>
  <si>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</si>
  <si>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</si>
  <si>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</si>
  <si>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</si>
  <si>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</si>
  <si>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</si>
  <si>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</si>
  <si>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</si>
  <si>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</si>
  <si>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</si>
  <si>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</si>
  <si>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</si>
  <si>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</si>
  <si>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</si>
  <si>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</si>
  <si>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</si>
  <si>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</si>
  <si>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</si>
  <si>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</si>
  <si>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</si>
  <si>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</si>
  <si>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</si>
  <si>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</si>
  <si>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</si>
  <si>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中央駐車場</t>
  </si>
  <si>
    <t>法非適用</t>
  </si>
  <si>
    <t>駐車場整備事業</t>
  </si>
  <si>
    <t>-</t>
  </si>
  <si>
    <t>Ａ１Ｂ２</t>
  </si>
  <si>
    <t>非設置</t>
  </si>
  <si>
    <t>該当数値なし</t>
  </si>
  <si>
    <t>届出駐車場</t>
  </si>
  <si>
    <t>地下式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</si>
  <si>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</si>
  <si>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</si>
  <si>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</si>
  <si>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</si>
  <si>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</si>
  <si>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</si>
  <si>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</si>
  <si>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</si>
  <si>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類似施設平均値を上回っており、黒字で推移しております。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ウワマワ</t>
    </rPh>
    <rPh sb="25" eb="27">
      <t>クロジ</t>
    </rPh>
    <rPh sb="28" eb="30">
      <t>スイイ</t>
    </rPh>
    <rPh sb="39" eb="40">
      <t>タ</t>
    </rPh>
    <rPh sb="40" eb="42">
      <t>カイケイ</t>
    </rPh>
    <rPh sb="42" eb="45">
      <t>ホジョキン</t>
    </rPh>
    <rPh sb="45" eb="47">
      <t>ヒリツ</t>
    </rPh>
    <rPh sb="49" eb="50">
      <t>ホカ</t>
    </rPh>
    <rPh sb="50" eb="52">
      <t>カイケイ</t>
    </rPh>
    <rPh sb="55" eb="58">
      <t>ホジョキン</t>
    </rPh>
    <rPh sb="67" eb="69">
      <t>チュウシャ</t>
    </rPh>
    <rPh sb="69" eb="71">
      <t>ダイスウ</t>
    </rPh>
    <rPh sb="71" eb="73">
      <t>イチダイ</t>
    </rPh>
    <rPh sb="73" eb="74">
      <t>ア</t>
    </rPh>
    <rPh sb="77" eb="78">
      <t>ホカ</t>
    </rPh>
    <rPh sb="78" eb="80">
      <t>カイケイ</t>
    </rPh>
    <rPh sb="80" eb="83">
      <t>ホジョキン</t>
    </rPh>
    <rPh sb="83" eb="84">
      <t>ガク</t>
    </rPh>
    <rPh sb="86" eb="87">
      <t>ホカ</t>
    </rPh>
    <rPh sb="87" eb="89">
      <t>カイケイ</t>
    </rPh>
    <rPh sb="92" eb="95">
      <t>ホジョキン</t>
    </rPh>
    <rPh sb="104" eb="106">
      <t>ウリアゲ</t>
    </rPh>
    <rPh sb="106" eb="107">
      <t>タカ</t>
    </rPh>
    <rPh sb="110" eb="112">
      <t>ヒリツ</t>
    </rPh>
    <rPh sb="114" eb="116">
      <t>ルイジ</t>
    </rPh>
    <rPh sb="116" eb="118">
      <t>シセツ</t>
    </rPh>
    <rPh sb="118" eb="121">
      <t>ヘイキンチ</t>
    </rPh>
    <rPh sb="122" eb="124">
      <t>オオハバ</t>
    </rPh>
    <rPh sb="132" eb="133">
      <t>タカ</t>
    </rPh>
    <rPh sb="134" eb="136">
      <t>エイギョウ</t>
    </rPh>
    <rPh sb="136" eb="139">
      <t>ソウリエキ</t>
    </rPh>
    <rPh sb="140" eb="142">
      <t>カクホ</t>
    </rPh>
    <rPh sb="158" eb="160">
      <t>ルイジ</t>
    </rPh>
    <rPh sb="160" eb="162">
      <t>シセツ</t>
    </rPh>
    <rPh sb="162" eb="165">
      <t>ヘイキンチ</t>
    </rPh>
    <rPh sb="166" eb="168">
      <t>オオハバ</t>
    </rPh>
    <rPh sb="169" eb="171">
      <t>ウワマワ</t>
    </rPh>
    <rPh sb="176" eb="178">
      <t>アンテイ</t>
    </rPh>
    <rPh sb="180" eb="183">
      <t>シュウエキセイ</t>
    </rPh>
    <rPh sb="184" eb="186">
      <t>カクホ</t>
    </rPh>
    <phoneticPr fontId="15"/>
  </si>
  <si>
    <t>⑦敷地の地価
　国の土地を借り上げています。
⑧設備投資見込額
　今後、老朽化した機器の改修工事のため設備投資を行う見込みです。
⑩企業債残高対料金収入比率
　類似施設平均値を大幅に下回っています。</t>
    <rPh sb="1" eb="3">
      <t>シキチ</t>
    </rPh>
    <rPh sb="4" eb="6">
      <t>チカ</t>
    </rPh>
    <rPh sb="8" eb="9">
      <t>クニ</t>
    </rPh>
    <rPh sb="10" eb="12">
      <t>トチ</t>
    </rPh>
    <rPh sb="13" eb="14">
      <t>カ</t>
    </rPh>
    <rPh sb="15" eb="16">
      <t>ア</t>
    </rPh>
    <rPh sb="91" eb="92">
      <t>シタ</t>
    </rPh>
    <phoneticPr fontId="15"/>
  </si>
  <si>
    <t>⑪稼働率
　類似施設平均値を上回っています。今後も同程度の稼働率が見込まれます。</t>
    <rPh sb="6" eb="8">
      <t>ルイジ</t>
    </rPh>
    <rPh sb="8" eb="10">
      <t>シセツ</t>
    </rPh>
    <rPh sb="10" eb="13">
      <t>ヘイキンチ</t>
    </rPh>
    <rPh sb="14" eb="16">
      <t>ウワマワ</t>
    </rPh>
    <rPh sb="22" eb="24">
      <t>コンゴ</t>
    </rPh>
    <rPh sb="25" eb="28">
      <t>ドウテイド</t>
    </rPh>
    <rPh sb="29" eb="31">
      <t>カドウ</t>
    </rPh>
    <rPh sb="31" eb="32">
      <t>リツ</t>
    </rPh>
    <rPh sb="33" eb="35">
      <t>ミコ</t>
    </rPh>
    <phoneticPr fontId="15"/>
  </si>
  <si>
    <t>　営業総利益、稼働率共に安定した駐車場です。引き続き、利用者の声を反映させながら運営を推進していきます。</t>
    <rPh sb="1" eb="3">
      <t>エイギョウ</t>
    </rPh>
    <rPh sb="3" eb="6">
      <t>ソウリエキ</t>
    </rPh>
    <rPh sb="7" eb="9">
      <t>カドウ</t>
    </rPh>
    <rPh sb="9" eb="10">
      <t>リツ</t>
    </rPh>
    <rPh sb="10" eb="11">
      <t>トモ</t>
    </rPh>
    <rPh sb="12" eb="14">
      <t>アンテイ</t>
    </rPh>
    <rPh sb="16" eb="18">
      <t>チュウシャ</t>
    </rPh>
    <rPh sb="18" eb="19">
      <t>ジョウ</t>
    </rPh>
    <rPh sb="22" eb="23">
      <t>ヒ</t>
    </rPh>
    <rPh sb="24" eb="25">
      <t>ツヅ</t>
    </rPh>
    <rPh sb="27" eb="30">
      <t>リヨウシャ</t>
    </rPh>
    <rPh sb="31" eb="32">
      <t>コエ</t>
    </rPh>
    <rPh sb="33" eb="35">
      <t>ハンエイ</t>
    </rPh>
    <rPh sb="40" eb="42">
      <t>ウンエイ</t>
    </rPh>
    <rPh sb="43" eb="45">
      <t>スイシン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</si>
</sst>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66</c:v>
                </c:pt>
                <c:pt idx="1">
                  <c:v>66.900000000000006</c:v>
                </c:pt>
                <c:pt idx="2">
                  <c:v>68.2</c:v>
                </c:pt>
                <c:pt idx="3">
                  <c:v>367.5</c:v>
                </c:pt>
                <c:pt idx="4">
                  <c:v>388.7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9-4A83-AC4E-6CACF3C9E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133.5</c:v>
                </c:pt>
                <c:pt idx="1">
                  <c:v>136.30000000000001</c:v>
                </c:pt>
                <c:pt idx="2">
                  <c:v>130.9</c:v>
                </c:pt>
                <c:pt idx="3">
                  <c:v>160.6</c:v>
                </c:pt>
                <c:pt idx="4">
                  <c:v>227.5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9-4A83-AC4E-6CACF3C9E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240.8</c:v>
                </c:pt>
                <c:pt idx="1">
                  <c:v>118.7</c:v>
                </c:pt>
                <c:pt idx="2">
                  <c:v>0</c:v>
                </c:pt>
                <c:pt idx="3">
                  <c:v>7.4</c:v>
                </c:pt>
                <c:pt idx="4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C-4CFF-9C4E-910E37D30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181.6</c:v>
                </c:pt>
                <c:pt idx="1">
                  <c:v>148.9</c:v>
                </c:pt>
                <c:pt idx="2">
                  <c:v>135.30000000000001</c:v>
                </c:pt>
                <c:pt idx="3">
                  <c:v>103.6</c:v>
                </c:pt>
                <c:pt idx="4">
                  <c:v>1555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9C-4CFF-9C4E-910E37D30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84C-4F41-A49F-BCD8303ED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4C-4F41-A49F-BCD8303ED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8D8-4DE0-BDD9-CAB8DDB80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D8-4DE0-BDD9-CAB8DDB80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4-4336-8271-22FBEBE07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7.1</c:v>
                </c:pt>
                <c:pt idx="1">
                  <c:v>5.5</c:v>
                </c:pt>
                <c:pt idx="2">
                  <c:v>5.2</c:v>
                </c:pt>
                <c:pt idx="3">
                  <c:v>3.8</c:v>
                </c:pt>
                <c:pt idx="4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24-4336-8271-22FBEBE07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2-48DB-B154-F6153880B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56</c:v>
                </c:pt>
                <c:pt idx="1">
                  <c:v>42</c:v>
                </c:pt>
                <c:pt idx="2">
                  <c:v>44</c:v>
                </c:pt>
                <c:pt idx="3">
                  <c:v>45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02-48DB-B154-F6153880B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198.5</c:v>
                </c:pt>
                <c:pt idx="1">
                  <c:v>199.3</c:v>
                </c:pt>
                <c:pt idx="2">
                  <c:v>203.2</c:v>
                </c:pt>
                <c:pt idx="3">
                  <c:v>201.7</c:v>
                </c:pt>
                <c:pt idx="4">
                  <c:v>197.5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7-41A6-A77A-AFD0DC0D4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169.3</c:v>
                </c:pt>
                <c:pt idx="1">
                  <c:v>166.6</c:v>
                </c:pt>
                <c:pt idx="2">
                  <c:v>164.4</c:v>
                </c:pt>
                <c:pt idx="3">
                  <c:v>161.5</c:v>
                </c:pt>
                <c:pt idx="4">
                  <c:v>164.6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7-41A6-A77A-AFD0DC0D4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72.2</c:v>
                </c:pt>
                <c:pt idx="1">
                  <c:v>71</c:v>
                </c:pt>
                <c:pt idx="2">
                  <c:v>73.900000000000006</c:v>
                </c:pt>
                <c:pt idx="3">
                  <c:v>72.8</c:v>
                </c:pt>
                <c:pt idx="4">
                  <c:v>74.3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E-4F8D-91F4-6D3C2B23C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8</c:v>
                </c:pt>
                <c:pt idx="1">
                  <c:v>13.7</c:v>
                </c:pt>
                <c:pt idx="2">
                  <c:v>7.5</c:v>
                </c:pt>
                <c:pt idx="3">
                  <c:v>0.6</c:v>
                </c:pt>
                <c:pt idx="4">
                  <c:v>33.4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E-4F8D-91F4-6D3C2B23C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167490</c:v>
                </c:pt>
                <c:pt idx="1">
                  <c:v>169074</c:v>
                </c:pt>
                <c:pt idx="2">
                  <c:v>175907</c:v>
                </c:pt>
                <c:pt idx="3">
                  <c:v>182413</c:v>
                </c:pt>
                <c:pt idx="4">
                  <c:v>191120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7-4CF1-AC7B-B3DFE08E1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21116</c:v>
                </c:pt>
                <c:pt idx="1">
                  <c:v>20714</c:v>
                </c:pt>
                <c:pt idx="2">
                  <c:v>16622</c:v>
                </c:pt>
                <c:pt idx="3">
                  <c:v>16948</c:v>
                </c:pt>
                <c:pt idx="4">
                  <c:v>24498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27-4CF1-AC7B-B3DFE08E1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広島県広島市　中央駐車場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13278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125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23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406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360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45" t="s">
        <v>135</v>
      </c>
      <c r="NE15" s="146"/>
      <c r="NF15" s="146"/>
      <c r="NG15" s="146"/>
      <c r="NH15" s="146"/>
      <c r="NI15" s="146"/>
      <c r="NJ15" s="146"/>
      <c r="NK15" s="146"/>
      <c r="NL15" s="146"/>
      <c r="NM15" s="146"/>
      <c r="NN15" s="146"/>
      <c r="NO15" s="146"/>
      <c r="NP15" s="146"/>
      <c r="NQ15" s="146"/>
      <c r="NR15" s="147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45"/>
      <c r="NE16" s="146"/>
      <c r="NF16" s="146"/>
      <c r="NG16" s="146"/>
      <c r="NH16" s="146"/>
      <c r="NI16" s="146"/>
      <c r="NJ16" s="146"/>
      <c r="NK16" s="146"/>
      <c r="NL16" s="146"/>
      <c r="NM16" s="146"/>
      <c r="NN16" s="146"/>
      <c r="NO16" s="146"/>
      <c r="NP16" s="146"/>
      <c r="NQ16" s="146"/>
      <c r="NR16" s="147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45"/>
      <c r="NE17" s="146"/>
      <c r="NF17" s="146"/>
      <c r="NG17" s="146"/>
      <c r="NH17" s="146"/>
      <c r="NI17" s="146"/>
      <c r="NJ17" s="146"/>
      <c r="NK17" s="146"/>
      <c r="NL17" s="146"/>
      <c r="NM17" s="146"/>
      <c r="NN17" s="146"/>
      <c r="NO17" s="146"/>
      <c r="NP17" s="146"/>
      <c r="NQ17" s="146"/>
      <c r="NR17" s="147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45"/>
      <c r="NE18" s="146"/>
      <c r="NF18" s="146"/>
      <c r="NG18" s="146"/>
      <c r="NH18" s="146"/>
      <c r="NI18" s="146"/>
      <c r="NJ18" s="146"/>
      <c r="NK18" s="146"/>
      <c r="NL18" s="146"/>
      <c r="NM18" s="146"/>
      <c r="NN18" s="146"/>
      <c r="NO18" s="146"/>
      <c r="NP18" s="146"/>
      <c r="NQ18" s="146"/>
      <c r="NR18" s="147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45"/>
      <c r="NE19" s="146"/>
      <c r="NF19" s="146"/>
      <c r="NG19" s="146"/>
      <c r="NH19" s="146"/>
      <c r="NI19" s="146"/>
      <c r="NJ19" s="146"/>
      <c r="NK19" s="146"/>
      <c r="NL19" s="146"/>
      <c r="NM19" s="146"/>
      <c r="NN19" s="146"/>
      <c r="NO19" s="146"/>
      <c r="NP19" s="146"/>
      <c r="NQ19" s="146"/>
      <c r="NR19" s="147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45"/>
      <c r="NE20" s="146"/>
      <c r="NF20" s="146"/>
      <c r="NG20" s="146"/>
      <c r="NH20" s="146"/>
      <c r="NI20" s="146"/>
      <c r="NJ20" s="146"/>
      <c r="NK20" s="146"/>
      <c r="NL20" s="146"/>
      <c r="NM20" s="146"/>
      <c r="NN20" s="146"/>
      <c r="NO20" s="146"/>
      <c r="NP20" s="146"/>
      <c r="NQ20" s="146"/>
      <c r="NR20" s="147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45"/>
      <c r="NE21" s="146"/>
      <c r="NF21" s="146"/>
      <c r="NG21" s="146"/>
      <c r="NH21" s="146"/>
      <c r="NI21" s="146"/>
      <c r="NJ21" s="146"/>
      <c r="NK21" s="146"/>
      <c r="NL21" s="146"/>
      <c r="NM21" s="146"/>
      <c r="NN21" s="146"/>
      <c r="NO21" s="146"/>
      <c r="NP21" s="146"/>
      <c r="NQ21" s="146"/>
      <c r="NR21" s="147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45"/>
      <c r="NE22" s="146"/>
      <c r="NF22" s="146"/>
      <c r="NG22" s="146"/>
      <c r="NH22" s="146"/>
      <c r="NI22" s="146"/>
      <c r="NJ22" s="146"/>
      <c r="NK22" s="146"/>
      <c r="NL22" s="146"/>
      <c r="NM22" s="146"/>
      <c r="NN22" s="146"/>
      <c r="NO22" s="146"/>
      <c r="NP22" s="146"/>
      <c r="NQ22" s="146"/>
      <c r="NR22" s="147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45"/>
      <c r="NE23" s="146"/>
      <c r="NF23" s="146"/>
      <c r="NG23" s="146"/>
      <c r="NH23" s="146"/>
      <c r="NI23" s="146"/>
      <c r="NJ23" s="146"/>
      <c r="NK23" s="146"/>
      <c r="NL23" s="146"/>
      <c r="NM23" s="146"/>
      <c r="NN23" s="146"/>
      <c r="NO23" s="146"/>
      <c r="NP23" s="146"/>
      <c r="NQ23" s="146"/>
      <c r="NR23" s="147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45"/>
      <c r="NE24" s="146"/>
      <c r="NF24" s="146"/>
      <c r="NG24" s="146"/>
      <c r="NH24" s="146"/>
      <c r="NI24" s="146"/>
      <c r="NJ24" s="146"/>
      <c r="NK24" s="146"/>
      <c r="NL24" s="146"/>
      <c r="NM24" s="146"/>
      <c r="NN24" s="146"/>
      <c r="NO24" s="146"/>
      <c r="NP24" s="146"/>
      <c r="NQ24" s="146"/>
      <c r="NR24" s="147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45"/>
      <c r="NE25" s="146"/>
      <c r="NF25" s="146"/>
      <c r="NG25" s="146"/>
      <c r="NH25" s="146"/>
      <c r="NI25" s="146"/>
      <c r="NJ25" s="146"/>
      <c r="NK25" s="146"/>
      <c r="NL25" s="146"/>
      <c r="NM25" s="146"/>
      <c r="NN25" s="146"/>
      <c r="NO25" s="146"/>
      <c r="NP25" s="146"/>
      <c r="NQ25" s="146"/>
      <c r="NR25" s="147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45"/>
      <c r="NE26" s="146"/>
      <c r="NF26" s="146"/>
      <c r="NG26" s="146"/>
      <c r="NH26" s="146"/>
      <c r="NI26" s="146"/>
      <c r="NJ26" s="146"/>
      <c r="NK26" s="146"/>
      <c r="NL26" s="146"/>
      <c r="NM26" s="146"/>
      <c r="NN26" s="146"/>
      <c r="NO26" s="146"/>
      <c r="NP26" s="146"/>
      <c r="NQ26" s="146"/>
      <c r="NR26" s="147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45"/>
      <c r="NE27" s="146"/>
      <c r="NF27" s="146"/>
      <c r="NG27" s="146"/>
      <c r="NH27" s="146"/>
      <c r="NI27" s="146"/>
      <c r="NJ27" s="146"/>
      <c r="NK27" s="146"/>
      <c r="NL27" s="146"/>
      <c r="NM27" s="146"/>
      <c r="NN27" s="146"/>
      <c r="NO27" s="146"/>
      <c r="NP27" s="146"/>
      <c r="NQ27" s="146"/>
      <c r="NR27" s="147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45"/>
      <c r="NE28" s="146"/>
      <c r="NF28" s="146"/>
      <c r="NG28" s="146"/>
      <c r="NH28" s="146"/>
      <c r="NI28" s="146"/>
      <c r="NJ28" s="146"/>
      <c r="NK28" s="146"/>
      <c r="NL28" s="146"/>
      <c r="NM28" s="146"/>
      <c r="NN28" s="146"/>
      <c r="NO28" s="146"/>
      <c r="NP28" s="146"/>
      <c r="NQ28" s="146"/>
      <c r="NR28" s="147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45"/>
      <c r="NE29" s="146"/>
      <c r="NF29" s="146"/>
      <c r="NG29" s="146"/>
      <c r="NH29" s="146"/>
      <c r="NI29" s="146"/>
      <c r="NJ29" s="146"/>
      <c r="NK29" s="146"/>
      <c r="NL29" s="146"/>
      <c r="NM29" s="146"/>
      <c r="NN29" s="146"/>
      <c r="NO29" s="146"/>
      <c r="NP29" s="146"/>
      <c r="NQ29" s="146"/>
      <c r="NR29" s="147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45"/>
      <c r="NE30" s="146"/>
      <c r="NF30" s="146"/>
      <c r="NG30" s="146"/>
      <c r="NH30" s="146"/>
      <c r="NI30" s="146"/>
      <c r="NJ30" s="146"/>
      <c r="NK30" s="146"/>
      <c r="NL30" s="146"/>
      <c r="NM30" s="146"/>
      <c r="NN30" s="146"/>
      <c r="NO30" s="146"/>
      <c r="NP30" s="146"/>
      <c r="NQ30" s="146"/>
      <c r="NR30" s="147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5">
        <f>データ!Y7</f>
        <v>66</v>
      </c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>
        <f>データ!Z7</f>
        <v>66.900000000000006</v>
      </c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>
        <f>データ!AA7</f>
        <v>68.2</v>
      </c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>
        <f>データ!AB7</f>
        <v>367.5</v>
      </c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>
        <f>データ!AC7</f>
        <v>388.7</v>
      </c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5">
        <f>データ!AJ7</f>
        <v>0</v>
      </c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>
        <f>データ!AK7</f>
        <v>0</v>
      </c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>
        <f>データ!AL7</f>
        <v>0</v>
      </c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>
        <f>データ!AM7</f>
        <v>0</v>
      </c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>
        <f>データ!AN7</f>
        <v>0</v>
      </c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116">
        <f>データ!DK7</f>
        <v>198.5</v>
      </c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117"/>
      <c r="JO31" s="117"/>
      <c r="JP31" s="117"/>
      <c r="JQ31" s="117"/>
      <c r="JR31" s="117"/>
      <c r="JS31" s="117"/>
      <c r="JT31" s="117"/>
      <c r="JU31" s="118"/>
      <c r="JV31" s="116">
        <f>データ!DL7</f>
        <v>199.3</v>
      </c>
      <c r="JW31" s="117"/>
      <c r="JX31" s="117"/>
      <c r="JY31" s="117"/>
      <c r="JZ31" s="117"/>
      <c r="KA31" s="117"/>
      <c r="KB31" s="117"/>
      <c r="KC31" s="117"/>
      <c r="KD31" s="117"/>
      <c r="KE31" s="117"/>
      <c r="KF31" s="117"/>
      <c r="KG31" s="117"/>
      <c r="KH31" s="117"/>
      <c r="KI31" s="117"/>
      <c r="KJ31" s="117"/>
      <c r="KK31" s="117"/>
      <c r="KL31" s="117"/>
      <c r="KM31" s="117"/>
      <c r="KN31" s="118"/>
      <c r="KO31" s="116">
        <f>データ!DM7</f>
        <v>203.2</v>
      </c>
      <c r="KP31" s="117"/>
      <c r="KQ31" s="117"/>
      <c r="KR31" s="117"/>
      <c r="KS31" s="117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117"/>
      <c r="LE31" s="117"/>
      <c r="LF31" s="117"/>
      <c r="LG31" s="118"/>
      <c r="LH31" s="116">
        <f>データ!DN7</f>
        <v>201.7</v>
      </c>
      <c r="LI31" s="117"/>
      <c r="LJ31" s="117"/>
      <c r="LK31" s="117"/>
      <c r="LL31" s="117"/>
      <c r="LM31" s="117"/>
      <c r="LN31" s="117"/>
      <c r="LO31" s="117"/>
      <c r="LP31" s="117"/>
      <c r="LQ31" s="117"/>
      <c r="LR31" s="117"/>
      <c r="LS31" s="117"/>
      <c r="LT31" s="117"/>
      <c r="LU31" s="117"/>
      <c r="LV31" s="117"/>
      <c r="LW31" s="117"/>
      <c r="LX31" s="117"/>
      <c r="LY31" s="117"/>
      <c r="LZ31" s="118"/>
      <c r="MA31" s="116">
        <f>データ!DO7</f>
        <v>197.5</v>
      </c>
      <c r="MB31" s="117"/>
      <c r="MC31" s="117"/>
      <c r="MD31" s="117"/>
      <c r="ME31" s="117"/>
      <c r="MF31" s="117"/>
      <c r="MG31" s="117"/>
      <c r="MH31" s="117"/>
      <c r="MI31" s="117"/>
      <c r="MJ31" s="117"/>
      <c r="MK31" s="117"/>
      <c r="ML31" s="117"/>
      <c r="MM31" s="117"/>
      <c r="MN31" s="117"/>
      <c r="MO31" s="117"/>
      <c r="MP31" s="117"/>
      <c r="MQ31" s="117"/>
      <c r="MR31" s="117"/>
      <c r="MS31" s="118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5">
        <f>データ!AD7</f>
        <v>133.5</v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>
        <f>データ!AE7</f>
        <v>136.30000000000001</v>
      </c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>
        <f>データ!AF7</f>
        <v>130.9</v>
      </c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>
        <f>データ!AG7</f>
        <v>160.6</v>
      </c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>
        <f>データ!AH7</f>
        <v>227.5</v>
      </c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5">
        <f>データ!AO7</f>
        <v>7.1</v>
      </c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>
        <f>データ!AP7</f>
        <v>5.5</v>
      </c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>
        <f>データ!AQ7</f>
        <v>5.2</v>
      </c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>
        <f>データ!AR7</f>
        <v>3.8</v>
      </c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>
        <f>データ!AS7</f>
        <v>1.7</v>
      </c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116">
        <f>データ!DP7</f>
        <v>169.3</v>
      </c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7"/>
      <c r="JO32" s="117"/>
      <c r="JP32" s="117"/>
      <c r="JQ32" s="117"/>
      <c r="JR32" s="117"/>
      <c r="JS32" s="117"/>
      <c r="JT32" s="117"/>
      <c r="JU32" s="118"/>
      <c r="JV32" s="116">
        <f>データ!DQ7</f>
        <v>166.6</v>
      </c>
      <c r="JW32" s="117"/>
      <c r="JX32" s="117"/>
      <c r="JY32" s="117"/>
      <c r="JZ32" s="117"/>
      <c r="KA32" s="117"/>
      <c r="KB32" s="117"/>
      <c r="KC32" s="117"/>
      <c r="KD32" s="117"/>
      <c r="KE32" s="117"/>
      <c r="KF32" s="117"/>
      <c r="KG32" s="117"/>
      <c r="KH32" s="117"/>
      <c r="KI32" s="117"/>
      <c r="KJ32" s="117"/>
      <c r="KK32" s="117"/>
      <c r="KL32" s="117"/>
      <c r="KM32" s="117"/>
      <c r="KN32" s="118"/>
      <c r="KO32" s="116">
        <f>データ!DR7</f>
        <v>164.4</v>
      </c>
      <c r="KP32" s="117"/>
      <c r="KQ32" s="117"/>
      <c r="KR32" s="117"/>
      <c r="KS32" s="117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8"/>
      <c r="LH32" s="116">
        <f>データ!DS7</f>
        <v>161.5</v>
      </c>
      <c r="LI32" s="117"/>
      <c r="LJ32" s="117"/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7"/>
      <c r="LY32" s="117"/>
      <c r="LZ32" s="118"/>
      <c r="MA32" s="116">
        <f>データ!DT7</f>
        <v>164.6</v>
      </c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7"/>
      <c r="MN32" s="117"/>
      <c r="MO32" s="117"/>
      <c r="MP32" s="117"/>
      <c r="MQ32" s="117"/>
      <c r="MR32" s="117"/>
      <c r="MS32" s="118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45" t="s">
        <v>136</v>
      </c>
      <c r="NE32" s="146"/>
      <c r="NF32" s="146"/>
      <c r="NG32" s="146"/>
      <c r="NH32" s="146"/>
      <c r="NI32" s="146"/>
      <c r="NJ32" s="146"/>
      <c r="NK32" s="146"/>
      <c r="NL32" s="146"/>
      <c r="NM32" s="146"/>
      <c r="NN32" s="146"/>
      <c r="NO32" s="146"/>
      <c r="NP32" s="146"/>
      <c r="NQ32" s="146"/>
      <c r="NR32" s="147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45"/>
      <c r="NE33" s="146"/>
      <c r="NF33" s="146"/>
      <c r="NG33" s="146"/>
      <c r="NH33" s="146"/>
      <c r="NI33" s="146"/>
      <c r="NJ33" s="146"/>
      <c r="NK33" s="146"/>
      <c r="NL33" s="146"/>
      <c r="NM33" s="146"/>
      <c r="NN33" s="146"/>
      <c r="NO33" s="146"/>
      <c r="NP33" s="146"/>
      <c r="NQ33" s="146"/>
      <c r="NR33" s="147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45"/>
      <c r="NE34" s="146"/>
      <c r="NF34" s="146"/>
      <c r="NG34" s="146"/>
      <c r="NH34" s="146"/>
      <c r="NI34" s="146"/>
      <c r="NJ34" s="146"/>
      <c r="NK34" s="146"/>
      <c r="NL34" s="146"/>
      <c r="NM34" s="146"/>
      <c r="NN34" s="146"/>
      <c r="NO34" s="146"/>
      <c r="NP34" s="146"/>
      <c r="NQ34" s="146"/>
      <c r="NR34" s="147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45"/>
      <c r="NE35" s="146"/>
      <c r="NF35" s="146"/>
      <c r="NG35" s="146"/>
      <c r="NH35" s="146"/>
      <c r="NI35" s="146"/>
      <c r="NJ35" s="146"/>
      <c r="NK35" s="146"/>
      <c r="NL35" s="146"/>
      <c r="NM35" s="146"/>
      <c r="NN35" s="146"/>
      <c r="NO35" s="146"/>
      <c r="NP35" s="146"/>
      <c r="NQ35" s="146"/>
      <c r="NR35" s="147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45"/>
      <c r="NE36" s="146"/>
      <c r="NF36" s="146"/>
      <c r="NG36" s="146"/>
      <c r="NH36" s="146"/>
      <c r="NI36" s="146"/>
      <c r="NJ36" s="146"/>
      <c r="NK36" s="146"/>
      <c r="NL36" s="146"/>
      <c r="NM36" s="146"/>
      <c r="NN36" s="146"/>
      <c r="NO36" s="146"/>
      <c r="NP36" s="146"/>
      <c r="NQ36" s="146"/>
      <c r="NR36" s="147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45"/>
      <c r="NE37" s="146"/>
      <c r="NF37" s="146"/>
      <c r="NG37" s="146"/>
      <c r="NH37" s="146"/>
      <c r="NI37" s="146"/>
      <c r="NJ37" s="146"/>
      <c r="NK37" s="146"/>
      <c r="NL37" s="146"/>
      <c r="NM37" s="146"/>
      <c r="NN37" s="146"/>
      <c r="NO37" s="146"/>
      <c r="NP37" s="146"/>
      <c r="NQ37" s="146"/>
      <c r="NR37" s="147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45"/>
      <c r="NE38" s="146"/>
      <c r="NF38" s="146"/>
      <c r="NG38" s="146"/>
      <c r="NH38" s="146"/>
      <c r="NI38" s="146"/>
      <c r="NJ38" s="146"/>
      <c r="NK38" s="146"/>
      <c r="NL38" s="146"/>
      <c r="NM38" s="146"/>
      <c r="NN38" s="146"/>
      <c r="NO38" s="146"/>
      <c r="NP38" s="146"/>
      <c r="NQ38" s="146"/>
      <c r="NR38" s="147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45"/>
      <c r="NE39" s="146"/>
      <c r="NF39" s="146"/>
      <c r="NG39" s="146"/>
      <c r="NH39" s="146"/>
      <c r="NI39" s="146"/>
      <c r="NJ39" s="146"/>
      <c r="NK39" s="146"/>
      <c r="NL39" s="146"/>
      <c r="NM39" s="146"/>
      <c r="NN39" s="146"/>
      <c r="NO39" s="146"/>
      <c r="NP39" s="146"/>
      <c r="NQ39" s="146"/>
      <c r="NR39" s="147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45"/>
      <c r="NE40" s="146"/>
      <c r="NF40" s="146"/>
      <c r="NG40" s="146"/>
      <c r="NH40" s="146"/>
      <c r="NI40" s="146"/>
      <c r="NJ40" s="146"/>
      <c r="NK40" s="146"/>
      <c r="NL40" s="146"/>
      <c r="NM40" s="146"/>
      <c r="NN40" s="146"/>
      <c r="NO40" s="146"/>
      <c r="NP40" s="146"/>
      <c r="NQ40" s="146"/>
      <c r="NR40" s="147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45"/>
      <c r="NE41" s="146"/>
      <c r="NF41" s="146"/>
      <c r="NG41" s="146"/>
      <c r="NH41" s="146"/>
      <c r="NI41" s="146"/>
      <c r="NJ41" s="146"/>
      <c r="NK41" s="146"/>
      <c r="NL41" s="146"/>
      <c r="NM41" s="146"/>
      <c r="NN41" s="146"/>
      <c r="NO41" s="146"/>
      <c r="NP41" s="146"/>
      <c r="NQ41" s="146"/>
      <c r="NR41" s="147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45"/>
      <c r="NE42" s="146"/>
      <c r="NF42" s="146"/>
      <c r="NG42" s="146"/>
      <c r="NH42" s="146"/>
      <c r="NI42" s="146"/>
      <c r="NJ42" s="146"/>
      <c r="NK42" s="146"/>
      <c r="NL42" s="146"/>
      <c r="NM42" s="146"/>
      <c r="NN42" s="146"/>
      <c r="NO42" s="146"/>
      <c r="NP42" s="146"/>
      <c r="NQ42" s="146"/>
      <c r="NR42" s="147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45"/>
      <c r="NE43" s="146"/>
      <c r="NF43" s="146"/>
      <c r="NG43" s="146"/>
      <c r="NH43" s="146"/>
      <c r="NI43" s="146"/>
      <c r="NJ43" s="146"/>
      <c r="NK43" s="146"/>
      <c r="NL43" s="146"/>
      <c r="NM43" s="146"/>
      <c r="NN43" s="146"/>
      <c r="NO43" s="146"/>
      <c r="NP43" s="146"/>
      <c r="NQ43" s="146"/>
      <c r="NR43" s="147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45"/>
      <c r="NE44" s="146"/>
      <c r="NF44" s="146"/>
      <c r="NG44" s="146"/>
      <c r="NH44" s="146"/>
      <c r="NI44" s="146"/>
      <c r="NJ44" s="146"/>
      <c r="NK44" s="146"/>
      <c r="NL44" s="146"/>
      <c r="NM44" s="146"/>
      <c r="NN44" s="146"/>
      <c r="NO44" s="146"/>
      <c r="NP44" s="146"/>
      <c r="NQ44" s="146"/>
      <c r="NR44" s="147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45"/>
      <c r="NE45" s="146"/>
      <c r="NF45" s="146"/>
      <c r="NG45" s="146"/>
      <c r="NH45" s="146"/>
      <c r="NI45" s="146"/>
      <c r="NJ45" s="146"/>
      <c r="NK45" s="146"/>
      <c r="NL45" s="146"/>
      <c r="NM45" s="146"/>
      <c r="NN45" s="146"/>
      <c r="NO45" s="146"/>
      <c r="NP45" s="146"/>
      <c r="NQ45" s="146"/>
      <c r="NR45" s="147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45"/>
      <c r="NE46" s="146"/>
      <c r="NF46" s="146"/>
      <c r="NG46" s="146"/>
      <c r="NH46" s="146"/>
      <c r="NI46" s="146"/>
      <c r="NJ46" s="146"/>
      <c r="NK46" s="146"/>
      <c r="NL46" s="146"/>
      <c r="NM46" s="146"/>
      <c r="NN46" s="146"/>
      <c r="NO46" s="146"/>
      <c r="NP46" s="146"/>
      <c r="NQ46" s="146"/>
      <c r="NR46" s="147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45"/>
      <c r="NE47" s="146"/>
      <c r="NF47" s="146"/>
      <c r="NG47" s="146"/>
      <c r="NH47" s="146"/>
      <c r="NI47" s="146"/>
      <c r="NJ47" s="146"/>
      <c r="NK47" s="146"/>
      <c r="NL47" s="146"/>
      <c r="NM47" s="146"/>
      <c r="NN47" s="146"/>
      <c r="NO47" s="146"/>
      <c r="NP47" s="146"/>
      <c r="NQ47" s="146"/>
      <c r="NR47" s="147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45" t="s">
        <v>137</v>
      </c>
      <c r="NE49" s="146"/>
      <c r="NF49" s="146"/>
      <c r="NG49" s="146"/>
      <c r="NH49" s="146"/>
      <c r="NI49" s="146"/>
      <c r="NJ49" s="146"/>
      <c r="NK49" s="146"/>
      <c r="NL49" s="146"/>
      <c r="NM49" s="146"/>
      <c r="NN49" s="146"/>
      <c r="NO49" s="146"/>
      <c r="NP49" s="146"/>
      <c r="NQ49" s="146"/>
      <c r="NR49" s="147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45"/>
      <c r="NE50" s="146"/>
      <c r="NF50" s="146"/>
      <c r="NG50" s="146"/>
      <c r="NH50" s="146"/>
      <c r="NI50" s="146"/>
      <c r="NJ50" s="146"/>
      <c r="NK50" s="146"/>
      <c r="NL50" s="146"/>
      <c r="NM50" s="146"/>
      <c r="NN50" s="146"/>
      <c r="NO50" s="146"/>
      <c r="NP50" s="146"/>
      <c r="NQ50" s="146"/>
      <c r="NR50" s="147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45"/>
      <c r="NE51" s="146"/>
      <c r="NF51" s="146"/>
      <c r="NG51" s="146"/>
      <c r="NH51" s="146"/>
      <c r="NI51" s="146"/>
      <c r="NJ51" s="146"/>
      <c r="NK51" s="146"/>
      <c r="NL51" s="146"/>
      <c r="NM51" s="146"/>
      <c r="NN51" s="146"/>
      <c r="NO51" s="146"/>
      <c r="NP51" s="146"/>
      <c r="NQ51" s="146"/>
      <c r="NR51" s="147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9">
        <f>データ!AU7</f>
        <v>0</v>
      </c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>
        <f>データ!AV7</f>
        <v>0</v>
      </c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>
        <f>データ!AW7</f>
        <v>0</v>
      </c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>
        <f>データ!AX7</f>
        <v>0</v>
      </c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>
        <f>データ!AY7</f>
        <v>0</v>
      </c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5">
        <f>データ!BF7</f>
        <v>72.2</v>
      </c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>
        <f>データ!BG7</f>
        <v>71</v>
      </c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>
        <f>データ!BH7</f>
        <v>73.900000000000006</v>
      </c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>
        <f>データ!BI7</f>
        <v>72.8</v>
      </c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>
        <f>データ!BJ7</f>
        <v>74.3</v>
      </c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9">
        <f>データ!BQ7</f>
        <v>167490</v>
      </c>
      <c r="JD52" s="119"/>
      <c r="JE52" s="119"/>
      <c r="JF52" s="119"/>
      <c r="JG52" s="119"/>
      <c r="JH52" s="119"/>
      <c r="JI52" s="119"/>
      <c r="JJ52" s="119"/>
      <c r="JK52" s="119"/>
      <c r="JL52" s="119"/>
      <c r="JM52" s="119"/>
      <c r="JN52" s="119"/>
      <c r="JO52" s="119"/>
      <c r="JP52" s="119"/>
      <c r="JQ52" s="119"/>
      <c r="JR52" s="119"/>
      <c r="JS52" s="119"/>
      <c r="JT52" s="119"/>
      <c r="JU52" s="119"/>
      <c r="JV52" s="119">
        <f>データ!BR7</f>
        <v>169074</v>
      </c>
      <c r="JW52" s="119"/>
      <c r="JX52" s="119"/>
      <c r="JY52" s="119"/>
      <c r="JZ52" s="119"/>
      <c r="KA52" s="119"/>
      <c r="KB52" s="119"/>
      <c r="KC52" s="119"/>
      <c r="KD52" s="119"/>
      <c r="KE52" s="119"/>
      <c r="KF52" s="119"/>
      <c r="KG52" s="119"/>
      <c r="KH52" s="119"/>
      <c r="KI52" s="119"/>
      <c r="KJ52" s="119"/>
      <c r="KK52" s="119"/>
      <c r="KL52" s="119"/>
      <c r="KM52" s="119"/>
      <c r="KN52" s="119"/>
      <c r="KO52" s="119">
        <f>データ!BS7</f>
        <v>175907</v>
      </c>
      <c r="KP52" s="119"/>
      <c r="KQ52" s="119"/>
      <c r="KR52" s="119"/>
      <c r="KS52" s="119"/>
      <c r="KT52" s="119"/>
      <c r="KU52" s="119"/>
      <c r="KV52" s="119"/>
      <c r="KW52" s="119"/>
      <c r="KX52" s="119"/>
      <c r="KY52" s="119"/>
      <c r="KZ52" s="119"/>
      <c r="LA52" s="119"/>
      <c r="LB52" s="119"/>
      <c r="LC52" s="119"/>
      <c r="LD52" s="119"/>
      <c r="LE52" s="119"/>
      <c r="LF52" s="119"/>
      <c r="LG52" s="119"/>
      <c r="LH52" s="119">
        <f>データ!BT7</f>
        <v>182413</v>
      </c>
      <c r="LI52" s="119"/>
      <c r="LJ52" s="119"/>
      <c r="LK52" s="119"/>
      <c r="LL52" s="119"/>
      <c r="LM52" s="119"/>
      <c r="LN52" s="119"/>
      <c r="LO52" s="119"/>
      <c r="LP52" s="119"/>
      <c r="LQ52" s="119"/>
      <c r="LR52" s="119"/>
      <c r="LS52" s="119"/>
      <c r="LT52" s="119"/>
      <c r="LU52" s="119"/>
      <c r="LV52" s="119"/>
      <c r="LW52" s="119"/>
      <c r="LX52" s="119"/>
      <c r="LY52" s="119"/>
      <c r="LZ52" s="119"/>
      <c r="MA52" s="119">
        <f>データ!BU7</f>
        <v>191120</v>
      </c>
      <c r="MB52" s="119"/>
      <c r="MC52" s="119"/>
      <c r="MD52" s="119"/>
      <c r="ME52" s="119"/>
      <c r="MF52" s="119"/>
      <c r="MG52" s="119"/>
      <c r="MH52" s="119"/>
      <c r="MI52" s="119"/>
      <c r="MJ52" s="119"/>
      <c r="MK52" s="119"/>
      <c r="ML52" s="119"/>
      <c r="MM52" s="119"/>
      <c r="MN52" s="119"/>
      <c r="MO52" s="119"/>
      <c r="MP52" s="119"/>
      <c r="MQ52" s="119"/>
      <c r="MR52" s="119"/>
      <c r="MS52" s="11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45"/>
      <c r="NE52" s="146"/>
      <c r="NF52" s="146"/>
      <c r="NG52" s="146"/>
      <c r="NH52" s="146"/>
      <c r="NI52" s="146"/>
      <c r="NJ52" s="146"/>
      <c r="NK52" s="146"/>
      <c r="NL52" s="146"/>
      <c r="NM52" s="146"/>
      <c r="NN52" s="146"/>
      <c r="NO52" s="146"/>
      <c r="NP52" s="146"/>
      <c r="NQ52" s="146"/>
      <c r="NR52" s="147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9">
        <f>データ!AZ7</f>
        <v>56</v>
      </c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>
        <f>データ!BA7</f>
        <v>42</v>
      </c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>
        <f>データ!BB7</f>
        <v>44</v>
      </c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>
        <f>データ!BC7</f>
        <v>45</v>
      </c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>
        <f>データ!BD7</f>
        <v>7</v>
      </c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5">
        <f>データ!BK7</f>
        <v>8</v>
      </c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>
        <f>データ!BL7</f>
        <v>13.7</v>
      </c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>
        <f>データ!BM7</f>
        <v>7.5</v>
      </c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>
        <f>データ!BN7</f>
        <v>0.6</v>
      </c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>
        <f>データ!BO7</f>
        <v>33.4</v>
      </c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9">
        <f>データ!BV7</f>
        <v>21116</v>
      </c>
      <c r="JD53" s="119"/>
      <c r="JE53" s="119"/>
      <c r="JF53" s="119"/>
      <c r="JG53" s="119"/>
      <c r="JH53" s="119"/>
      <c r="JI53" s="119"/>
      <c r="JJ53" s="119"/>
      <c r="JK53" s="119"/>
      <c r="JL53" s="119"/>
      <c r="JM53" s="119"/>
      <c r="JN53" s="119"/>
      <c r="JO53" s="119"/>
      <c r="JP53" s="119"/>
      <c r="JQ53" s="119"/>
      <c r="JR53" s="119"/>
      <c r="JS53" s="119"/>
      <c r="JT53" s="119"/>
      <c r="JU53" s="119"/>
      <c r="JV53" s="119">
        <f>データ!BW7</f>
        <v>20714</v>
      </c>
      <c r="JW53" s="119"/>
      <c r="JX53" s="119"/>
      <c r="JY53" s="119"/>
      <c r="JZ53" s="119"/>
      <c r="KA53" s="119"/>
      <c r="KB53" s="119"/>
      <c r="KC53" s="119"/>
      <c r="KD53" s="119"/>
      <c r="KE53" s="119"/>
      <c r="KF53" s="119"/>
      <c r="KG53" s="119"/>
      <c r="KH53" s="119"/>
      <c r="KI53" s="119"/>
      <c r="KJ53" s="119"/>
      <c r="KK53" s="119"/>
      <c r="KL53" s="119"/>
      <c r="KM53" s="119"/>
      <c r="KN53" s="119"/>
      <c r="KO53" s="119">
        <f>データ!BX7</f>
        <v>16622</v>
      </c>
      <c r="KP53" s="119"/>
      <c r="KQ53" s="119"/>
      <c r="KR53" s="119"/>
      <c r="KS53" s="119"/>
      <c r="KT53" s="119"/>
      <c r="KU53" s="119"/>
      <c r="KV53" s="119"/>
      <c r="KW53" s="119"/>
      <c r="KX53" s="119"/>
      <c r="KY53" s="119"/>
      <c r="KZ53" s="119"/>
      <c r="LA53" s="119"/>
      <c r="LB53" s="119"/>
      <c r="LC53" s="119"/>
      <c r="LD53" s="119"/>
      <c r="LE53" s="119"/>
      <c r="LF53" s="119"/>
      <c r="LG53" s="119"/>
      <c r="LH53" s="119">
        <f>データ!BY7</f>
        <v>16948</v>
      </c>
      <c r="LI53" s="119"/>
      <c r="LJ53" s="119"/>
      <c r="LK53" s="119"/>
      <c r="LL53" s="119"/>
      <c r="LM53" s="119"/>
      <c r="LN53" s="119"/>
      <c r="LO53" s="119"/>
      <c r="LP53" s="119"/>
      <c r="LQ53" s="119"/>
      <c r="LR53" s="119"/>
      <c r="LS53" s="119"/>
      <c r="LT53" s="119"/>
      <c r="LU53" s="119"/>
      <c r="LV53" s="119"/>
      <c r="LW53" s="119"/>
      <c r="LX53" s="119"/>
      <c r="LY53" s="119"/>
      <c r="LZ53" s="119"/>
      <c r="MA53" s="119">
        <f>データ!BZ7</f>
        <v>24498</v>
      </c>
      <c r="MB53" s="119"/>
      <c r="MC53" s="119"/>
      <c r="MD53" s="119"/>
      <c r="ME53" s="119"/>
      <c r="MF53" s="119"/>
      <c r="MG53" s="119"/>
      <c r="MH53" s="119"/>
      <c r="MI53" s="119"/>
      <c r="MJ53" s="119"/>
      <c r="MK53" s="119"/>
      <c r="ML53" s="119"/>
      <c r="MM53" s="119"/>
      <c r="MN53" s="119"/>
      <c r="MO53" s="119"/>
      <c r="MP53" s="119"/>
      <c r="MQ53" s="119"/>
      <c r="MR53" s="119"/>
      <c r="MS53" s="11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45"/>
      <c r="NE53" s="146"/>
      <c r="NF53" s="146"/>
      <c r="NG53" s="146"/>
      <c r="NH53" s="146"/>
      <c r="NI53" s="146"/>
      <c r="NJ53" s="146"/>
      <c r="NK53" s="146"/>
      <c r="NL53" s="146"/>
      <c r="NM53" s="146"/>
      <c r="NN53" s="146"/>
      <c r="NO53" s="146"/>
      <c r="NP53" s="146"/>
      <c r="NQ53" s="146"/>
      <c r="NR53" s="147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45"/>
      <c r="NE54" s="146"/>
      <c r="NF54" s="146"/>
      <c r="NG54" s="146"/>
      <c r="NH54" s="146"/>
      <c r="NI54" s="146"/>
      <c r="NJ54" s="146"/>
      <c r="NK54" s="146"/>
      <c r="NL54" s="146"/>
      <c r="NM54" s="146"/>
      <c r="NN54" s="146"/>
      <c r="NO54" s="146"/>
      <c r="NP54" s="146"/>
      <c r="NQ54" s="146"/>
      <c r="NR54" s="147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45"/>
      <c r="NE55" s="146"/>
      <c r="NF55" s="146"/>
      <c r="NG55" s="146"/>
      <c r="NH55" s="146"/>
      <c r="NI55" s="146"/>
      <c r="NJ55" s="146"/>
      <c r="NK55" s="146"/>
      <c r="NL55" s="146"/>
      <c r="NM55" s="146"/>
      <c r="NN55" s="146"/>
      <c r="NO55" s="146"/>
      <c r="NP55" s="146"/>
      <c r="NQ55" s="146"/>
      <c r="NR55" s="147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45"/>
      <c r="NE56" s="146"/>
      <c r="NF56" s="146"/>
      <c r="NG56" s="146"/>
      <c r="NH56" s="146"/>
      <c r="NI56" s="146"/>
      <c r="NJ56" s="146"/>
      <c r="NK56" s="146"/>
      <c r="NL56" s="146"/>
      <c r="NM56" s="146"/>
      <c r="NN56" s="146"/>
      <c r="NO56" s="146"/>
      <c r="NP56" s="146"/>
      <c r="NQ56" s="146"/>
      <c r="NR56" s="147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45"/>
      <c r="NE57" s="146"/>
      <c r="NF57" s="146"/>
      <c r="NG57" s="146"/>
      <c r="NH57" s="146"/>
      <c r="NI57" s="146"/>
      <c r="NJ57" s="146"/>
      <c r="NK57" s="146"/>
      <c r="NL57" s="146"/>
      <c r="NM57" s="146"/>
      <c r="NN57" s="146"/>
      <c r="NO57" s="146"/>
      <c r="NP57" s="146"/>
      <c r="NQ57" s="146"/>
      <c r="NR57" s="147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45"/>
      <c r="NE58" s="146"/>
      <c r="NF58" s="146"/>
      <c r="NG58" s="146"/>
      <c r="NH58" s="146"/>
      <c r="NI58" s="146"/>
      <c r="NJ58" s="146"/>
      <c r="NK58" s="146"/>
      <c r="NL58" s="146"/>
      <c r="NM58" s="146"/>
      <c r="NN58" s="146"/>
      <c r="NO58" s="146"/>
      <c r="NP58" s="146"/>
      <c r="NQ58" s="146"/>
      <c r="NR58" s="147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45"/>
      <c r="NE59" s="146"/>
      <c r="NF59" s="146"/>
      <c r="NG59" s="146"/>
      <c r="NH59" s="146"/>
      <c r="NI59" s="146"/>
      <c r="NJ59" s="146"/>
      <c r="NK59" s="146"/>
      <c r="NL59" s="146"/>
      <c r="NM59" s="146"/>
      <c r="NN59" s="146"/>
      <c r="NO59" s="146"/>
      <c r="NP59" s="146"/>
      <c r="NQ59" s="146"/>
      <c r="NR59" s="147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45"/>
      <c r="NE60" s="146"/>
      <c r="NF60" s="146"/>
      <c r="NG60" s="146"/>
      <c r="NH60" s="146"/>
      <c r="NI60" s="146"/>
      <c r="NJ60" s="146"/>
      <c r="NK60" s="146"/>
      <c r="NL60" s="146"/>
      <c r="NM60" s="146"/>
      <c r="NN60" s="146"/>
      <c r="NO60" s="146"/>
      <c r="NP60" s="146"/>
      <c r="NQ60" s="146"/>
      <c r="NR60" s="147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45"/>
      <c r="NE61" s="146"/>
      <c r="NF61" s="146"/>
      <c r="NG61" s="146"/>
      <c r="NH61" s="146"/>
      <c r="NI61" s="146"/>
      <c r="NJ61" s="146"/>
      <c r="NK61" s="146"/>
      <c r="NL61" s="146"/>
      <c r="NM61" s="146"/>
      <c r="NN61" s="146"/>
      <c r="NO61" s="146"/>
      <c r="NP61" s="146"/>
      <c r="NQ61" s="146"/>
      <c r="NR61" s="147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45"/>
      <c r="NE62" s="146"/>
      <c r="NF62" s="146"/>
      <c r="NG62" s="146"/>
      <c r="NH62" s="146"/>
      <c r="NI62" s="146"/>
      <c r="NJ62" s="146"/>
      <c r="NK62" s="146"/>
      <c r="NL62" s="146"/>
      <c r="NM62" s="146"/>
      <c r="NN62" s="146"/>
      <c r="NO62" s="146"/>
      <c r="NP62" s="146"/>
      <c r="NQ62" s="146"/>
      <c r="NR62" s="147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0" t="s">
        <v>32</v>
      </c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  <c r="FS63" s="120"/>
      <c r="FT63" s="120"/>
      <c r="FU63" s="120"/>
      <c r="FV63" s="120"/>
      <c r="FW63" s="120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45"/>
      <c r="NE63" s="146"/>
      <c r="NF63" s="146"/>
      <c r="NG63" s="146"/>
      <c r="NH63" s="146"/>
      <c r="NI63" s="146"/>
      <c r="NJ63" s="146"/>
      <c r="NK63" s="146"/>
      <c r="NL63" s="146"/>
      <c r="NM63" s="146"/>
      <c r="NN63" s="146"/>
      <c r="NO63" s="146"/>
      <c r="NP63" s="146"/>
      <c r="NQ63" s="146"/>
      <c r="NR63" s="147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0"/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  <c r="FD64" s="120"/>
      <c r="FE64" s="120"/>
      <c r="FF64" s="120"/>
      <c r="FG64" s="120"/>
      <c r="FH64" s="120"/>
      <c r="FI64" s="120"/>
      <c r="FJ64" s="120"/>
      <c r="FK64" s="120"/>
      <c r="FL64" s="120"/>
      <c r="FM64" s="120"/>
      <c r="FN64" s="120"/>
      <c r="FO64" s="120"/>
      <c r="FP64" s="120"/>
      <c r="FQ64" s="120"/>
      <c r="FR64" s="120"/>
      <c r="FS64" s="120"/>
      <c r="FT64" s="120"/>
      <c r="FU64" s="120"/>
      <c r="FV64" s="120"/>
      <c r="FW64" s="120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48"/>
      <c r="NE64" s="149"/>
      <c r="NF64" s="149"/>
      <c r="NG64" s="149"/>
      <c r="NH64" s="149"/>
      <c r="NI64" s="149"/>
      <c r="NJ64" s="149"/>
      <c r="NK64" s="149"/>
      <c r="NL64" s="149"/>
      <c r="NM64" s="149"/>
      <c r="NN64" s="149"/>
      <c r="NO64" s="149"/>
      <c r="NP64" s="149"/>
      <c r="NQ64" s="149"/>
      <c r="NR64" s="150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  <c r="EK65" s="120"/>
      <c r="EL65" s="120"/>
      <c r="EM65" s="120"/>
      <c r="EN65" s="120"/>
      <c r="EO65" s="120"/>
      <c r="EP65" s="120"/>
      <c r="EQ65" s="120"/>
      <c r="ER65" s="120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  <c r="FD65" s="120"/>
      <c r="FE65" s="120"/>
      <c r="FF65" s="120"/>
      <c r="FG65" s="120"/>
      <c r="FH65" s="120"/>
      <c r="FI65" s="120"/>
      <c r="FJ65" s="120"/>
      <c r="FK65" s="120"/>
      <c r="FL65" s="120"/>
      <c r="FM65" s="120"/>
      <c r="FN65" s="120"/>
      <c r="FO65" s="120"/>
      <c r="FP65" s="120"/>
      <c r="FQ65" s="120"/>
      <c r="FR65" s="120"/>
      <c r="FS65" s="120"/>
      <c r="FT65" s="120"/>
      <c r="FU65" s="120"/>
      <c r="FV65" s="120"/>
      <c r="FW65" s="120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45" t="s">
        <v>138</v>
      </c>
      <c r="NE66" s="146"/>
      <c r="NF66" s="146"/>
      <c r="NG66" s="146"/>
      <c r="NH66" s="146"/>
      <c r="NI66" s="146"/>
      <c r="NJ66" s="146"/>
      <c r="NK66" s="146"/>
      <c r="NL66" s="146"/>
      <c r="NM66" s="146"/>
      <c r="NN66" s="146"/>
      <c r="NO66" s="146"/>
      <c r="NP66" s="146"/>
      <c r="NQ66" s="146"/>
      <c r="NR66" s="147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1">
        <f>データ!CM7</f>
        <v>0</v>
      </c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3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45"/>
      <c r="NE67" s="146"/>
      <c r="NF67" s="146"/>
      <c r="NG67" s="146"/>
      <c r="NH67" s="146"/>
      <c r="NI67" s="146"/>
      <c r="NJ67" s="146"/>
      <c r="NK67" s="146"/>
      <c r="NL67" s="146"/>
      <c r="NM67" s="146"/>
      <c r="NN67" s="146"/>
      <c r="NO67" s="146"/>
      <c r="NP67" s="146"/>
      <c r="NQ67" s="146"/>
      <c r="NR67" s="147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24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6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45"/>
      <c r="NE68" s="146"/>
      <c r="NF68" s="146"/>
      <c r="NG68" s="146"/>
      <c r="NH68" s="146"/>
      <c r="NI68" s="146"/>
      <c r="NJ68" s="146"/>
      <c r="NK68" s="146"/>
      <c r="NL68" s="146"/>
      <c r="NM68" s="146"/>
      <c r="NN68" s="146"/>
      <c r="NO68" s="146"/>
      <c r="NP68" s="146"/>
      <c r="NQ68" s="146"/>
      <c r="NR68" s="147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24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6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45"/>
      <c r="NE69" s="146"/>
      <c r="NF69" s="146"/>
      <c r="NG69" s="146"/>
      <c r="NH69" s="146"/>
      <c r="NI69" s="146"/>
      <c r="NJ69" s="146"/>
      <c r="NK69" s="146"/>
      <c r="NL69" s="146"/>
      <c r="NM69" s="146"/>
      <c r="NN69" s="146"/>
      <c r="NO69" s="146"/>
      <c r="NP69" s="146"/>
      <c r="NQ69" s="146"/>
      <c r="NR69" s="147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27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9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45"/>
      <c r="NE70" s="146"/>
      <c r="NF70" s="146"/>
      <c r="NG70" s="146"/>
      <c r="NH70" s="146"/>
      <c r="NI70" s="146"/>
      <c r="NJ70" s="146"/>
      <c r="NK70" s="146"/>
      <c r="NL70" s="146"/>
      <c r="NM70" s="146"/>
      <c r="NN70" s="146"/>
      <c r="NO70" s="146"/>
      <c r="NP70" s="146"/>
      <c r="NQ70" s="146"/>
      <c r="NR70" s="147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45"/>
      <c r="NE71" s="146"/>
      <c r="NF71" s="146"/>
      <c r="NG71" s="146"/>
      <c r="NH71" s="146"/>
      <c r="NI71" s="146"/>
      <c r="NJ71" s="146"/>
      <c r="NK71" s="146"/>
      <c r="NL71" s="146"/>
      <c r="NM71" s="146"/>
      <c r="NN71" s="146"/>
      <c r="NO71" s="146"/>
      <c r="NP71" s="146"/>
      <c r="NQ71" s="146"/>
      <c r="NR71" s="147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0" t="s">
        <v>34</v>
      </c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  <c r="EK72" s="120"/>
      <c r="EL72" s="120"/>
      <c r="EM72" s="120"/>
      <c r="EN72" s="120"/>
      <c r="EO72" s="120"/>
      <c r="EP72" s="120"/>
      <c r="EQ72" s="120"/>
      <c r="ER72" s="120"/>
      <c r="ES72" s="120"/>
      <c r="ET72" s="120"/>
      <c r="EU72" s="120"/>
      <c r="EV72" s="120"/>
      <c r="EW72" s="120"/>
      <c r="EX72" s="120"/>
      <c r="EY72" s="120"/>
      <c r="EZ72" s="120"/>
      <c r="FA72" s="120"/>
      <c r="FB72" s="120"/>
      <c r="FC72" s="120"/>
      <c r="FD72" s="120"/>
      <c r="FE72" s="120"/>
      <c r="FF72" s="120"/>
      <c r="FG72" s="120"/>
      <c r="FH72" s="120"/>
      <c r="FI72" s="120"/>
      <c r="FJ72" s="120"/>
      <c r="FK72" s="120"/>
      <c r="FL72" s="120"/>
      <c r="FM72" s="120"/>
      <c r="FN72" s="120"/>
      <c r="FO72" s="120"/>
      <c r="FP72" s="120"/>
      <c r="FQ72" s="120"/>
      <c r="FR72" s="120"/>
      <c r="FS72" s="120"/>
      <c r="FT72" s="120"/>
      <c r="FU72" s="120"/>
      <c r="FV72" s="120"/>
      <c r="FW72" s="120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45"/>
      <c r="NE72" s="146"/>
      <c r="NF72" s="146"/>
      <c r="NG72" s="146"/>
      <c r="NH72" s="146"/>
      <c r="NI72" s="146"/>
      <c r="NJ72" s="146"/>
      <c r="NK72" s="146"/>
      <c r="NL72" s="146"/>
      <c r="NM72" s="146"/>
      <c r="NN72" s="146"/>
      <c r="NO72" s="146"/>
      <c r="NP72" s="146"/>
      <c r="NQ72" s="146"/>
      <c r="NR72" s="147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  <c r="EK73" s="120"/>
      <c r="EL73" s="120"/>
      <c r="EM73" s="120"/>
      <c r="EN73" s="120"/>
      <c r="EO73" s="120"/>
      <c r="EP73" s="120"/>
      <c r="EQ73" s="120"/>
      <c r="ER73" s="120"/>
      <c r="ES73" s="120"/>
      <c r="ET73" s="120"/>
      <c r="EU73" s="120"/>
      <c r="EV73" s="120"/>
      <c r="EW73" s="120"/>
      <c r="EX73" s="120"/>
      <c r="EY73" s="120"/>
      <c r="EZ73" s="120"/>
      <c r="FA73" s="120"/>
      <c r="FB73" s="120"/>
      <c r="FC73" s="120"/>
      <c r="FD73" s="120"/>
      <c r="FE73" s="120"/>
      <c r="FF73" s="120"/>
      <c r="FG73" s="120"/>
      <c r="FH73" s="120"/>
      <c r="FI73" s="120"/>
      <c r="FJ73" s="120"/>
      <c r="FK73" s="120"/>
      <c r="FL73" s="120"/>
      <c r="FM73" s="120"/>
      <c r="FN73" s="120"/>
      <c r="FO73" s="120"/>
      <c r="FP73" s="120"/>
      <c r="FQ73" s="120"/>
      <c r="FR73" s="120"/>
      <c r="FS73" s="120"/>
      <c r="FT73" s="120"/>
      <c r="FU73" s="120"/>
      <c r="FV73" s="120"/>
      <c r="FW73" s="120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45"/>
      <c r="NE73" s="146"/>
      <c r="NF73" s="146"/>
      <c r="NG73" s="146"/>
      <c r="NH73" s="146"/>
      <c r="NI73" s="146"/>
      <c r="NJ73" s="146"/>
      <c r="NK73" s="146"/>
      <c r="NL73" s="146"/>
      <c r="NM73" s="146"/>
      <c r="NN73" s="146"/>
      <c r="NO73" s="146"/>
      <c r="NP73" s="146"/>
      <c r="NQ73" s="146"/>
      <c r="NR73" s="147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  <c r="EG74" s="120"/>
      <c r="EH74" s="120"/>
      <c r="EI74" s="120"/>
      <c r="EJ74" s="120"/>
      <c r="EK74" s="120"/>
      <c r="EL74" s="120"/>
      <c r="EM74" s="120"/>
      <c r="EN74" s="120"/>
      <c r="EO74" s="120"/>
      <c r="EP74" s="120"/>
      <c r="EQ74" s="120"/>
      <c r="ER74" s="120"/>
      <c r="ES74" s="120"/>
      <c r="ET74" s="120"/>
      <c r="EU74" s="120"/>
      <c r="EV74" s="120"/>
      <c r="EW74" s="120"/>
      <c r="EX74" s="120"/>
      <c r="EY74" s="120"/>
      <c r="EZ74" s="120"/>
      <c r="FA74" s="120"/>
      <c r="FB74" s="120"/>
      <c r="FC74" s="120"/>
      <c r="FD74" s="120"/>
      <c r="FE74" s="120"/>
      <c r="FF74" s="120"/>
      <c r="FG74" s="120"/>
      <c r="FH74" s="120"/>
      <c r="FI74" s="120"/>
      <c r="FJ74" s="120"/>
      <c r="FK74" s="120"/>
      <c r="FL74" s="120"/>
      <c r="FM74" s="120"/>
      <c r="FN74" s="120"/>
      <c r="FO74" s="120"/>
      <c r="FP74" s="120"/>
      <c r="FQ74" s="120"/>
      <c r="FR74" s="120"/>
      <c r="FS74" s="120"/>
      <c r="FT74" s="120"/>
      <c r="FU74" s="120"/>
      <c r="FV74" s="120"/>
      <c r="FW74" s="120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45"/>
      <c r="NE74" s="146"/>
      <c r="NF74" s="146"/>
      <c r="NG74" s="146"/>
      <c r="NH74" s="146"/>
      <c r="NI74" s="146"/>
      <c r="NJ74" s="146"/>
      <c r="NK74" s="146"/>
      <c r="NL74" s="146"/>
      <c r="NM74" s="146"/>
      <c r="NN74" s="146"/>
      <c r="NO74" s="146"/>
      <c r="NP74" s="146"/>
      <c r="NQ74" s="146"/>
      <c r="NR74" s="147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0"/>
      <c r="EV75" s="120"/>
      <c r="EW75" s="120"/>
      <c r="EX75" s="120"/>
      <c r="EY75" s="120"/>
      <c r="EZ75" s="120"/>
      <c r="FA75" s="120"/>
      <c r="FB75" s="120"/>
      <c r="FC75" s="120"/>
      <c r="FD75" s="120"/>
      <c r="FE75" s="120"/>
      <c r="FF75" s="120"/>
      <c r="FG75" s="120"/>
      <c r="FH75" s="120"/>
      <c r="FI75" s="120"/>
      <c r="FJ75" s="120"/>
      <c r="FK75" s="120"/>
      <c r="FL75" s="120"/>
      <c r="FM75" s="120"/>
      <c r="FN75" s="120"/>
      <c r="FO75" s="120"/>
      <c r="FP75" s="120"/>
      <c r="FQ75" s="120"/>
      <c r="FR75" s="120"/>
      <c r="FS75" s="120"/>
      <c r="FT75" s="120"/>
      <c r="FU75" s="120"/>
      <c r="FV75" s="120"/>
      <c r="FW75" s="120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45"/>
      <c r="NE75" s="146"/>
      <c r="NF75" s="146"/>
      <c r="NG75" s="146"/>
      <c r="NH75" s="146"/>
      <c r="NI75" s="146"/>
      <c r="NJ75" s="146"/>
      <c r="NK75" s="146"/>
      <c r="NL75" s="146"/>
      <c r="NM75" s="146"/>
      <c r="NN75" s="146"/>
      <c r="NO75" s="146"/>
      <c r="NP75" s="146"/>
      <c r="NQ75" s="146"/>
      <c r="NR75" s="147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0" t="str">
        <f>データ!$B$11</f>
        <v>H27</v>
      </c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2"/>
      <c r="AG76" s="130" t="str">
        <f>データ!$C$11</f>
        <v>H28</v>
      </c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2"/>
      <c r="AV76" s="130" t="str">
        <f>データ!$D$11</f>
        <v>H29</v>
      </c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2"/>
      <c r="BK76" s="130" t="str">
        <f>データ!$E$11</f>
        <v>H30</v>
      </c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2"/>
      <c r="BZ76" s="130" t="str">
        <f>データ!$F$11</f>
        <v>R01</v>
      </c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2"/>
      <c r="CO76" s="4"/>
      <c r="CP76" s="4"/>
      <c r="CQ76" s="4"/>
      <c r="CR76" s="4"/>
      <c r="CS76" s="4"/>
      <c r="CT76" s="4"/>
      <c r="CU76" s="4"/>
      <c r="CV76" s="121">
        <f>データ!CN7</f>
        <v>47767</v>
      </c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  <c r="ET76" s="122"/>
      <c r="EU76" s="122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22"/>
      <c r="FG76" s="122"/>
      <c r="FH76" s="122"/>
      <c r="FI76" s="122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22"/>
      <c r="FU76" s="122"/>
      <c r="FV76" s="122"/>
      <c r="FW76" s="123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0" t="str">
        <f>データ!$B$11</f>
        <v>H27</v>
      </c>
      <c r="GM76" s="131"/>
      <c r="GN76" s="131"/>
      <c r="GO76" s="131"/>
      <c r="GP76" s="131"/>
      <c r="GQ76" s="131"/>
      <c r="GR76" s="131"/>
      <c r="GS76" s="131"/>
      <c r="GT76" s="131"/>
      <c r="GU76" s="131"/>
      <c r="GV76" s="131"/>
      <c r="GW76" s="131"/>
      <c r="GX76" s="131"/>
      <c r="GY76" s="131"/>
      <c r="GZ76" s="132"/>
      <c r="HA76" s="130" t="str">
        <f>データ!$C$11</f>
        <v>H28</v>
      </c>
      <c r="HB76" s="131"/>
      <c r="HC76" s="131"/>
      <c r="HD76" s="131"/>
      <c r="HE76" s="131"/>
      <c r="HF76" s="131"/>
      <c r="HG76" s="131"/>
      <c r="HH76" s="131"/>
      <c r="HI76" s="131"/>
      <c r="HJ76" s="131"/>
      <c r="HK76" s="131"/>
      <c r="HL76" s="131"/>
      <c r="HM76" s="131"/>
      <c r="HN76" s="131"/>
      <c r="HO76" s="132"/>
      <c r="HP76" s="130" t="str">
        <f>データ!$D$11</f>
        <v>H29</v>
      </c>
      <c r="HQ76" s="131"/>
      <c r="HR76" s="131"/>
      <c r="HS76" s="131"/>
      <c r="HT76" s="131"/>
      <c r="HU76" s="131"/>
      <c r="HV76" s="131"/>
      <c r="HW76" s="131"/>
      <c r="HX76" s="131"/>
      <c r="HY76" s="131"/>
      <c r="HZ76" s="131"/>
      <c r="IA76" s="131"/>
      <c r="IB76" s="131"/>
      <c r="IC76" s="131"/>
      <c r="ID76" s="132"/>
      <c r="IE76" s="130" t="str">
        <f>データ!$E$11</f>
        <v>H30</v>
      </c>
      <c r="IF76" s="131"/>
      <c r="IG76" s="131"/>
      <c r="IH76" s="131"/>
      <c r="II76" s="131"/>
      <c r="IJ76" s="131"/>
      <c r="IK76" s="131"/>
      <c r="IL76" s="131"/>
      <c r="IM76" s="131"/>
      <c r="IN76" s="131"/>
      <c r="IO76" s="131"/>
      <c r="IP76" s="131"/>
      <c r="IQ76" s="131"/>
      <c r="IR76" s="131"/>
      <c r="IS76" s="132"/>
      <c r="IT76" s="130" t="str">
        <f>データ!$F$11</f>
        <v>R01</v>
      </c>
      <c r="IU76" s="131"/>
      <c r="IV76" s="131"/>
      <c r="IW76" s="131"/>
      <c r="IX76" s="131"/>
      <c r="IY76" s="131"/>
      <c r="IZ76" s="131"/>
      <c r="JA76" s="131"/>
      <c r="JB76" s="131"/>
      <c r="JC76" s="131"/>
      <c r="JD76" s="131"/>
      <c r="JE76" s="131"/>
      <c r="JF76" s="131"/>
      <c r="JG76" s="131"/>
      <c r="JH76" s="132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0" t="str">
        <f>データ!$B$11</f>
        <v>H27</v>
      </c>
      <c r="KB76" s="131"/>
      <c r="KC76" s="131"/>
      <c r="KD76" s="131"/>
      <c r="KE76" s="131"/>
      <c r="KF76" s="131"/>
      <c r="KG76" s="131"/>
      <c r="KH76" s="131"/>
      <c r="KI76" s="131"/>
      <c r="KJ76" s="131"/>
      <c r="KK76" s="131"/>
      <c r="KL76" s="131"/>
      <c r="KM76" s="131"/>
      <c r="KN76" s="131"/>
      <c r="KO76" s="132"/>
      <c r="KP76" s="130" t="str">
        <f>データ!$C$11</f>
        <v>H28</v>
      </c>
      <c r="KQ76" s="131"/>
      <c r="KR76" s="131"/>
      <c r="KS76" s="131"/>
      <c r="KT76" s="131"/>
      <c r="KU76" s="131"/>
      <c r="KV76" s="131"/>
      <c r="KW76" s="131"/>
      <c r="KX76" s="131"/>
      <c r="KY76" s="131"/>
      <c r="KZ76" s="131"/>
      <c r="LA76" s="131"/>
      <c r="LB76" s="131"/>
      <c r="LC76" s="131"/>
      <c r="LD76" s="132"/>
      <c r="LE76" s="130" t="str">
        <f>データ!$D$11</f>
        <v>H29</v>
      </c>
      <c r="LF76" s="131"/>
      <c r="LG76" s="131"/>
      <c r="LH76" s="131"/>
      <c r="LI76" s="131"/>
      <c r="LJ76" s="131"/>
      <c r="LK76" s="131"/>
      <c r="LL76" s="131"/>
      <c r="LM76" s="131"/>
      <c r="LN76" s="131"/>
      <c r="LO76" s="131"/>
      <c r="LP76" s="131"/>
      <c r="LQ76" s="131"/>
      <c r="LR76" s="131"/>
      <c r="LS76" s="132"/>
      <c r="LT76" s="130" t="str">
        <f>データ!$E$11</f>
        <v>H30</v>
      </c>
      <c r="LU76" s="131"/>
      <c r="LV76" s="131"/>
      <c r="LW76" s="131"/>
      <c r="LX76" s="131"/>
      <c r="LY76" s="131"/>
      <c r="LZ76" s="131"/>
      <c r="MA76" s="131"/>
      <c r="MB76" s="131"/>
      <c r="MC76" s="131"/>
      <c r="MD76" s="131"/>
      <c r="ME76" s="131"/>
      <c r="MF76" s="131"/>
      <c r="MG76" s="131"/>
      <c r="MH76" s="132"/>
      <c r="MI76" s="130" t="str">
        <f>データ!$F$11</f>
        <v>R01</v>
      </c>
      <c r="MJ76" s="131"/>
      <c r="MK76" s="131"/>
      <c r="ML76" s="131"/>
      <c r="MM76" s="131"/>
      <c r="MN76" s="131"/>
      <c r="MO76" s="131"/>
      <c r="MP76" s="131"/>
      <c r="MQ76" s="131"/>
      <c r="MR76" s="131"/>
      <c r="MS76" s="131"/>
      <c r="MT76" s="131"/>
      <c r="MU76" s="131"/>
      <c r="MV76" s="131"/>
      <c r="MW76" s="132"/>
      <c r="MX76" s="4"/>
      <c r="MY76" s="4"/>
      <c r="MZ76" s="4"/>
      <c r="NA76" s="4"/>
      <c r="NB76" s="4"/>
      <c r="NC76" s="44"/>
      <c r="ND76" s="145"/>
      <c r="NE76" s="146"/>
      <c r="NF76" s="146"/>
      <c r="NG76" s="146"/>
      <c r="NH76" s="146"/>
      <c r="NI76" s="146"/>
      <c r="NJ76" s="146"/>
      <c r="NK76" s="146"/>
      <c r="NL76" s="146"/>
      <c r="NM76" s="146"/>
      <c r="NN76" s="146"/>
      <c r="NO76" s="146"/>
      <c r="NP76" s="146"/>
      <c r="NQ76" s="146"/>
      <c r="NR76" s="147"/>
    </row>
    <row r="77" spans="1:382" ht="13.5" customHeight="1" x14ac:dyDescent="0.15">
      <c r="A77" s="2"/>
      <c r="B77" s="22"/>
      <c r="C77" s="4"/>
      <c r="D77" s="4"/>
      <c r="E77" s="4"/>
      <c r="F77" s="4"/>
      <c r="I77" s="133" t="s">
        <v>27</v>
      </c>
      <c r="J77" s="133"/>
      <c r="K77" s="133"/>
      <c r="L77" s="133"/>
      <c r="M77" s="133"/>
      <c r="N77" s="133"/>
      <c r="O77" s="133"/>
      <c r="P77" s="133"/>
      <c r="Q77" s="133"/>
      <c r="R77" s="116" t="str">
        <f>データ!CB7</f>
        <v xml:space="preserve"> </v>
      </c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8"/>
      <c r="AG77" s="116" t="str">
        <f>データ!CC7</f>
        <v xml:space="preserve"> </v>
      </c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8"/>
      <c r="AV77" s="116" t="str">
        <f>データ!CD7</f>
        <v xml:space="preserve"> </v>
      </c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8"/>
      <c r="BK77" s="116" t="str">
        <f>データ!CE7</f>
        <v xml:space="preserve"> </v>
      </c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8"/>
      <c r="BZ77" s="116" t="str">
        <f>データ!CF7</f>
        <v xml:space="preserve"> </v>
      </c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8"/>
      <c r="CO77" s="4"/>
      <c r="CP77" s="4"/>
      <c r="CQ77" s="4"/>
      <c r="CR77" s="4"/>
      <c r="CS77" s="4"/>
      <c r="CT77" s="4"/>
      <c r="CU77" s="4"/>
      <c r="CV77" s="124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6"/>
      <c r="FY77" s="4"/>
      <c r="FZ77" s="4"/>
      <c r="GA77" s="4"/>
      <c r="GB77" s="4"/>
      <c r="GC77" s="133" t="s">
        <v>27</v>
      </c>
      <c r="GD77" s="133"/>
      <c r="GE77" s="133"/>
      <c r="GF77" s="133"/>
      <c r="GG77" s="133"/>
      <c r="GH77" s="133"/>
      <c r="GI77" s="133"/>
      <c r="GJ77" s="133"/>
      <c r="GK77" s="133"/>
      <c r="GL77" s="116" t="str">
        <f>データ!CO7</f>
        <v xml:space="preserve"> </v>
      </c>
      <c r="GM77" s="117"/>
      <c r="GN77" s="117"/>
      <c r="GO77" s="117"/>
      <c r="GP77" s="117"/>
      <c r="GQ77" s="117"/>
      <c r="GR77" s="117"/>
      <c r="GS77" s="117"/>
      <c r="GT77" s="117"/>
      <c r="GU77" s="117"/>
      <c r="GV77" s="117"/>
      <c r="GW77" s="117"/>
      <c r="GX77" s="117"/>
      <c r="GY77" s="117"/>
      <c r="GZ77" s="118"/>
      <c r="HA77" s="116" t="str">
        <f>データ!CP7</f>
        <v xml:space="preserve"> </v>
      </c>
      <c r="HB77" s="117"/>
      <c r="HC77" s="117"/>
      <c r="HD77" s="117"/>
      <c r="HE77" s="117"/>
      <c r="HF77" s="117"/>
      <c r="HG77" s="117"/>
      <c r="HH77" s="117"/>
      <c r="HI77" s="117"/>
      <c r="HJ77" s="117"/>
      <c r="HK77" s="117"/>
      <c r="HL77" s="117"/>
      <c r="HM77" s="117"/>
      <c r="HN77" s="117"/>
      <c r="HO77" s="118"/>
      <c r="HP77" s="116" t="str">
        <f>データ!CQ7</f>
        <v xml:space="preserve"> </v>
      </c>
      <c r="HQ77" s="117"/>
      <c r="HR77" s="117"/>
      <c r="HS77" s="117"/>
      <c r="HT77" s="117"/>
      <c r="HU77" s="117"/>
      <c r="HV77" s="117"/>
      <c r="HW77" s="117"/>
      <c r="HX77" s="117"/>
      <c r="HY77" s="117"/>
      <c r="HZ77" s="117"/>
      <c r="IA77" s="117"/>
      <c r="IB77" s="117"/>
      <c r="IC77" s="117"/>
      <c r="ID77" s="118"/>
      <c r="IE77" s="116" t="str">
        <f>データ!CR7</f>
        <v xml:space="preserve"> </v>
      </c>
      <c r="IF77" s="117"/>
      <c r="IG77" s="117"/>
      <c r="IH77" s="117"/>
      <c r="II77" s="117"/>
      <c r="IJ77" s="117"/>
      <c r="IK77" s="117"/>
      <c r="IL77" s="117"/>
      <c r="IM77" s="117"/>
      <c r="IN77" s="117"/>
      <c r="IO77" s="117"/>
      <c r="IP77" s="117"/>
      <c r="IQ77" s="117"/>
      <c r="IR77" s="117"/>
      <c r="IS77" s="118"/>
      <c r="IT77" s="116" t="str">
        <f>データ!CS7</f>
        <v xml:space="preserve"> </v>
      </c>
      <c r="IU77" s="117"/>
      <c r="IV77" s="117"/>
      <c r="IW77" s="117"/>
      <c r="IX77" s="117"/>
      <c r="IY77" s="117"/>
      <c r="IZ77" s="117"/>
      <c r="JA77" s="117"/>
      <c r="JB77" s="117"/>
      <c r="JC77" s="117"/>
      <c r="JD77" s="117"/>
      <c r="JE77" s="117"/>
      <c r="JF77" s="117"/>
      <c r="JG77" s="117"/>
      <c r="JH77" s="118"/>
      <c r="JL77" s="4"/>
      <c r="JM77" s="4"/>
      <c r="JN77" s="4"/>
      <c r="JO77" s="4"/>
      <c r="JP77" s="4"/>
      <c r="JQ77" s="4"/>
      <c r="JR77" s="133" t="s">
        <v>27</v>
      </c>
      <c r="JS77" s="133"/>
      <c r="JT77" s="133"/>
      <c r="JU77" s="133"/>
      <c r="JV77" s="133"/>
      <c r="JW77" s="133"/>
      <c r="JX77" s="133"/>
      <c r="JY77" s="133"/>
      <c r="JZ77" s="133"/>
      <c r="KA77" s="116">
        <f>データ!CZ7</f>
        <v>240.8</v>
      </c>
      <c r="KB77" s="117"/>
      <c r="KC77" s="117"/>
      <c r="KD77" s="117"/>
      <c r="KE77" s="117"/>
      <c r="KF77" s="117"/>
      <c r="KG77" s="117"/>
      <c r="KH77" s="117"/>
      <c r="KI77" s="117"/>
      <c r="KJ77" s="117"/>
      <c r="KK77" s="117"/>
      <c r="KL77" s="117"/>
      <c r="KM77" s="117"/>
      <c r="KN77" s="117"/>
      <c r="KO77" s="118"/>
      <c r="KP77" s="116">
        <f>データ!DA7</f>
        <v>118.7</v>
      </c>
      <c r="KQ77" s="117"/>
      <c r="KR77" s="117"/>
      <c r="KS77" s="117"/>
      <c r="KT77" s="117"/>
      <c r="KU77" s="117"/>
      <c r="KV77" s="117"/>
      <c r="KW77" s="117"/>
      <c r="KX77" s="117"/>
      <c r="KY77" s="117"/>
      <c r="KZ77" s="117"/>
      <c r="LA77" s="117"/>
      <c r="LB77" s="117"/>
      <c r="LC77" s="117"/>
      <c r="LD77" s="118"/>
      <c r="LE77" s="116">
        <f>データ!DB7</f>
        <v>0</v>
      </c>
      <c r="LF77" s="117"/>
      <c r="LG77" s="117"/>
      <c r="LH77" s="117"/>
      <c r="LI77" s="117"/>
      <c r="LJ77" s="117"/>
      <c r="LK77" s="117"/>
      <c r="LL77" s="117"/>
      <c r="LM77" s="117"/>
      <c r="LN77" s="117"/>
      <c r="LO77" s="117"/>
      <c r="LP77" s="117"/>
      <c r="LQ77" s="117"/>
      <c r="LR77" s="117"/>
      <c r="LS77" s="118"/>
      <c r="LT77" s="116">
        <f>データ!DC7</f>
        <v>7.4</v>
      </c>
      <c r="LU77" s="117"/>
      <c r="LV77" s="117"/>
      <c r="LW77" s="117"/>
      <c r="LX77" s="117"/>
      <c r="LY77" s="117"/>
      <c r="LZ77" s="117"/>
      <c r="MA77" s="117"/>
      <c r="MB77" s="117"/>
      <c r="MC77" s="117"/>
      <c r="MD77" s="117"/>
      <c r="ME77" s="117"/>
      <c r="MF77" s="117"/>
      <c r="MG77" s="117"/>
      <c r="MH77" s="118"/>
      <c r="MI77" s="116">
        <f>データ!DD7</f>
        <v>7.2</v>
      </c>
      <c r="MJ77" s="117"/>
      <c r="MK77" s="117"/>
      <c r="ML77" s="117"/>
      <c r="MM77" s="117"/>
      <c r="MN77" s="117"/>
      <c r="MO77" s="117"/>
      <c r="MP77" s="117"/>
      <c r="MQ77" s="117"/>
      <c r="MR77" s="117"/>
      <c r="MS77" s="117"/>
      <c r="MT77" s="117"/>
      <c r="MU77" s="117"/>
      <c r="MV77" s="117"/>
      <c r="MW77" s="118"/>
      <c r="MX77" s="4"/>
      <c r="MY77" s="4"/>
      <c r="MZ77" s="4"/>
      <c r="NA77" s="4"/>
      <c r="NB77" s="4"/>
      <c r="NC77" s="44"/>
      <c r="ND77" s="145"/>
      <c r="NE77" s="146"/>
      <c r="NF77" s="146"/>
      <c r="NG77" s="146"/>
      <c r="NH77" s="146"/>
      <c r="NI77" s="146"/>
      <c r="NJ77" s="146"/>
      <c r="NK77" s="146"/>
      <c r="NL77" s="146"/>
      <c r="NM77" s="146"/>
      <c r="NN77" s="146"/>
      <c r="NO77" s="146"/>
      <c r="NP77" s="146"/>
      <c r="NQ77" s="146"/>
      <c r="NR77" s="147"/>
    </row>
    <row r="78" spans="1:382" ht="13.5" customHeight="1" x14ac:dyDescent="0.15">
      <c r="A78" s="2"/>
      <c r="B78" s="22"/>
      <c r="C78" s="4"/>
      <c r="D78" s="4"/>
      <c r="E78" s="4"/>
      <c r="F78" s="4"/>
      <c r="I78" s="133" t="s">
        <v>29</v>
      </c>
      <c r="J78" s="133"/>
      <c r="K78" s="133"/>
      <c r="L78" s="133"/>
      <c r="M78" s="133"/>
      <c r="N78" s="133"/>
      <c r="O78" s="133"/>
      <c r="P78" s="133"/>
      <c r="Q78" s="133"/>
      <c r="R78" s="116" t="str">
        <f>データ!CG7</f>
        <v xml:space="preserve"> </v>
      </c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8"/>
      <c r="AG78" s="116" t="str">
        <f>データ!CH7</f>
        <v xml:space="preserve"> </v>
      </c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8"/>
      <c r="AV78" s="116" t="str">
        <f>データ!CI7</f>
        <v xml:space="preserve"> </v>
      </c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8"/>
      <c r="BK78" s="116" t="str">
        <f>データ!CJ7</f>
        <v xml:space="preserve"> </v>
      </c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8"/>
      <c r="BZ78" s="116" t="str">
        <f>データ!CK7</f>
        <v xml:space="preserve"> </v>
      </c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8"/>
      <c r="CO78" s="4"/>
      <c r="CP78" s="4"/>
      <c r="CQ78" s="4"/>
      <c r="CR78" s="4"/>
      <c r="CS78" s="4"/>
      <c r="CT78" s="4"/>
      <c r="CU78" s="4"/>
      <c r="CV78" s="124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6"/>
      <c r="FY78" s="4"/>
      <c r="FZ78" s="4"/>
      <c r="GA78" s="4"/>
      <c r="GB78" s="4"/>
      <c r="GC78" s="133" t="s">
        <v>29</v>
      </c>
      <c r="GD78" s="133"/>
      <c r="GE78" s="133"/>
      <c r="GF78" s="133"/>
      <c r="GG78" s="133"/>
      <c r="GH78" s="133"/>
      <c r="GI78" s="133"/>
      <c r="GJ78" s="133"/>
      <c r="GK78" s="133"/>
      <c r="GL78" s="116" t="str">
        <f>データ!CT7</f>
        <v xml:space="preserve"> </v>
      </c>
      <c r="GM78" s="117"/>
      <c r="GN78" s="117"/>
      <c r="GO78" s="117"/>
      <c r="GP78" s="117"/>
      <c r="GQ78" s="117"/>
      <c r="GR78" s="117"/>
      <c r="GS78" s="117"/>
      <c r="GT78" s="117"/>
      <c r="GU78" s="117"/>
      <c r="GV78" s="117"/>
      <c r="GW78" s="117"/>
      <c r="GX78" s="117"/>
      <c r="GY78" s="117"/>
      <c r="GZ78" s="118"/>
      <c r="HA78" s="116" t="str">
        <f>データ!CU7</f>
        <v xml:space="preserve"> </v>
      </c>
      <c r="HB78" s="117"/>
      <c r="HC78" s="117"/>
      <c r="HD78" s="117"/>
      <c r="HE78" s="117"/>
      <c r="HF78" s="117"/>
      <c r="HG78" s="117"/>
      <c r="HH78" s="117"/>
      <c r="HI78" s="117"/>
      <c r="HJ78" s="117"/>
      <c r="HK78" s="117"/>
      <c r="HL78" s="117"/>
      <c r="HM78" s="117"/>
      <c r="HN78" s="117"/>
      <c r="HO78" s="118"/>
      <c r="HP78" s="116" t="str">
        <f>データ!CV7</f>
        <v xml:space="preserve"> </v>
      </c>
      <c r="HQ78" s="117"/>
      <c r="HR78" s="117"/>
      <c r="HS78" s="117"/>
      <c r="HT78" s="117"/>
      <c r="HU78" s="117"/>
      <c r="HV78" s="117"/>
      <c r="HW78" s="117"/>
      <c r="HX78" s="117"/>
      <c r="HY78" s="117"/>
      <c r="HZ78" s="117"/>
      <c r="IA78" s="117"/>
      <c r="IB78" s="117"/>
      <c r="IC78" s="117"/>
      <c r="ID78" s="118"/>
      <c r="IE78" s="116" t="str">
        <f>データ!CW7</f>
        <v xml:space="preserve"> </v>
      </c>
      <c r="IF78" s="117"/>
      <c r="IG78" s="117"/>
      <c r="IH78" s="117"/>
      <c r="II78" s="117"/>
      <c r="IJ78" s="117"/>
      <c r="IK78" s="117"/>
      <c r="IL78" s="117"/>
      <c r="IM78" s="117"/>
      <c r="IN78" s="117"/>
      <c r="IO78" s="117"/>
      <c r="IP78" s="117"/>
      <c r="IQ78" s="117"/>
      <c r="IR78" s="117"/>
      <c r="IS78" s="118"/>
      <c r="IT78" s="116" t="str">
        <f>データ!CX7</f>
        <v xml:space="preserve"> </v>
      </c>
      <c r="IU78" s="117"/>
      <c r="IV78" s="117"/>
      <c r="IW78" s="117"/>
      <c r="IX78" s="117"/>
      <c r="IY78" s="117"/>
      <c r="IZ78" s="117"/>
      <c r="JA78" s="117"/>
      <c r="JB78" s="117"/>
      <c r="JC78" s="117"/>
      <c r="JD78" s="117"/>
      <c r="JE78" s="117"/>
      <c r="JF78" s="117"/>
      <c r="JG78" s="117"/>
      <c r="JH78" s="118"/>
      <c r="JL78" s="4"/>
      <c r="JM78" s="4"/>
      <c r="JN78" s="4"/>
      <c r="JO78" s="4"/>
      <c r="JP78" s="4"/>
      <c r="JQ78" s="4"/>
      <c r="JR78" s="133" t="s">
        <v>29</v>
      </c>
      <c r="JS78" s="133"/>
      <c r="JT78" s="133"/>
      <c r="JU78" s="133"/>
      <c r="JV78" s="133"/>
      <c r="JW78" s="133"/>
      <c r="JX78" s="133"/>
      <c r="JY78" s="133"/>
      <c r="JZ78" s="133"/>
      <c r="KA78" s="116">
        <f>データ!DE7</f>
        <v>181.6</v>
      </c>
      <c r="KB78" s="117"/>
      <c r="KC78" s="117"/>
      <c r="KD78" s="117"/>
      <c r="KE78" s="117"/>
      <c r="KF78" s="117"/>
      <c r="KG78" s="117"/>
      <c r="KH78" s="117"/>
      <c r="KI78" s="117"/>
      <c r="KJ78" s="117"/>
      <c r="KK78" s="117"/>
      <c r="KL78" s="117"/>
      <c r="KM78" s="117"/>
      <c r="KN78" s="117"/>
      <c r="KO78" s="118"/>
      <c r="KP78" s="116">
        <f>データ!DF7</f>
        <v>148.9</v>
      </c>
      <c r="KQ78" s="117"/>
      <c r="KR78" s="117"/>
      <c r="KS78" s="117"/>
      <c r="KT78" s="117"/>
      <c r="KU78" s="117"/>
      <c r="KV78" s="117"/>
      <c r="KW78" s="117"/>
      <c r="KX78" s="117"/>
      <c r="KY78" s="117"/>
      <c r="KZ78" s="117"/>
      <c r="LA78" s="117"/>
      <c r="LB78" s="117"/>
      <c r="LC78" s="117"/>
      <c r="LD78" s="118"/>
      <c r="LE78" s="116">
        <f>データ!DG7</f>
        <v>135.30000000000001</v>
      </c>
      <c r="LF78" s="117"/>
      <c r="LG78" s="117"/>
      <c r="LH78" s="117"/>
      <c r="LI78" s="117"/>
      <c r="LJ78" s="117"/>
      <c r="LK78" s="117"/>
      <c r="LL78" s="117"/>
      <c r="LM78" s="117"/>
      <c r="LN78" s="117"/>
      <c r="LO78" s="117"/>
      <c r="LP78" s="117"/>
      <c r="LQ78" s="117"/>
      <c r="LR78" s="117"/>
      <c r="LS78" s="118"/>
      <c r="LT78" s="116">
        <f>データ!DH7</f>
        <v>103.6</v>
      </c>
      <c r="LU78" s="117"/>
      <c r="LV78" s="117"/>
      <c r="LW78" s="117"/>
      <c r="LX78" s="117"/>
      <c r="LY78" s="117"/>
      <c r="LZ78" s="117"/>
      <c r="MA78" s="117"/>
      <c r="MB78" s="117"/>
      <c r="MC78" s="117"/>
      <c r="MD78" s="117"/>
      <c r="ME78" s="117"/>
      <c r="MF78" s="117"/>
      <c r="MG78" s="117"/>
      <c r="MH78" s="118"/>
      <c r="MI78" s="116">
        <f>データ!DI7</f>
        <v>1555</v>
      </c>
      <c r="MJ78" s="117"/>
      <c r="MK78" s="117"/>
      <c r="ML78" s="117"/>
      <c r="MM78" s="117"/>
      <c r="MN78" s="117"/>
      <c r="MO78" s="117"/>
      <c r="MP78" s="117"/>
      <c r="MQ78" s="117"/>
      <c r="MR78" s="117"/>
      <c r="MS78" s="117"/>
      <c r="MT78" s="117"/>
      <c r="MU78" s="117"/>
      <c r="MV78" s="117"/>
      <c r="MW78" s="118"/>
      <c r="MX78" s="4"/>
      <c r="MY78" s="4"/>
      <c r="MZ78" s="4"/>
      <c r="NA78" s="4"/>
      <c r="NB78" s="4"/>
      <c r="NC78" s="44"/>
      <c r="ND78" s="145"/>
      <c r="NE78" s="146"/>
      <c r="NF78" s="146"/>
      <c r="NG78" s="146"/>
      <c r="NH78" s="146"/>
      <c r="NI78" s="146"/>
      <c r="NJ78" s="146"/>
      <c r="NK78" s="146"/>
      <c r="NL78" s="146"/>
      <c r="NM78" s="146"/>
      <c r="NN78" s="146"/>
      <c r="NO78" s="146"/>
      <c r="NP78" s="146"/>
      <c r="NQ78" s="146"/>
      <c r="NR78" s="147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27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9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45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7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45"/>
      <c r="NE80" s="146"/>
      <c r="NF80" s="146"/>
      <c r="NG80" s="146"/>
      <c r="NH80" s="146"/>
      <c r="NI80" s="146"/>
      <c r="NJ80" s="146"/>
      <c r="NK80" s="146"/>
      <c r="NL80" s="146"/>
      <c r="NM80" s="146"/>
      <c r="NN80" s="146"/>
      <c r="NO80" s="146"/>
      <c r="NP80" s="146"/>
      <c r="NQ80" s="146"/>
      <c r="NR80" s="147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45"/>
      <c r="NE81" s="146"/>
      <c r="NF81" s="146"/>
      <c r="NG81" s="146"/>
      <c r="NH81" s="146"/>
      <c r="NI81" s="146"/>
      <c r="NJ81" s="146"/>
      <c r="NK81" s="146"/>
      <c r="NL81" s="146"/>
      <c r="NM81" s="146"/>
      <c r="NN81" s="146"/>
      <c r="NO81" s="146"/>
      <c r="NP81" s="146"/>
      <c r="NQ81" s="146"/>
      <c r="NR81" s="147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48"/>
      <c r="NE82" s="149"/>
      <c r="NF82" s="149"/>
      <c r="NG82" s="149"/>
      <c r="NH82" s="149"/>
      <c r="NI82" s="149"/>
      <c r="NJ82" s="149"/>
      <c r="NK82" s="149"/>
      <c r="NL82" s="149"/>
      <c r="NM82" s="149"/>
      <c r="NN82" s="149"/>
      <c r="NO82" s="149"/>
      <c r="NP82" s="149"/>
      <c r="NQ82" s="149"/>
      <c r="NR82" s="150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topLeftCell="CU1" workbookViewId="0">
      <selection activeCell="DB8" sqref="DB8"/>
    </sheetView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37" t="s">
        <v>58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3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34" t="s">
        <v>63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6"/>
      <c r="AJ4" s="141" t="s">
        <v>64</v>
      </c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2" t="s">
        <v>65</v>
      </c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 t="s">
        <v>66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2" t="s">
        <v>67</v>
      </c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 t="s">
        <v>68</v>
      </c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3" t="s">
        <v>69</v>
      </c>
      <c r="CN4" s="143" t="s">
        <v>70</v>
      </c>
      <c r="CO4" s="134" t="s">
        <v>71</v>
      </c>
      <c r="CP4" s="135"/>
      <c r="CQ4" s="135"/>
      <c r="CR4" s="135"/>
      <c r="CS4" s="135"/>
      <c r="CT4" s="135"/>
      <c r="CU4" s="135"/>
      <c r="CV4" s="135"/>
      <c r="CW4" s="135"/>
      <c r="CX4" s="135"/>
      <c r="CY4" s="136"/>
      <c r="CZ4" s="141" t="s">
        <v>72</v>
      </c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34" t="s">
        <v>73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6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90</v>
      </c>
      <c r="AL5" s="59" t="s">
        <v>91</v>
      </c>
      <c r="AM5" s="59" t="s">
        <v>101</v>
      </c>
      <c r="AN5" s="59" t="s">
        <v>102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103</v>
      </c>
      <c r="AV5" s="59" t="s">
        <v>104</v>
      </c>
      <c r="AW5" s="59" t="s">
        <v>105</v>
      </c>
      <c r="AX5" s="59" t="s">
        <v>101</v>
      </c>
      <c r="AY5" s="59" t="s">
        <v>106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107</v>
      </c>
      <c r="BH5" s="59" t="s">
        <v>108</v>
      </c>
      <c r="BI5" s="59" t="s">
        <v>109</v>
      </c>
      <c r="BJ5" s="59" t="s">
        <v>102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90</v>
      </c>
      <c r="BS5" s="59" t="s">
        <v>108</v>
      </c>
      <c r="BT5" s="59" t="s">
        <v>109</v>
      </c>
      <c r="BU5" s="59" t="s">
        <v>110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107</v>
      </c>
      <c r="CD5" s="59" t="s">
        <v>91</v>
      </c>
      <c r="CE5" s="59" t="s">
        <v>109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44"/>
      <c r="CN5" s="144"/>
      <c r="CO5" s="59" t="s">
        <v>100</v>
      </c>
      <c r="CP5" s="59" t="s">
        <v>104</v>
      </c>
      <c r="CQ5" s="59" t="s">
        <v>105</v>
      </c>
      <c r="CR5" s="59" t="s">
        <v>92</v>
      </c>
      <c r="CS5" s="59" t="s">
        <v>110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103</v>
      </c>
      <c r="DA5" s="59" t="s">
        <v>104</v>
      </c>
      <c r="DB5" s="59" t="s">
        <v>108</v>
      </c>
      <c r="DC5" s="59" t="s">
        <v>109</v>
      </c>
      <c r="DD5" s="59" t="s">
        <v>102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103</v>
      </c>
      <c r="DL5" s="59" t="s">
        <v>90</v>
      </c>
      <c r="DM5" s="59" t="s">
        <v>91</v>
      </c>
      <c r="DN5" s="59" t="s">
        <v>109</v>
      </c>
      <c r="DO5" s="59" t="s">
        <v>102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111</v>
      </c>
      <c r="B6" s="60">
        <f>B8</f>
        <v>2019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9</v>
      </c>
      <c r="H6" s="60" t="str">
        <f>SUBSTITUTE(H8,"　","")</f>
        <v>広島県広島市</v>
      </c>
      <c r="I6" s="60" t="str">
        <f t="shared" si="1"/>
        <v>中央駐車場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地下式</v>
      </c>
      <c r="R6" s="63">
        <f t="shared" si="1"/>
        <v>23</v>
      </c>
      <c r="S6" s="62" t="str">
        <f t="shared" si="1"/>
        <v>公共施設</v>
      </c>
      <c r="T6" s="62" t="str">
        <f t="shared" si="1"/>
        <v>無</v>
      </c>
      <c r="U6" s="63">
        <f t="shared" si="1"/>
        <v>13278</v>
      </c>
      <c r="V6" s="63">
        <f t="shared" si="1"/>
        <v>406</v>
      </c>
      <c r="W6" s="63">
        <f t="shared" si="1"/>
        <v>360</v>
      </c>
      <c r="X6" s="62" t="str">
        <f t="shared" si="1"/>
        <v>利用料金制</v>
      </c>
      <c r="Y6" s="64">
        <f>IF(Y8="-",NA(),Y8)</f>
        <v>66</v>
      </c>
      <c r="Z6" s="64">
        <f t="shared" ref="Z6:AH6" si="2">IF(Z8="-",NA(),Z8)</f>
        <v>66.900000000000006</v>
      </c>
      <c r="AA6" s="64">
        <f t="shared" si="2"/>
        <v>68.2</v>
      </c>
      <c r="AB6" s="64">
        <f t="shared" si="2"/>
        <v>367.5</v>
      </c>
      <c r="AC6" s="64">
        <f t="shared" si="2"/>
        <v>388.7</v>
      </c>
      <c r="AD6" s="64">
        <f t="shared" si="2"/>
        <v>133.5</v>
      </c>
      <c r="AE6" s="64">
        <f t="shared" si="2"/>
        <v>136.30000000000001</v>
      </c>
      <c r="AF6" s="64">
        <f t="shared" si="2"/>
        <v>130.9</v>
      </c>
      <c r="AG6" s="64">
        <f t="shared" si="2"/>
        <v>160.6</v>
      </c>
      <c r="AH6" s="64">
        <f t="shared" si="2"/>
        <v>227.5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7.1</v>
      </c>
      <c r="AP6" s="64">
        <f t="shared" si="3"/>
        <v>5.5</v>
      </c>
      <c r="AQ6" s="64">
        <f t="shared" si="3"/>
        <v>5.2</v>
      </c>
      <c r="AR6" s="64">
        <f t="shared" si="3"/>
        <v>3.8</v>
      </c>
      <c r="AS6" s="64">
        <f t="shared" si="3"/>
        <v>1.7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56</v>
      </c>
      <c r="BA6" s="65">
        <f t="shared" si="4"/>
        <v>42</v>
      </c>
      <c r="BB6" s="65">
        <f t="shared" si="4"/>
        <v>44</v>
      </c>
      <c r="BC6" s="65">
        <f t="shared" si="4"/>
        <v>45</v>
      </c>
      <c r="BD6" s="65">
        <f t="shared" si="4"/>
        <v>7</v>
      </c>
      <c r="BE6" s="63" t="str">
        <f>IF(BE8="-","",IF(BE8="-","【-】","【"&amp;SUBSTITUTE(TEXT(BE8,"#,##0"),"-","△")&amp;"】"))</f>
        <v>【17】</v>
      </c>
      <c r="BF6" s="64">
        <f>IF(BF8="-",NA(),BF8)</f>
        <v>72.2</v>
      </c>
      <c r="BG6" s="64">
        <f t="shared" ref="BG6:BO6" si="5">IF(BG8="-",NA(),BG8)</f>
        <v>71</v>
      </c>
      <c r="BH6" s="64">
        <f t="shared" si="5"/>
        <v>73.900000000000006</v>
      </c>
      <c r="BI6" s="64">
        <f t="shared" si="5"/>
        <v>72.8</v>
      </c>
      <c r="BJ6" s="64">
        <f t="shared" si="5"/>
        <v>74.3</v>
      </c>
      <c r="BK6" s="64">
        <f t="shared" si="5"/>
        <v>8</v>
      </c>
      <c r="BL6" s="64">
        <f t="shared" si="5"/>
        <v>13.7</v>
      </c>
      <c r="BM6" s="64">
        <f t="shared" si="5"/>
        <v>7.5</v>
      </c>
      <c r="BN6" s="64">
        <f t="shared" si="5"/>
        <v>0.6</v>
      </c>
      <c r="BO6" s="64">
        <f t="shared" si="5"/>
        <v>33.4</v>
      </c>
      <c r="BP6" s="61" t="str">
        <f>IF(BP8="-","",IF(BP8="-","【-】","【"&amp;SUBSTITUTE(TEXT(BP8,"#,##0.0"),"-","△")&amp;"】"))</f>
        <v>【20.8】</v>
      </c>
      <c r="BQ6" s="65">
        <f>IF(BQ8="-",NA(),BQ8)</f>
        <v>167490</v>
      </c>
      <c r="BR6" s="65">
        <f t="shared" ref="BR6:BZ6" si="6">IF(BR8="-",NA(),BR8)</f>
        <v>169074</v>
      </c>
      <c r="BS6" s="65">
        <f t="shared" si="6"/>
        <v>175907</v>
      </c>
      <c r="BT6" s="65">
        <f t="shared" si="6"/>
        <v>182413</v>
      </c>
      <c r="BU6" s="65">
        <f t="shared" si="6"/>
        <v>191120</v>
      </c>
      <c r="BV6" s="65">
        <f t="shared" si="6"/>
        <v>21116</v>
      </c>
      <c r="BW6" s="65">
        <f t="shared" si="6"/>
        <v>20714</v>
      </c>
      <c r="BX6" s="65">
        <f t="shared" si="6"/>
        <v>16622</v>
      </c>
      <c r="BY6" s="65">
        <f t="shared" si="6"/>
        <v>16948</v>
      </c>
      <c r="BZ6" s="65">
        <f t="shared" si="6"/>
        <v>24498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112</v>
      </c>
      <c r="CM6" s="63">
        <f t="shared" ref="CM6:CN6" si="7">CM8</f>
        <v>0</v>
      </c>
      <c r="CN6" s="63">
        <f t="shared" si="7"/>
        <v>47767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113</v>
      </c>
      <c r="CZ6" s="64">
        <f>IF(CZ8="-",NA(),CZ8)</f>
        <v>240.8</v>
      </c>
      <c r="DA6" s="64">
        <f t="shared" ref="DA6:DI6" si="8">IF(DA8="-",NA(),DA8)</f>
        <v>118.7</v>
      </c>
      <c r="DB6" s="64">
        <f t="shared" si="8"/>
        <v>0</v>
      </c>
      <c r="DC6" s="64">
        <f t="shared" si="8"/>
        <v>7.4</v>
      </c>
      <c r="DD6" s="64">
        <f t="shared" si="8"/>
        <v>7.2</v>
      </c>
      <c r="DE6" s="64">
        <f t="shared" si="8"/>
        <v>181.6</v>
      </c>
      <c r="DF6" s="64">
        <f t="shared" si="8"/>
        <v>148.9</v>
      </c>
      <c r="DG6" s="64">
        <f t="shared" si="8"/>
        <v>135.30000000000001</v>
      </c>
      <c r="DH6" s="64">
        <f t="shared" si="8"/>
        <v>103.6</v>
      </c>
      <c r="DI6" s="64">
        <f t="shared" si="8"/>
        <v>1555</v>
      </c>
      <c r="DJ6" s="61" t="str">
        <f>IF(DJ8="-","",IF(DJ8="-","【-】","【"&amp;SUBSTITUTE(TEXT(DJ8,"#,##0.0"),"-","△")&amp;"】"))</f>
        <v>【425.4】</v>
      </c>
      <c r="DK6" s="64">
        <f>IF(DK8="-",NA(),DK8)</f>
        <v>198.5</v>
      </c>
      <c r="DL6" s="64">
        <f t="shared" ref="DL6:DT6" si="9">IF(DL8="-",NA(),DL8)</f>
        <v>199.3</v>
      </c>
      <c r="DM6" s="64">
        <f t="shared" si="9"/>
        <v>203.2</v>
      </c>
      <c r="DN6" s="64">
        <f t="shared" si="9"/>
        <v>201.7</v>
      </c>
      <c r="DO6" s="64">
        <f t="shared" si="9"/>
        <v>197.5</v>
      </c>
      <c r="DP6" s="64">
        <f t="shared" si="9"/>
        <v>169.3</v>
      </c>
      <c r="DQ6" s="64">
        <f t="shared" si="9"/>
        <v>166.6</v>
      </c>
      <c r="DR6" s="64">
        <f t="shared" si="9"/>
        <v>164.4</v>
      </c>
      <c r="DS6" s="64">
        <f t="shared" si="9"/>
        <v>161.5</v>
      </c>
      <c r="DT6" s="64">
        <f t="shared" si="9"/>
        <v>164.6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114</v>
      </c>
      <c r="B7" s="60">
        <f t="shared" ref="B7:X7" si="10">B8</f>
        <v>2019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9</v>
      </c>
      <c r="H7" s="60" t="str">
        <f t="shared" si="10"/>
        <v>広島県　広島市</v>
      </c>
      <c r="I7" s="60" t="str">
        <f t="shared" si="10"/>
        <v>中央駐車場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地下式</v>
      </c>
      <c r="R7" s="63">
        <f t="shared" si="10"/>
        <v>23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13278</v>
      </c>
      <c r="V7" s="63">
        <f t="shared" si="10"/>
        <v>406</v>
      </c>
      <c r="W7" s="63">
        <f t="shared" si="10"/>
        <v>360</v>
      </c>
      <c r="X7" s="62" t="str">
        <f t="shared" si="10"/>
        <v>利用料金制</v>
      </c>
      <c r="Y7" s="64">
        <f>Y8</f>
        <v>66</v>
      </c>
      <c r="Z7" s="64">
        <f t="shared" ref="Z7:AH7" si="11">Z8</f>
        <v>66.900000000000006</v>
      </c>
      <c r="AA7" s="64">
        <f t="shared" si="11"/>
        <v>68.2</v>
      </c>
      <c r="AB7" s="64">
        <f t="shared" si="11"/>
        <v>367.5</v>
      </c>
      <c r="AC7" s="64">
        <f t="shared" si="11"/>
        <v>388.7</v>
      </c>
      <c r="AD7" s="64">
        <f t="shared" si="11"/>
        <v>133.5</v>
      </c>
      <c r="AE7" s="64">
        <f t="shared" si="11"/>
        <v>136.30000000000001</v>
      </c>
      <c r="AF7" s="64">
        <f t="shared" si="11"/>
        <v>130.9</v>
      </c>
      <c r="AG7" s="64">
        <f t="shared" si="11"/>
        <v>160.6</v>
      </c>
      <c r="AH7" s="64">
        <f t="shared" si="11"/>
        <v>227.5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7.1</v>
      </c>
      <c r="AP7" s="64">
        <f t="shared" si="12"/>
        <v>5.5</v>
      </c>
      <c r="AQ7" s="64">
        <f t="shared" si="12"/>
        <v>5.2</v>
      </c>
      <c r="AR7" s="64">
        <f t="shared" si="12"/>
        <v>3.8</v>
      </c>
      <c r="AS7" s="64">
        <f t="shared" si="12"/>
        <v>1.7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56</v>
      </c>
      <c r="BA7" s="65">
        <f t="shared" si="13"/>
        <v>42</v>
      </c>
      <c r="BB7" s="65">
        <f t="shared" si="13"/>
        <v>44</v>
      </c>
      <c r="BC7" s="65">
        <f t="shared" si="13"/>
        <v>45</v>
      </c>
      <c r="BD7" s="65">
        <f t="shared" si="13"/>
        <v>7</v>
      </c>
      <c r="BE7" s="63"/>
      <c r="BF7" s="64">
        <f>BF8</f>
        <v>72.2</v>
      </c>
      <c r="BG7" s="64">
        <f t="shared" ref="BG7:BO7" si="14">BG8</f>
        <v>71</v>
      </c>
      <c r="BH7" s="64">
        <f t="shared" si="14"/>
        <v>73.900000000000006</v>
      </c>
      <c r="BI7" s="64">
        <f t="shared" si="14"/>
        <v>72.8</v>
      </c>
      <c r="BJ7" s="64">
        <f t="shared" si="14"/>
        <v>74.3</v>
      </c>
      <c r="BK7" s="64">
        <f t="shared" si="14"/>
        <v>8</v>
      </c>
      <c r="BL7" s="64">
        <f t="shared" si="14"/>
        <v>13.7</v>
      </c>
      <c r="BM7" s="64">
        <f t="shared" si="14"/>
        <v>7.5</v>
      </c>
      <c r="BN7" s="64">
        <f t="shared" si="14"/>
        <v>0.6</v>
      </c>
      <c r="BO7" s="64">
        <f t="shared" si="14"/>
        <v>33.4</v>
      </c>
      <c r="BP7" s="61"/>
      <c r="BQ7" s="65">
        <f>BQ8</f>
        <v>167490</v>
      </c>
      <c r="BR7" s="65">
        <f t="shared" ref="BR7:BZ7" si="15">BR8</f>
        <v>169074</v>
      </c>
      <c r="BS7" s="65">
        <f t="shared" si="15"/>
        <v>175907</v>
      </c>
      <c r="BT7" s="65">
        <f t="shared" si="15"/>
        <v>182413</v>
      </c>
      <c r="BU7" s="65">
        <f t="shared" si="15"/>
        <v>191120</v>
      </c>
      <c r="BV7" s="65">
        <f t="shared" si="15"/>
        <v>21116</v>
      </c>
      <c r="BW7" s="65">
        <f t="shared" si="15"/>
        <v>20714</v>
      </c>
      <c r="BX7" s="65">
        <f t="shared" si="15"/>
        <v>16622</v>
      </c>
      <c r="BY7" s="65">
        <f t="shared" si="15"/>
        <v>16948</v>
      </c>
      <c r="BZ7" s="65">
        <f t="shared" si="15"/>
        <v>24498</v>
      </c>
      <c r="CA7" s="63"/>
      <c r="CB7" s="64" t="s">
        <v>115</v>
      </c>
      <c r="CC7" s="64" t="s">
        <v>115</v>
      </c>
      <c r="CD7" s="64" t="s">
        <v>115</v>
      </c>
      <c r="CE7" s="64" t="s">
        <v>115</v>
      </c>
      <c r="CF7" s="64" t="s">
        <v>115</v>
      </c>
      <c r="CG7" s="64" t="s">
        <v>115</v>
      </c>
      <c r="CH7" s="64" t="s">
        <v>115</v>
      </c>
      <c r="CI7" s="64" t="s">
        <v>115</v>
      </c>
      <c r="CJ7" s="64" t="s">
        <v>115</v>
      </c>
      <c r="CK7" s="64" t="s">
        <v>113</v>
      </c>
      <c r="CL7" s="61"/>
      <c r="CM7" s="63">
        <f>CM8</f>
        <v>0</v>
      </c>
      <c r="CN7" s="63">
        <f>CN8</f>
        <v>47767</v>
      </c>
      <c r="CO7" s="64" t="s">
        <v>115</v>
      </c>
      <c r="CP7" s="64" t="s">
        <v>115</v>
      </c>
      <c r="CQ7" s="64" t="s">
        <v>115</v>
      </c>
      <c r="CR7" s="64" t="s">
        <v>115</v>
      </c>
      <c r="CS7" s="64" t="s">
        <v>115</v>
      </c>
      <c r="CT7" s="64" t="s">
        <v>115</v>
      </c>
      <c r="CU7" s="64" t="s">
        <v>115</v>
      </c>
      <c r="CV7" s="64" t="s">
        <v>115</v>
      </c>
      <c r="CW7" s="64" t="s">
        <v>115</v>
      </c>
      <c r="CX7" s="64" t="s">
        <v>116</v>
      </c>
      <c r="CY7" s="61"/>
      <c r="CZ7" s="64">
        <f>CZ8</f>
        <v>240.8</v>
      </c>
      <c r="DA7" s="64">
        <f t="shared" ref="DA7:DI7" si="16">DA8</f>
        <v>118.7</v>
      </c>
      <c r="DB7" s="64">
        <f t="shared" si="16"/>
        <v>0</v>
      </c>
      <c r="DC7" s="64">
        <f t="shared" si="16"/>
        <v>7.4</v>
      </c>
      <c r="DD7" s="64">
        <f t="shared" si="16"/>
        <v>7.2</v>
      </c>
      <c r="DE7" s="64">
        <f t="shared" si="16"/>
        <v>181.6</v>
      </c>
      <c r="DF7" s="64">
        <f t="shared" si="16"/>
        <v>148.9</v>
      </c>
      <c r="DG7" s="64">
        <f t="shared" si="16"/>
        <v>135.30000000000001</v>
      </c>
      <c r="DH7" s="64">
        <f t="shared" si="16"/>
        <v>103.6</v>
      </c>
      <c r="DI7" s="64">
        <f t="shared" si="16"/>
        <v>1555</v>
      </c>
      <c r="DJ7" s="61"/>
      <c r="DK7" s="64">
        <f>DK8</f>
        <v>198.5</v>
      </c>
      <c r="DL7" s="64">
        <f t="shared" ref="DL7:DT7" si="17">DL8</f>
        <v>199.3</v>
      </c>
      <c r="DM7" s="64">
        <f t="shared" si="17"/>
        <v>203.2</v>
      </c>
      <c r="DN7" s="64">
        <f t="shared" si="17"/>
        <v>201.7</v>
      </c>
      <c r="DO7" s="64">
        <f t="shared" si="17"/>
        <v>197.5</v>
      </c>
      <c r="DP7" s="64">
        <f t="shared" si="17"/>
        <v>169.3</v>
      </c>
      <c r="DQ7" s="64">
        <f t="shared" si="17"/>
        <v>166.6</v>
      </c>
      <c r="DR7" s="64">
        <f t="shared" si="17"/>
        <v>164.4</v>
      </c>
      <c r="DS7" s="64">
        <f t="shared" si="17"/>
        <v>161.5</v>
      </c>
      <c r="DT7" s="64">
        <f t="shared" si="17"/>
        <v>164.6</v>
      </c>
      <c r="DU7" s="61"/>
    </row>
    <row r="8" spans="1:125" s="66" customFormat="1" x14ac:dyDescent="0.15">
      <c r="A8" s="49"/>
      <c r="B8" s="67">
        <v>2019</v>
      </c>
      <c r="C8" s="67">
        <v>341002</v>
      </c>
      <c r="D8" s="67">
        <v>47</v>
      </c>
      <c r="E8" s="67">
        <v>14</v>
      </c>
      <c r="F8" s="67">
        <v>0</v>
      </c>
      <c r="G8" s="67">
        <v>9</v>
      </c>
      <c r="H8" s="67" t="s">
        <v>117</v>
      </c>
      <c r="I8" s="67" t="s">
        <v>118</v>
      </c>
      <c r="J8" s="67" t="s">
        <v>119</v>
      </c>
      <c r="K8" s="67" t="s">
        <v>120</v>
      </c>
      <c r="L8" s="67" t="s">
        <v>121</v>
      </c>
      <c r="M8" s="67" t="s">
        <v>122</v>
      </c>
      <c r="N8" s="67" t="s">
        <v>123</v>
      </c>
      <c r="O8" s="68" t="s">
        <v>124</v>
      </c>
      <c r="P8" s="69" t="s">
        <v>125</v>
      </c>
      <c r="Q8" s="69" t="s">
        <v>126</v>
      </c>
      <c r="R8" s="70">
        <v>23</v>
      </c>
      <c r="S8" s="69" t="s">
        <v>127</v>
      </c>
      <c r="T8" s="69" t="s">
        <v>128</v>
      </c>
      <c r="U8" s="70">
        <v>13278</v>
      </c>
      <c r="V8" s="70">
        <v>406</v>
      </c>
      <c r="W8" s="70">
        <v>360</v>
      </c>
      <c r="X8" s="69" t="s">
        <v>129</v>
      </c>
      <c r="Y8" s="71">
        <v>66</v>
      </c>
      <c r="Z8" s="71">
        <v>66.900000000000006</v>
      </c>
      <c r="AA8" s="71">
        <v>68.2</v>
      </c>
      <c r="AB8" s="71">
        <v>367.5</v>
      </c>
      <c r="AC8" s="71">
        <v>388.7</v>
      </c>
      <c r="AD8" s="71">
        <v>133.5</v>
      </c>
      <c r="AE8" s="71">
        <v>136.30000000000001</v>
      </c>
      <c r="AF8" s="71">
        <v>130.9</v>
      </c>
      <c r="AG8" s="71">
        <v>160.6</v>
      </c>
      <c r="AH8" s="71">
        <v>227.5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7.1</v>
      </c>
      <c r="AP8" s="71">
        <v>5.5</v>
      </c>
      <c r="AQ8" s="71">
        <v>5.2</v>
      </c>
      <c r="AR8" s="71">
        <v>3.8</v>
      </c>
      <c r="AS8" s="71">
        <v>1.7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56</v>
      </c>
      <c r="BA8" s="72">
        <v>42</v>
      </c>
      <c r="BB8" s="72">
        <v>44</v>
      </c>
      <c r="BC8" s="72">
        <v>45</v>
      </c>
      <c r="BD8" s="72">
        <v>7</v>
      </c>
      <c r="BE8" s="72">
        <v>17</v>
      </c>
      <c r="BF8" s="71">
        <v>72.2</v>
      </c>
      <c r="BG8" s="71">
        <v>71</v>
      </c>
      <c r="BH8" s="71">
        <v>73.900000000000006</v>
      </c>
      <c r="BI8" s="71">
        <v>72.8</v>
      </c>
      <c r="BJ8" s="71">
        <v>74.3</v>
      </c>
      <c r="BK8" s="71">
        <v>8</v>
      </c>
      <c r="BL8" s="71">
        <v>13.7</v>
      </c>
      <c r="BM8" s="71">
        <v>7.5</v>
      </c>
      <c r="BN8" s="71">
        <v>0.6</v>
      </c>
      <c r="BO8" s="71">
        <v>33.4</v>
      </c>
      <c r="BP8" s="68">
        <v>20.8</v>
      </c>
      <c r="BQ8" s="72">
        <v>167490</v>
      </c>
      <c r="BR8" s="72">
        <v>169074</v>
      </c>
      <c r="BS8" s="72">
        <v>175907</v>
      </c>
      <c r="BT8" s="73">
        <v>182413</v>
      </c>
      <c r="BU8" s="73">
        <v>191120</v>
      </c>
      <c r="BV8" s="72">
        <v>21116</v>
      </c>
      <c r="BW8" s="72">
        <v>20714</v>
      </c>
      <c r="BX8" s="72">
        <v>16622</v>
      </c>
      <c r="BY8" s="72">
        <v>16948</v>
      </c>
      <c r="BZ8" s="72">
        <v>24498</v>
      </c>
      <c r="CA8" s="70">
        <v>14290</v>
      </c>
      <c r="CB8" s="71" t="s">
        <v>121</v>
      </c>
      <c r="CC8" s="71" t="s">
        <v>121</v>
      </c>
      <c r="CD8" s="71" t="s">
        <v>121</v>
      </c>
      <c r="CE8" s="71" t="s">
        <v>121</v>
      </c>
      <c r="CF8" s="71" t="s">
        <v>121</v>
      </c>
      <c r="CG8" s="71" t="s">
        <v>121</v>
      </c>
      <c r="CH8" s="71" t="s">
        <v>121</v>
      </c>
      <c r="CI8" s="71" t="s">
        <v>121</v>
      </c>
      <c r="CJ8" s="71" t="s">
        <v>121</v>
      </c>
      <c r="CK8" s="71" t="s">
        <v>121</v>
      </c>
      <c r="CL8" s="68" t="s">
        <v>121</v>
      </c>
      <c r="CM8" s="70">
        <v>0</v>
      </c>
      <c r="CN8" s="70">
        <v>47767</v>
      </c>
      <c r="CO8" s="71" t="s">
        <v>121</v>
      </c>
      <c r="CP8" s="71" t="s">
        <v>121</v>
      </c>
      <c r="CQ8" s="71" t="s">
        <v>121</v>
      </c>
      <c r="CR8" s="71" t="s">
        <v>121</v>
      </c>
      <c r="CS8" s="71" t="s">
        <v>121</v>
      </c>
      <c r="CT8" s="71" t="s">
        <v>121</v>
      </c>
      <c r="CU8" s="71" t="s">
        <v>121</v>
      </c>
      <c r="CV8" s="71" t="s">
        <v>121</v>
      </c>
      <c r="CW8" s="71" t="s">
        <v>121</v>
      </c>
      <c r="CX8" s="71" t="s">
        <v>121</v>
      </c>
      <c r="CY8" s="68" t="s">
        <v>121</v>
      </c>
      <c r="CZ8" s="71">
        <v>240.8</v>
      </c>
      <c r="DA8" s="71">
        <v>118.7</v>
      </c>
      <c r="DB8" s="71">
        <v>0</v>
      </c>
      <c r="DC8" s="71">
        <v>7.4</v>
      </c>
      <c r="DD8" s="71">
        <v>7.2</v>
      </c>
      <c r="DE8" s="71">
        <v>181.6</v>
      </c>
      <c r="DF8" s="71">
        <v>148.9</v>
      </c>
      <c r="DG8" s="71">
        <v>135.30000000000001</v>
      </c>
      <c r="DH8" s="71">
        <v>103.6</v>
      </c>
      <c r="DI8" s="71">
        <v>1555</v>
      </c>
      <c r="DJ8" s="68">
        <v>425.4</v>
      </c>
      <c r="DK8" s="71">
        <v>198.5</v>
      </c>
      <c r="DL8" s="71">
        <v>199.3</v>
      </c>
      <c r="DM8" s="71">
        <v>203.2</v>
      </c>
      <c r="DN8" s="71">
        <v>201.7</v>
      </c>
      <c r="DO8" s="71">
        <v>197.5</v>
      </c>
      <c r="DP8" s="71">
        <v>169.3</v>
      </c>
      <c r="DQ8" s="71">
        <v>166.6</v>
      </c>
      <c r="DR8" s="71">
        <v>164.4</v>
      </c>
      <c r="DS8" s="71">
        <v>161.5</v>
      </c>
      <c r="DT8" s="71">
        <v>164.6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130</v>
      </c>
      <c r="C10" s="78" t="s">
        <v>131</v>
      </c>
      <c r="D10" s="78" t="s">
        <v>132</v>
      </c>
      <c r="E10" s="78" t="s">
        <v>133</v>
      </c>
      <c r="F10" s="78" t="s">
        <v>134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2020-12-04T03:37:04Z</dcterms:created>
  <dcterms:modified xsi:type="dcterms:W3CDTF">2021-01-24T07:55:08Z</dcterms:modified>
  <cp:category/>
</cp:coreProperties>
</file>