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HP76" i="4"/>
  <c r="BG51" i="4"/>
  <c r="FX30" i="4"/>
  <c r="LE76" i="4"/>
  <c r="FX51" i="4"/>
  <c r="KO30" i="4"/>
  <c r="HA76" i="4"/>
  <c r="AN51" i="4"/>
  <c r="FE30" i="4"/>
  <c r="AN30" i="4"/>
  <c r="KP76" i="4"/>
  <c r="AG76" i="4"/>
  <c r="JV51" i="4"/>
  <c r="FE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<sst xmlns="http://schemas.openxmlformats.org/spreadsheetml/2006/main" count="278" uniqueCount="140">
  <si>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</si>
  <si>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</si>
  <si>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</si>
  <si>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</si>
  <si>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</si>
  <si>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</si>
  <si>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</si>
  <si>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</si>
  <si>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</si>
  <si>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</si>
  <si>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</si>
  <si>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</si>
  <si>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</si>
  <si>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</si>
  <si>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</si>
  <si>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</si>
  <si>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</si>
  <si>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</si>
  <si>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</si>
  <si>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</si>
  <si>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</si>
  <si>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</si>
  <si>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</si>
  <si>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</si>
  <si>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</si>
  <si>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</si>
  <si>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</si>
  <si>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</si>
  <si>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</si>
  <si>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</si>
  <si>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</si>
  <si>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</si>
  <si>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</si>
  <si>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</si>
  <si>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</si>
  <si>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</si>
  <si>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</si>
  <si>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</si>
  <si>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</si>
  <si>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</si>
  <si>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</si>
  <si>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</si>
  <si>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</si>
  <si>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</si>
  <si>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</si>
  <si>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</si>
  <si>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</si>
  <si>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</si>
  <si>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</si>
  <si>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</si>
  <si>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</si>
  <si>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</si>
  <si>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</si>
  <si>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</si>
  <si>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</si>
  <si>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</si>
  <si>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</si>
  <si>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</si>
  <si>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</si>
  <si>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</si>
  <si>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</si>
  <si>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</si>
  <si>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</si>
  <si>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</si>
  <si>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</si>
  <si>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</si>
  <si>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</si>
  <si>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</si>
  <si>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</si>
  <si>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</si>
  <si>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</si>
  <si>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</si>
  <si>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</si>
  <si>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</si>
  <si>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</si>
  <si>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</si>
  <si>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</si>
  <si>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</si>
  <si>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</si>
  <si>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</si>
  <si>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</si>
  <si>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</si>
  <si>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</si>
  <si>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</si>
  <si>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</si>
  <si>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</si>
  <si>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</si>
  <si>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</si>
  <si>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</si>
  <si>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</si>
  <si>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</si>
  <si>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</si>
  <si>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</si>
  <si>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</si>
  <si>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</si>
  <si>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</si>
  <si>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</si>
  <si>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</si>
  <si>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</si>
  <si>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</si>
  <si>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</si>
  <si>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</si>
  <si>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</si>
  <si>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</si>
  <si>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</si>
  <si>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</si>
  <si>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</si>
  <si>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</si>
  <si>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</si>
  <si>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当該値(N-2)</t>
    <phoneticPr fontId="5"/>
  </si>
  <si>
    <t>当該値(N-4)</t>
    <phoneticPr fontId="5"/>
  </si>
  <si>
    <t>当該値(N-3)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</si>
  <si>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</si>
  <si>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</si>
  <si>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</si>
  <si>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</si>
  <si>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</si>
  <si>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</si>
  <si>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</si>
  <si>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河原町駐車場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</si>
  <si>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</si>
  <si>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</si>
  <si>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</si>
  <si>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</si>
  <si>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</si>
  <si>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</si>
  <si>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</si>
  <si>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</si>
  <si>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</si>
  <si>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</si>
  <si>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</si>
  <si>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</si>
  <si>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</si>
  <si>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</si>
  <si>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</si>
  <si>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</si>
  <si>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ウワマワ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73" eb="176">
      <t>シュウエキセイ</t>
    </rPh>
    <rPh sb="177" eb="179">
      <t>カクホ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</si>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</sst>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210.3</c:v>
                </c:pt>
                <c:pt idx="1">
                  <c:v>209</c:v>
                </c:pt>
                <c:pt idx="2">
                  <c:v>213.2</c:v>
                </c:pt>
                <c:pt idx="3">
                  <c:v>199</c:v>
                </c:pt>
                <c:pt idx="4">
                  <c:v>206.1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E-41AE-8135-222FE6A8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E-41AE-8135-222FE6A8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0-4254-9C6B-3B1BDBD9A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0-4254-9C6B-3B1BDBD9A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7E-4E50-9D6A-C11B492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E-4E50-9D6A-C11B492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E5-41D2-B455-77631D5D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1D2-B455-77631D5D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3-406F-8188-0C47BB7A9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3-406F-8188-0C47BB7A9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1-49E5-A2DA-4DA2710F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1-49E5-A2DA-4DA2710F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227.8</c:v>
                </c:pt>
                <c:pt idx="1">
                  <c:v>235.2</c:v>
                </c:pt>
                <c:pt idx="2">
                  <c:v>233.3</c:v>
                </c:pt>
                <c:pt idx="3">
                  <c:v>240.7</c:v>
                </c:pt>
                <c:pt idx="4">
                  <c:v>235.2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B-439F-82A2-9BF217A99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B-439F-82A2-9BF217A99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52.1</c:v>
                </c:pt>
                <c:pt idx="2">
                  <c:v>53.1</c:v>
                </c:pt>
                <c:pt idx="3">
                  <c:v>49.8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7-4C1E-AD88-FDBB28EF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7-4C1E-AD88-FDBB28EF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9020</c:v>
                </c:pt>
                <c:pt idx="1">
                  <c:v>9333</c:v>
                </c:pt>
                <c:pt idx="2">
                  <c:v>9440</c:v>
                </c:pt>
                <c:pt idx="3">
                  <c:v>9346</c:v>
                </c:pt>
                <c:pt idx="4">
                  <c:v>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7-497C-B911-6EB713D5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7-497C-B911-6EB713D5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河原町駐車場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603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136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210.3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209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213.2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199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206.1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227.8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235.2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233.3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240.7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235.2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137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138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52.5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52.1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53.1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49.8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51.5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9020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9333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9440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9346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9491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139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40042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R1" workbookViewId="0">
      <selection activeCell="DD8" sqref="DD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91</v>
      </c>
      <c r="AX5" s="59" t="s">
        <v>102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105</v>
      </c>
      <c r="BH5" s="59" t="s">
        <v>106</v>
      </c>
      <c r="BI5" s="59" t="s">
        <v>92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108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105</v>
      </c>
      <c r="CD5" s="59" t="s">
        <v>109</v>
      </c>
      <c r="CE5" s="59" t="s">
        <v>92</v>
      </c>
      <c r="CF5" s="59" t="s">
        <v>107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110</v>
      </c>
      <c r="CP5" s="59" t="s">
        <v>111</v>
      </c>
      <c r="CQ5" s="59" t="s">
        <v>101</v>
      </c>
      <c r="CR5" s="59" t="s">
        <v>108</v>
      </c>
      <c r="CS5" s="59" t="s">
        <v>107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112</v>
      </c>
      <c r="DB5" s="59" t="s">
        <v>106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105</v>
      </c>
      <c r="DM5" s="59" t="s">
        <v>91</v>
      </c>
      <c r="DN5" s="59" t="s">
        <v>113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114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14</v>
      </c>
      <c r="H6" s="60" t="str">
        <f>SUBSTITUTE(H8,"　","")</f>
        <v>広島県広島市</v>
      </c>
      <c r="I6" s="60" t="str">
        <f t="shared" si="1"/>
        <v>河原町駐車場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公共施設</v>
      </c>
      <c r="T6" s="62" t="str">
        <f t="shared" si="1"/>
        <v>無</v>
      </c>
      <c r="U6" s="63">
        <f t="shared" si="1"/>
        <v>603</v>
      </c>
      <c r="V6" s="63">
        <f t="shared" si="1"/>
        <v>54</v>
      </c>
      <c r="W6" s="63">
        <f t="shared" si="1"/>
        <v>200</v>
      </c>
      <c r="X6" s="62" t="str">
        <f t="shared" si="1"/>
        <v>利用料金制</v>
      </c>
      <c r="Y6" s="64">
        <f>IF(Y8="-",NA(),Y8)</f>
        <v>210.3</v>
      </c>
      <c r="Z6" s="64">
        <f t="shared" ref="Z6:AH6" si="2">IF(Z8="-",NA(),Z8)</f>
        <v>209</v>
      </c>
      <c r="AA6" s="64">
        <f t="shared" si="2"/>
        <v>213.2</v>
      </c>
      <c r="AB6" s="64">
        <f t="shared" si="2"/>
        <v>199</v>
      </c>
      <c r="AC6" s="64">
        <f t="shared" si="2"/>
        <v>206.1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52.5</v>
      </c>
      <c r="BG6" s="64">
        <f t="shared" ref="BG6:BO6" si="5">IF(BG8="-",NA(),BG8)</f>
        <v>52.1</v>
      </c>
      <c r="BH6" s="64">
        <f t="shared" si="5"/>
        <v>53.1</v>
      </c>
      <c r="BI6" s="64">
        <f t="shared" si="5"/>
        <v>49.8</v>
      </c>
      <c r="BJ6" s="64">
        <f t="shared" si="5"/>
        <v>51.5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9020</v>
      </c>
      <c r="BR6" s="65">
        <f t="shared" ref="BR6:BZ6" si="6">IF(BR8="-",NA(),BR8)</f>
        <v>9333</v>
      </c>
      <c r="BS6" s="65">
        <f t="shared" si="6"/>
        <v>9440</v>
      </c>
      <c r="BT6" s="65">
        <f t="shared" si="6"/>
        <v>9346</v>
      </c>
      <c r="BU6" s="65">
        <f t="shared" si="6"/>
        <v>9491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0</v>
      </c>
      <c r="CN6" s="63">
        <f t="shared" si="7"/>
        <v>40042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227.8</v>
      </c>
      <c r="DL6" s="64">
        <f t="shared" ref="DL6:DT6" si="9">IF(DL8="-",NA(),DL8)</f>
        <v>235.2</v>
      </c>
      <c r="DM6" s="64">
        <f t="shared" si="9"/>
        <v>233.3</v>
      </c>
      <c r="DN6" s="64">
        <f t="shared" si="9"/>
        <v>240.7</v>
      </c>
      <c r="DO6" s="64">
        <f t="shared" si="9"/>
        <v>235.2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116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14</v>
      </c>
      <c r="H7" s="60" t="str">
        <f t="shared" si="10"/>
        <v>広島県　広島市</v>
      </c>
      <c r="I7" s="60" t="str">
        <f t="shared" si="10"/>
        <v>河原町駐車場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603</v>
      </c>
      <c r="V7" s="63">
        <f t="shared" si="10"/>
        <v>54</v>
      </c>
      <c r="W7" s="63">
        <f t="shared" si="10"/>
        <v>200</v>
      </c>
      <c r="X7" s="62" t="str">
        <f t="shared" si="10"/>
        <v>利用料金制</v>
      </c>
      <c r="Y7" s="64">
        <f>Y8</f>
        <v>210.3</v>
      </c>
      <c r="Z7" s="64">
        <f t="shared" ref="Z7:AH7" si="11">Z8</f>
        <v>209</v>
      </c>
      <c r="AA7" s="64">
        <f t="shared" si="11"/>
        <v>213.2</v>
      </c>
      <c r="AB7" s="64">
        <f t="shared" si="11"/>
        <v>199</v>
      </c>
      <c r="AC7" s="64">
        <f t="shared" si="11"/>
        <v>206.1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52.5</v>
      </c>
      <c r="BG7" s="64">
        <f t="shared" ref="BG7:BO7" si="14">BG8</f>
        <v>52.1</v>
      </c>
      <c r="BH7" s="64">
        <f t="shared" si="14"/>
        <v>53.1</v>
      </c>
      <c r="BI7" s="64">
        <f t="shared" si="14"/>
        <v>49.8</v>
      </c>
      <c r="BJ7" s="64">
        <f t="shared" si="14"/>
        <v>51.5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9020</v>
      </c>
      <c r="BR7" s="65">
        <f t="shared" ref="BR7:BZ7" si="15">BR8</f>
        <v>9333</v>
      </c>
      <c r="BS7" s="65">
        <f t="shared" si="15"/>
        <v>9440</v>
      </c>
      <c r="BT7" s="65">
        <f t="shared" si="15"/>
        <v>9346</v>
      </c>
      <c r="BU7" s="65">
        <f t="shared" si="15"/>
        <v>9491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0</v>
      </c>
      <c r="CN7" s="63">
        <f>CN8</f>
        <v>40042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227.8</v>
      </c>
      <c r="DL7" s="64">
        <f t="shared" ref="DL7:DT7" si="17">DL8</f>
        <v>235.2</v>
      </c>
      <c r="DM7" s="64">
        <f t="shared" si="17"/>
        <v>233.3</v>
      </c>
      <c r="DN7" s="64">
        <f t="shared" si="17"/>
        <v>240.7</v>
      </c>
      <c r="DO7" s="64">
        <f t="shared" si="17"/>
        <v>235.2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14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44</v>
      </c>
      <c r="S8" s="69" t="s">
        <v>128</v>
      </c>
      <c r="T8" s="69" t="s">
        <v>129</v>
      </c>
      <c r="U8" s="70">
        <v>603</v>
      </c>
      <c r="V8" s="70">
        <v>54</v>
      </c>
      <c r="W8" s="70">
        <v>200</v>
      </c>
      <c r="X8" s="69" t="s">
        <v>130</v>
      </c>
      <c r="Y8" s="71">
        <v>210.3</v>
      </c>
      <c r="Z8" s="71">
        <v>209</v>
      </c>
      <c r="AA8" s="71">
        <v>213.2</v>
      </c>
      <c r="AB8" s="71">
        <v>199</v>
      </c>
      <c r="AC8" s="71">
        <v>206.1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52.5</v>
      </c>
      <c r="BG8" s="71">
        <v>52.1</v>
      </c>
      <c r="BH8" s="71">
        <v>53.1</v>
      </c>
      <c r="BI8" s="71">
        <v>49.8</v>
      </c>
      <c r="BJ8" s="71">
        <v>51.5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9020</v>
      </c>
      <c r="BR8" s="72">
        <v>9333</v>
      </c>
      <c r="BS8" s="72">
        <v>9440</v>
      </c>
      <c r="BT8" s="73">
        <v>9346</v>
      </c>
      <c r="BU8" s="73">
        <v>9491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0</v>
      </c>
      <c r="CN8" s="70">
        <v>40042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227.8</v>
      </c>
      <c r="DL8" s="71">
        <v>235.2</v>
      </c>
      <c r="DM8" s="71">
        <v>233.3</v>
      </c>
      <c r="DN8" s="71">
        <v>240.7</v>
      </c>
      <c r="DO8" s="71">
        <v>235.2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2020-12-04T03:37:10Z</dcterms:created>
  <dcterms:modified xsi:type="dcterms:W3CDTF">2021-01-24T08:28:58Z</dcterms:modified>
  <cp:category/>
</cp:coreProperties>
</file>