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d06f188\share\Ⅱ-予算係（作業室）\■企業D\☆☆企業（担当者用）H26～\00 照会・回答・通知\R2\02照会\210129〆 経営比較分析表（令和元年度決算）の分析等について\02 回答\産経スミ(一部D修正）\D修正\"/>
    </mc:Choice>
  </mc:AlternateContent>
  <workbookProtection workbookAlgorithmName="SHA-512" workbookHashValue="9SQQ+8bRyrb6Wt4MSHjiZB+OQDcwWTaYY5F6LAHjb0YzdhiARA0ztWIkaLVWgEqS1UnaBzLMhOZJrP4DhhCq8Q==" workbookSaltValue="v5CssdaMbXrfceJx8GSXng==" workbookSpinCount="100000" lockStructure="1"/>
  <bookViews>
    <workbookView xWindow="0" yWindow="0" windowWidth="20490" windowHeight="7680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AD10" i="4" s="1"/>
  <c r="Q6" i="5"/>
  <c r="W10" i="4" s="1"/>
  <c r="P6" i="5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P10" i="4"/>
  <c r="I10" i="4"/>
  <c r="AT8" i="4"/>
  <c r="AL8" i="4"/>
  <c r="P8" i="4"/>
  <c r="I8" i="4"/>
</calcChain>
</file>

<file path=xl/sharedStrings.xml><?xml version="1.0" encoding="utf-8"?>
<sst xmlns="http://schemas.openxmlformats.org/spreadsheetml/2006/main" count="236" uniqueCount="119">
  <si>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</si>
  <si>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</si>
  <si>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</si>
  <si>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</si>
  <si>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</si>
  <si>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</si>
  <si>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</si>
  <si>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</si>
  <si>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</si>
  <si>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</si>
  <si>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</si>
  <si>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</si>
  <si>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</si>
  <si>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</si>
  <si>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</si>
  <si>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</si>
  <si>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</si>
  <si>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</si>
  <si>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</si>
  <si>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</si>
  <si>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</si>
  <si>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</si>
  <si>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</si>
  <si>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</si>
  <si>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</si>
  <si>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</si>
  <si>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</si>
  <si>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</si>
  <si>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</si>
  <si>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</si>
  <si>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</si>
  <si>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</si>
  <si>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</si>
  <si>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</si>
  <si>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</si>
  <si>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</si>
  <si>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</si>
  <si>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</si>
  <si>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</si>
  <si>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</si>
  <si>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</si>
  <si>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</si>
  <si>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</si>
  <si>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</si>
  <si>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</si>
  <si>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</si>
  <si>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</si>
  <si>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</si>
  <si>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</si>
  <si>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</si>
  <si>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</si>
  <si>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</si>
  <si>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</si>
  <si>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</si>
  <si>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</si>
  <si>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</si>
  <si>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</si>
  <si>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</si>
  <si>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</si>
  <si>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</si>
  <si>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</si>
  <si>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</si>
  <si>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</si>
  <si>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</si>
  <si>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</si>
  <si>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</si>
  <si>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</si>
  <si>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</si>
  <si>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</si>
  <si>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</si>
  <si>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</si>
  <si>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</si>
  <si>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</si>
  <si>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</si>
  <si>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</si>
  <si>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</si>
  <si>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</si>
  <si>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</si>
  <si>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</si>
  <si>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</si>
  <si>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</si>
  <si>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</si>
  <si>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</si>
  <si>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</si>
  <si>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</si>
  <si>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</si>
  <si>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</si>
  <si>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</si>
  <si>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</si>
  <si>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</si>
  <si>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</si>
  <si>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</si>
  <si>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</si>
  <si>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</si>
  <si>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</si>
  <si>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</si>
  <si>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</si>
  <si>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福岡県　北九州市</t>
  </si>
  <si>
    <t>法非適用</t>
  </si>
  <si>
    <t>下水道事業</t>
  </si>
  <si>
    <t>漁業集落排水</t>
  </si>
  <si>
    <t>H2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</si>
  <si>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</si>
  <si>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</si>
  <si>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</si>
  <si>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</si>
  <si>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</si>
  <si>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</si>
  <si>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</si>
  <si>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</si>
  <si>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</si>
  <si>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</si>
  <si>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</si>
  <si>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</si>
  <si>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</si>
  <si>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</si>
  <si>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 本市の漁業集落排水事業は、人口の少ない離島（藍島・馬島）の施設であり、離島という地理的要因による高コスト化のため、使用料収入で必要経費を賄えず、採算がとれていません。そのため、一般会計からの繰入金が必要となっています。
　収益的収支比率については、経年で比較すると、令和元年度にやや上昇しましたが、平成２７年度より右肩下がりになっており、恒常的に１００％を下回っています。
　債務残高については、平成２６年度から更新工事に着工したため比率が高くなり、平成２９年度はやや減少しましたが、全国平均を大きく上回っています。
　逆に料金水準の適切性(経費回収率)では、料金収入が低いため全国平均を大きく下回っています。また、汚水処理原価は全国平均に比べ高くなっています。</t>
    <rPh sb="134" eb="136">
      <t>レイワ</t>
    </rPh>
    <rPh sb="136" eb="138">
      <t>ガンネン</t>
    </rPh>
    <rPh sb="138" eb="139">
      <t>ド</t>
    </rPh>
    <rPh sb="142" eb="144">
      <t>ジョウショウ</t>
    </rPh>
    <rPh sb="272" eb="274">
      <t>ケイヒ</t>
    </rPh>
    <rPh sb="274" eb="276">
      <t>カイシュウ</t>
    </rPh>
    <rPh sb="276" eb="277">
      <t>リツ</t>
    </rPh>
    <phoneticPr fontId="4"/>
  </si>
  <si>
    <t>　本市の集落排水施設は、整備後２０年経過しており、設備全般の老朽化が著しくなっています。
　施設の適正な運転と長寿命化を図るため平成２６年度から平２８年度にかけて、劣化している排水管路や終末処理施設の更新工事を行いました。
　しかし、処理設備も電気系統も、依然として更新が必要な箇所があります。</t>
    <rPh sb="17" eb="18">
      <t>ネン</t>
    </rPh>
    <rPh sb="117" eb="119">
      <t>ショリ</t>
    </rPh>
    <rPh sb="119" eb="121">
      <t>セツビ</t>
    </rPh>
    <rPh sb="122" eb="124">
      <t>デンキ</t>
    </rPh>
    <rPh sb="124" eb="126">
      <t>ケイトウ</t>
    </rPh>
    <rPh sb="128" eb="130">
      <t>イゼン</t>
    </rPh>
    <rPh sb="133" eb="135">
      <t>コウシン</t>
    </rPh>
    <rPh sb="136" eb="138">
      <t>ヒツヨウ</t>
    </rPh>
    <rPh sb="139" eb="141">
      <t>カショ</t>
    </rPh>
    <phoneticPr fontId="4"/>
  </si>
  <si>
    <t>　経営改善にあたっては、適正な料金収入の確保が必要となりますが、本事業の使用料は、「①公共下水道と同一の目的、同一の行政サービスであるため公共下水道より使用料が高額になると、利用者の理解を得難く、同一行政サービスの地域間格差が生じることで、市民に不公平感を与える。②上水道事業においても、本土・離島の区別なく同一料金となっている。」等の理由により、本土の下水道料金と同一料金としており、本事業分のみの単独値上げは困難です。
　よって、老朽化した施設の機能を保全し、ランニングコストの低減化や施設の長寿命化を図ることにより、経営改善に取り組んでいきます。</t>
    <rPh sb="266" eb="267">
      <t>ト</t>
    </rPh>
    <rPh sb="268" eb="269">
      <t>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</si>
</sst>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23-4946-8C63-098339D0C7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0.18</c:v>
                </c:pt>
                <c:pt idx="1">
                  <c:v>0.01</c:v>
                </c:pt>
                <c:pt idx="2">
                  <c:v>0.09</c:v>
                </c:pt>
                <c:pt idx="3">
                  <c:v>0.02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23-4946-8C63-098339D0C7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33.33</c:v>
                </c:pt>
                <c:pt idx="1">
                  <c:v>32.43</c:v>
                </c:pt>
                <c:pt idx="2">
                  <c:v>28.83</c:v>
                </c:pt>
                <c:pt idx="3">
                  <c:v>27.93</c:v>
                </c:pt>
                <c:pt idx="4">
                  <c:v>27.48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DF-4370-A0B4-8CD6BD608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35.64</c:v>
                </c:pt>
                <c:pt idx="1">
                  <c:v>33.729999999999997</c:v>
                </c:pt>
                <c:pt idx="2">
                  <c:v>33.21</c:v>
                </c:pt>
                <c:pt idx="3">
                  <c:v>32.229999999999997</c:v>
                </c:pt>
                <c:pt idx="4">
                  <c:v>32.479999999999997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DF-4370-A0B4-8CD6BD608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99.66</c:v>
                </c:pt>
                <c:pt idx="1">
                  <c:v>99.64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60-4084-8B60-14A62C5166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82.92</c:v>
                </c:pt>
                <c:pt idx="1">
                  <c:v>79.989999999999995</c:v>
                </c:pt>
                <c:pt idx="2">
                  <c:v>79.98</c:v>
                </c:pt>
                <c:pt idx="3">
                  <c:v>80.8</c:v>
                </c:pt>
                <c:pt idx="4">
                  <c:v>79.2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60-4084-8B60-14A62C5166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86.04</c:v>
                </c:pt>
                <c:pt idx="1">
                  <c:v>78.27</c:v>
                </c:pt>
                <c:pt idx="2">
                  <c:v>66.349999999999994</c:v>
                </c:pt>
                <c:pt idx="3">
                  <c:v>56.67</c:v>
                </c:pt>
                <c:pt idx="4">
                  <c:v>62.35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83-43F1-AD1A-12DC9DF35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83-43F1-AD1A-12DC9DF35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A-48B0-9E5C-29FBD10A4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3A-48B0-9E5C-29FBD10A4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81-4D80-A957-6DD5D8AE4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81-4D80-A957-6DD5D8AE4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C7-41F0-8CF6-0D205D2BD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C7-41F0-8CF6-0D205D2BD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CB-4941-A2F3-F83C51CE0F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CB-4941-A2F3-F83C51CE0F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5919.5</c:v>
                </c:pt>
                <c:pt idx="1">
                  <c:v>7141.97</c:v>
                </c:pt>
                <c:pt idx="2">
                  <c:v>6751.52</c:v>
                </c:pt>
                <c:pt idx="3">
                  <c:v>7338.26</c:v>
                </c:pt>
                <c:pt idx="4">
                  <c:v>6989.27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F2-4132-A22F-A4C53FCEC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1029.24</c:v>
                </c:pt>
                <c:pt idx="1">
                  <c:v>1063.93</c:v>
                </c:pt>
                <c:pt idx="2">
                  <c:v>1060.8599999999999</c:v>
                </c:pt>
                <c:pt idx="3">
                  <c:v>1006.65</c:v>
                </c:pt>
                <c:pt idx="4">
                  <c:v>998.42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F2-4132-A22F-A4C53FCEC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12.77</c:v>
                </c:pt>
                <c:pt idx="1">
                  <c:v>23.84</c:v>
                </c:pt>
                <c:pt idx="2">
                  <c:v>17.920000000000002</c:v>
                </c:pt>
                <c:pt idx="3">
                  <c:v>15.95</c:v>
                </c:pt>
                <c:pt idx="4">
                  <c:v>14.06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94-43C6-8A97-5D10C6F93E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43.13</c:v>
                </c:pt>
                <c:pt idx="1">
                  <c:v>46.26</c:v>
                </c:pt>
                <c:pt idx="2">
                  <c:v>45.81</c:v>
                </c:pt>
                <c:pt idx="3">
                  <c:v>43.43</c:v>
                </c:pt>
                <c:pt idx="4">
                  <c:v>41.41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94-43C6-8A97-5D10C6F93E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1019.36</c:v>
                </c:pt>
                <c:pt idx="1">
                  <c:v>589.6</c:v>
                </c:pt>
                <c:pt idx="2">
                  <c:v>765.45</c:v>
                </c:pt>
                <c:pt idx="3">
                  <c:v>813.61</c:v>
                </c:pt>
                <c:pt idx="4">
                  <c:v>1004.57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93-4DF8-A122-D7A90D182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392.03</c:v>
                </c:pt>
                <c:pt idx="1">
                  <c:v>376.4</c:v>
                </c:pt>
                <c:pt idx="2">
                  <c:v>383.92</c:v>
                </c:pt>
                <c:pt idx="3">
                  <c:v>400.44</c:v>
                </c:pt>
                <c:pt idx="4">
                  <c:v>417.56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93-4DF8-A122-D7A90D182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【953.26】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【79.94】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【379.91】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G61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福岡県　北九州市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漁業集落排水</v>
      </c>
      <c r="Q8" s="72"/>
      <c r="R8" s="72"/>
      <c r="S8" s="72"/>
      <c r="T8" s="72"/>
      <c r="U8" s="72"/>
      <c r="V8" s="72"/>
      <c r="W8" s="72" t="str">
        <f>データ!L6</f>
        <v>H2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950602</v>
      </c>
      <c r="AM8" s="69"/>
      <c r="AN8" s="69"/>
      <c r="AO8" s="69"/>
      <c r="AP8" s="69"/>
      <c r="AQ8" s="69"/>
      <c r="AR8" s="69"/>
      <c r="AS8" s="69"/>
      <c r="AT8" s="68">
        <f>データ!T6</f>
        <v>491.69</v>
      </c>
      <c r="AU8" s="68"/>
      <c r="AV8" s="68"/>
      <c r="AW8" s="68"/>
      <c r="AX8" s="68"/>
      <c r="AY8" s="68"/>
      <c r="AZ8" s="68"/>
      <c r="BA8" s="68"/>
      <c r="BB8" s="68">
        <f>データ!U6</f>
        <v>1933.34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0.03</v>
      </c>
      <c r="Q10" s="68"/>
      <c r="R10" s="68"/>
      <c r="S10" s="68"/>
      <c r="T10" s="68"/>
      <c r="U10" s="68"/>
      <c r="V10" s="68"/>
      <c r="W10" s="68">
        <f>データ!Q6</f>
        <v>83.88</v>
      </c>
      <c r="X10" s="68"/>
      <c r="Y10" s="68"/>
      <c r="Z10" s="68"/>
      <c r="AA10" s="68"/>
      <c r="AB10" s="68"/>
      <c r="AC10" s="68"/>
      <c r="AD10" s="69">
        <f>データ!R6</f>
        <v>2248</v>
      </c>
      <c r="AE10" s="69"/>
      <c r="AF10" s="69"/>
      <c r="AG10" s="69"/>
      <c r="AH10" s="69"/>
      <c r="AI10" s="69"/>
      <c r="AJ10" s="69"/>
      <c r="AK10" s="2"/>
      <c r="AL10" s="69">
        <f>データ!V6</f>
        <v>236</v>
      </c>
      <c r="AM10" s="69"/>
      <c r="AN10" s="69"/>
      <c r="AO10" s="69"/>
      <c r="AP10" s="69"/>
      <c r="AQ10" s="69"/>
      <c r="AR10" s="69"/>
      <c r="AS10" s="69"/>
      <c r="AT10" s="68">
        <f>データ!W6</f>
        <v>0.02</v>
      </c>
      <c r="AU10" s="68"/>
      <c r="AV10" s="68"/>
      <c r="AW10" s="68"/>
      <c r="AX10" s="68"/>
      <c r="AY10" s="68"/>
      <c r="AZ10" s="68"/>
      <c r="BA10" s="68"/>
      <c r="BB10" s="68">
        <f>データ!X6</f>
        <v>11800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116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117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118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【953.26】</v>
      </c>
      <c r="I86" s="26" t="str">
        <f>データ!CA6</f>
        <v>【45.31】</v>
      </c>
      <c r="J86" s="26" t="str">
        <f>データ!CL6</f>
        <v>【379.91】</v>
      </c>
      <c r="K86" s="26" t="str">
        <f>データ!CW6</f>
        <v>【33.67】</v>
      </c>
      <c r="L86" s="26" t="str">
        <f>データ!DH6</f>
        <v>【79.94】</v>
      </c>
      <c r="M86" s="26" t="s">
        <v>43</v>
      </c>
      <c r="N86" s="26" t="s">
        <v>43</v>
      </c>
      <c r="O86" s="26" t="str">
        <f>データ!EO6</f>
        <v>【0.01】</v>
      </c>
    </row>
  </sheetData>
  <sheetProtection algorithmName="SHA-512" hashValue="x36KTc87CeOjKjVFOGfJG1trZ90iCYItYXdhmIpKQTxqJfd6eEtp5RWMcLS9wziBZ9CU3pVpNazhu52W8xUXtQ==" saltValue="LDJeEiUx5Klv8rekcpS6FQ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45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46</v>
      </c>
      <c r="B3" s="29" t="s">
        <v>47</v>
      </c>
      <c r="C3" s="29" t="s">
        <v>48</v>
      </c>
      <c r="D3" s="29" t="s">
        <v>49</v>
      </c>
      <c r="E3" s="29" t="s">
        <v>50</v>
      </c>
      <c r="F3" s="29" t="s">
        <v>51</v>
      </c>
      <c r="G3" s="29" t="s">
        <v>52</v>
      </c>
      <c r="H3" s="77" t="s">
        <v>53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54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55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56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57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58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59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60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61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62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63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64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65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66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67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68</v>
      </c>
      <c r="B5" s="31"/>
      <c r="C5" s="31"/>
      <c r="D5" s="31"/>
      <c r="E5" s="31"/>
      <c r="F5" s="31"/>
      <c r="G5" s="31"/>
      <c r="H5" s="32" t="s">
        <v>69</v>
      </c>
      <c r="I5" s="32" t="s">
        <v>70</v>
      </c>
      <c r="J5" s="32" t="s">
        <v>71</v>
      </c>
      <c r="K5" s="32" t="s">
        <v>72</v>
      </c>
      <c r="L5" s="32" t="s">
        <v>73</v>
      </c>
      <c r="M5" s="32" t="s">
        <v>5</v>
      </c>
      <c r="N5" s="32" t="s">
        <v>74</v>
      </c>
      <c r="O5" s="32" t="s">
        <v>75</v>
      </c>
      <c r="P5" s="32" t="s">
        <v>76</v>
      </c>
      <c r="Q5" s="32" t="s">
        <v>77</v>
      </c>
      <c r="R5" s="32" t="s">
        <v>78</v>
      </c>
      <c r="S5" s="32" t="s">
        <v>79</v>
      </c>
      <c r="T5" s="32" t="s">
        <v>80</v>
      </c>
      <c r="U5" s="32" t="s">
        <v>81</v>
      </c>
      <c r="V5" s="32" t="s">
        <v>82</v>
      </c>
      <c r="W5" s="32" t="s">
        <v>83</v>
      </c>
      <c r="X5" s="32" t="s">
        <v>84</v>
      </c>
      <c r="Y5" s="32" t="s">
        <v>85</v>
      </c>
      <c r="Z5" s="32" t="s">
        <v>86</v>
      </c>
      <c r="AA5" s="32" t="s">
        <v>87</v>
      </c>
      <c r="AB5" s="32" t="s">
        <v>88</v>
      </c>
      <c r="AC5" s="32" t="s">
        <v>89</v>
      </c>
      <c r="AD5" s="32" t="s">
        <v>90</v>
      </c>
      <c r="AE5" s="32" t="s">
        <v>91</v>
      </c>
      <c r="AF5" s="32" t="s">
        <v>92</v>
      </c>
      <c r="AG5" s="32" t="s">
        <v>93</v>
      </c>
      <c r="AH5" s="32" t="s">
        <v>94</v>
      </c>
      <c r="AI5" s="32" t="s">
        <v>31</v>
      </c>
      <c r="AJ5" s="32" t="s">
        <v>85</v>
      </c>
      <c r="AK5" s="32" t="s">
        <v>86</v>
      </c>
      <c r="AL5" s="32" t="s">
        <v>87</v>
      </c>
      <c r="AM5" s="32" t="s">
        <v>88</v>
      </c>
      <c r="AN5" s="32" t="s">
        <v>89</v>
      </c>
      <c r="AO5" s="32" t="s">
        <v>90</v>
      </c>
      <c r="AP5" s="32" t="s">
        <v>91</v>
      </c>
      <c r="AQ5" s="32" t="s">
        <v>92</v>
      </c>
      <c r="AR5" s="32" t="s">
        <v>93</v>
      </c>
      <c r="AS5" s="32" t="s">
        <v>94</v>
      </c>
      <c r="AT5" s="32" t="s">
        <v>95</v>
      </c>
      <c r="AU5" s="32" t="s">
        <v>85</v>
      </c>
      <c r="AV5" s="32" t="s">
        <v>86</v>
      </c>
      <c r="AW5" s="32" t="s">
        <v>87</v>
      </c>
      <c r="AX5" s="32" t="s">
        <v>88</v>
      </c>
      <c r="AY5" s="32" t="s">
        <v>89</v>
      </c>
      <c r="AZ5" s="32" t="s">
        <v>90</v>
      </c>
      <c r="BA5" s="32" t="s">
        <v>91</v>
      </c>
      <c r="BB5" s="32" t="s">
        <v>92</v>
      </c>
      <c r="BC5" s="32" t="s">
        <v>93</v>
      </c>
      <c r="BD5" s="32" t="s">
        <v>94</v>
      </c>
      <c r="BE5" s="32" t="s">
        <v>95</v>
      </c>
      <c r="BF5" s="32" t="s">
        <v>85</v>
      </c>
      <c r="BG5" s="32" t="s">
        <v>86</v>
      </c>
      <c r="BH5" s="32" t="s">
        <v>87</v>
      </c>
      <c r="BI5" s="32" t="s">
        <v>88</v>
      </c>
      <c r="BJ5" s="32" t="s">
        <v>89</v>
      </c>
      <c r="BK5" s="32" t="s">
        <v>90</v>
      </c>
      <c r="BL5" s="32" t="s">
        <v>91</v>
      </c>
      <c r="BM5" s="32" t="s">
        <v>92</v>
      </c>
      <c r="BN5" s="32" t="s">
        <v>93</v>
      </c>
      <c r="BO5" s="32" t="s">
        <v>94</v>
      </c>
      <c r="BP5" s="32" t="s">
        <v>95</v>
      </c>
      <c r="BQ5" s="32" t="s">
        <v>85</v>
      </c>
      <c r="BR5" s="32" t="s">
        <v>86</v>
      </c>
      <c r="BS5" s="32" t="s">
        <v>87</v>
      </c>
      <c r="BT5" s="32" t="s">
        <v>88</v>
      </c>
      <c r="BU5" s="32" t="s">
        <v>89</v>
      </c>
      <c r="BV5" s="32" t="s">
        <v>90</v>
      </c>
      <c r="BW5" s="32" t="s">
        <v>91</v>
      </c>
      <c r="BX5" s="32" t="s">
        <v>92</v>
      </c>
      <c r="BY5" s="32" t="s">
        <v>93</v>
      </c>
      <c r="BZ5" s="32" t="s">
        <v>94</v>
      </c>
      <c r="CA5" s="32" t="s">
        <v>95</v>
      </c>
      <c r="CB5" s="32" t="s">
        <v>85</v>
      </c>
      <c r="CC5" s="32" t="s">
        <v>86</v>
      </c>
      <c r="CD5" s="32" t="s">
        <v>87</v>
      </c>
      <c r="CE5" s="32" t="s">
        <v>88</v>
      </c>
      <c r="CF5" s="32" t="s">
        <v>89</v>
      </c>
      <c r="CG5" s="32" t="s">
        <v>90</v>
      </c>
      <c r="CH5" s="32" t="s">
        <v>91</v>
      </c>
      <c r="CI5" s="32" t="s">
        <v>92</v>
      </c>
      <c r="CJ5" s="32" t="s">
        <v>93</v>
      </c>
      <c r="CK5" s="32" t="s">
        <v>94</v>
      </c>
      <c r="CL5" s="32" t="s">
        <v>95</v>
      </c>
      <c r="CM5" s="32" t="s">
        <v>85</v>
      </c>
      <c r="CN5" s="32" t="s">
        <v>86</v>
      </c>
      <c r="CO5" s="32" t="s">
        <v>87</v>
      </c>
      <c r="CP5" s="32" t="s">
        <v>88</v>
      </c>
      <c r="CQ5" s="32" t="s">
        <v>89</v>
      </c>
      <c r="CR5" s="32" t="s">
        <v>90</v>
      </c>
      <c r="CS5" s="32" t="s">
        <v>91</v>
      </c>
      <c r="CT5" s="32" t="s">
        <v>92</v>
      </c>
      <c r="CU5" s="32" t="s">
        <v>93</v>
      </c>
      <c r="CV5" s="32" t="s">
        <v>94</v>
      </c>
      <c r="CW5" s="32" t="s">
        <v>95</v>
      </c>
      <c r="CX5" s="32" t="s">
        <v>85</v>
      </c>
      <c r="CY5" s="32" t="s">
        <v>86</v>
      </c>
      <c r="CZ5" s="32" t="s">
        <v>87</v>
      </c>
      <c r="DA5" s="32" t="s">
        <v>88</v>
      </c>
      <c r="DB5" s="32" t="s">
        <v>89</v>
      </c>
      <c r="DC5" s="32" t="s">
        <v>90</v>
      </c>
      <c r="DD5" s="32" t="s">
        <v>91</v>
      </c>
      <c r="DE5" s="32" t="s">
        <v>92</v>
      </c>
      <c r="DF5" s="32" t="s">
        <v>93</v>
      </c>
      <c r="DG5" s="32" t="s">
        <v>94</v>
      </c>
      <c r="DH5" s="32" t="s">
        <v>95</v>
      </c>
      <c r="DI5" s="32" t="s">
        <v>85</v>
      </c>
      <c r="DJ5" s="32" t="s">
        <v>86</v>
      </c>
      <c r="DK5" s="32" t="s">
        <v>87</v>
      </c>
      <c r="DL5" s="32" t="s">
        <v>88</v>
      </c>
      <c r="DM5" s="32" t="s">
        <v>89</v>
      </c>
      <c r="DN5" s="32" t="s">
        <v>90</v>
      </c>
      <c r="DO5" s="32" t="s">
        <v>91</v>
      </c>
      <c r="DP5" s="32" t="s">
        <v>92</v>
      </c>
      <c r="DQ5" s="32" t="s">
        <v>93</v>
      </c>
      <c r="DR5" s="32" t="s">
        <v>94</v>
      </c>
      <c r="DS5" s="32" t="s">
        <v>95</v>
      </c>
      <c r="DT5" s="32" t="s">
        <v>85</v>
      </c>
      <c r="DU5" s="32" t="s">
        <v>86</v>
      </c>
      <c r="DV5" s="32" t="s">
        <v>87</v>
      </c>
      <c r="DW5" s="32" t="s">
        <v>88</v>
      </c>
      <c r="DX5" s="32" t="s">
        <v>89</v>
      </c>
      <c r="DY5" s="32" t="s">
        <v>90</v>
      </c>
      <c r="DZ5" s="32" t="s">
        <v>91</v>
      </c>
      <c r="EA5" s="32" t="s">
        <v>92</v>
      </c>
      <c r="EB5" s="32" t="s">
        <v>93</v>
      </c>
      <c r="EC5" s="32" t="s">
        <v>94</v>
      </c>
      <c r="ED5" s="32" t="s">
        <v>95</v>
      </c>
      <c r="EE5" s="32" t="s">
        <v>85</v>
      </c>
      <c r="EF5" s="32" t="s">
        <v>86</v>
      </c>
      <c r="EG5" s="32" t="s">
        <v>87</v>
      </c>
      <c r="EH5" s="32" t="s">
        <v>88</v>
      </c>
      <c r="EI5" s="32" t="s">
        <v>89</v>
      </c>
      <c r="EJ5" s="32" t="s">
        <v>90</v>
      </c>
      <c r="EK5" s="32" t="s">
        <v>91</v>
      </c>
      <c r="EL5" s="32" t="s">
        <v>92</v>
      </c>
      <c r="EM5" s="32" t="s">
        <v>93</v>
      </c>
      <c r="EN5" s="32" t="s">
        <v>94</v>
      </c>
      <c r="EO5" s="32" t="s">
        <v>95</v>
      </c>
    </row>
    <row r="6" spans="1:145" s="36" customFormat="1" x14ac:dyDescent="0.15">
      <c r="A6" s="28" t="s">
        <v>96</v>
      </c>
      <c r="B6" s="33">
        <f>B7</f>
        <v>2019</v>
      </c>
      <c r="C6" s="33">
        <f t="shared" ref="C6:X6" si="3">C7</f>
        <v>401005</v>
      </c>
      <c r="D6" s="33">
        <f t="shared" si="3"/>
        <v>47</v>
      </c>
      <c r="E6" s="33">
        <f t="shared" si="3"/>
        <v>17</v>
      </c>
      <c r="F6" s="33">
        <f t="shared" si="3"/>
        <v>6</v>
      </c>
      <c r="G6" s="33">
        <f t="shared" si="3"/>
        <v>0</v>
      </c>
      <c r="H6" s="33" t="str">
        <f t="shared" si="3"/>
        <v>福岡県　北九州市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漁業集落排水</v>
      </c>
      <c r="L6" s="33" t="str">
        <f t="shared" si="3"/>
        <v>H2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0.03</v>
      </c>
      <c r="Q6" s="34">
        <f t="shared" si="3"/>
        <v>83.88</v>
      </c>
      <c r="R6" s="34">
        <f t="shared" si="3"/>
        <v>2248</v>
      </c>
      <c r="S6" s="34">
        <f t="shared" si="3"/>
        <v>950602</v>
      </c>
      <c r="T6" s="34">
        <f t="shared" si="3"/>
        <v>491.69</v>
      </c>
      <c r="U6" s="34">
        <f t="shared" si="3"/>
        <v>1933.34</v>
      </c>
      <c r="V6" s="34">
        <f t="shared" si="3"/>
        <v>236</v>
      </c>
      <c r="W6" s="34">
        <f t="shared" si="3"/>
        <v>0.02</v>
      </c>
      <c r="X6" s="34">
        <f t="shared" si="3"/>
        <v>11800</v>
      </c>
      <c r="Y6" s="35">
        <f>IF(Y7="",NA(),Y7)</f>
        <v>86.04</v>
      </c>
      <c r="Z6" s="35">
        <f t="shared" ref="Z6:AH6" si="4">IF(Z7="",NA(),Z7)</f>
        <v>78.27</v>
      </c>
      <c r="AA6" s="35">
        <f t="shared" si="4"/>
        <v>66.349999999999994</v>
      </c>
      <c r="AB6" s="35">
        <f t="shared" si="4"/>
        <v>56.67</v>
      </c>
      <c r="AC6" s="35">
        <f t="shared" si="4"/>
        <v>62.35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5919.5</v>
      </c>
      <c r="BG6" s="35">
        <f t="shared" ref="BG6:BO6" si="7">IF(BG7="",NA(),BG7)</f>
        <v>7141.97</v>
      </c>
      <c r="BH6" s="35">
        <f t="shared" si="7"/>
        <v>6751.52</v>
      </c>
      <c r="BI6" s="35">
        <f t="shared" si="7"/>
        <v>7338.26</v>
      </c>
      <c r="BJ6" s="35">
        <f t="shared" si="7"/>
        <v>6989.27</v>
      </c>
      <c r="BK6" s="35">
        <f t="shared" si="7"/>
        <v>1029.24</v>
      </c>
      <c r="BL6" s="35">
        <f t="shared" si="7"/>
        <v>1063.93</v>
      </c>
      <c r="BM6" s="35">
        <f t="shared" si="7"/>
        <v>1060.8599999999999</v>
      </c>
      <c r="BN6" s="35">
        <f t="shared" si="7"/>
        <v>1006.65</v>
      </c>
      <c r="BO6" s="35">
        <f t="shared" si="7"/>
        <v>998.42</v>
      </c>
      <c r="BP6" s="34" t="str">
        <f>IF(BP7="","",IF(BP7="-","【-】","【"&amp;SUBSTITUTE(TEXT(BP7,"#,##0.00"),"-","△")&amp;"】"))</f>
        <v>【953.26】</v>
      </c>
      <c r="BQ6" s="35">
        <f>IF(BQ7="",NA(),BQ7)</f>
        <v>12.77</v>
      </c>
      <c r="BR6" s="35">
        <f t="shared" ref="BR6:BZ6" si="8">IF(BR7="",NA(),BR7)</f>
        <v>23.84</v>
      </c>
      <c r="BS6" s="35">
        <f t="shared" si="8"/>
        <v>17.920000000000002</v>
      </c>
      <c r="BT6" s="35">
        <f t="shared" si="8"/>
        <v>15.95</v>
      </c>
      <c r="BU6" s="35">
        <f t="shared" si="8"/>
        <v>14.06</v>
      </c>
      <c r="BV6" s="35">
        <f t="shared" si="8"/>
        <v>43.13</v>
      </c>
      <c r="BW6" s="35">
        <f t="shared" si="8"/>
        <v>46.26</v>
      </c>
      <c r="BX6" s="35">
        <f t="shared" si="8"/>
        <v>45.81</v>
      </c>
      <c r="BY6" s="35">
        <f t="shared" si="8"/>
        <v>43.43</v>
      </c>
      <c r="BZ6" s="35">
        <f t="shared" si="8"/>
        <v>41.41</v>
      </c>
      <c r="CA6" s="34" t="str">
        <f>IF(CA7="","",IF(CA7="-","【-】","【"&amp;SUBSTITUTE(TEXT(CA7,"#,##0.00"),"-","△")&amp;"】"))</f>
        <v>【45.31】</v>
      </c>
      <c r="CB6" s="35">
        <f>IF(CB7="",NA(),CB7)</f>
        <v>1019.36</v>
      </c>
      <c r="CC6" s="35">
        <f t="shared" ref="CC6:CK6" si="9">IF(CC7="",NA(),CC7)</f>
        <v>589.6</v>
      </c>
      <c r="CD6" s="35">
        <f t="shared" si="9"/>
        <v>765.45</v>
      </c>
      <c r="CE6" s="35">
        <f t="shared" si="9"/>
        <v>813.61</v>
      </c>
      <c r="CF6" s="35">
        <f t="shared" si="9"/>
        <v>1004.57</v>
      </c>
      <c r="CG6" s="35">
        <f t="shared" si="9"/>
        <v>392.03</v>
      </c>
      <c r="CH6" s="35">
        <f t="shared" si="9"/>
        <v>376.4</v>
      </c>
      <c r="CI6" s="35">
        <f t="shared" si="9"/>
        <v>383.92</v>
      </c>
      <c r="CJ6" s="35">
        <f t="shared" si="9"/>
        <v>400.44</v>
      </c>
      <c r="CK6" s="35">
        <f t="shared" si="9"/>
        <v>417.56</v>
      </c>
      <c r="CL6" s="34" t="str">
        <f>IF(CL7="","",IF(CL7="-","【-】","【"&amp;SUBSTITUTE(TEXT(CL7,"#,##0.00"),"-","△")&amp;"】"))</f>
        <v>【379.91】</v>
      </c>
      <c r="CM6" s="35">
        <f>IF(CM7="",NA(),CM7)</f>
        <v>33.33</v>
      </c>
      <c r="CN6" s="35">
        <f t="shared" ref="CN6:CV6" si="10">IF(CN7="",NA(),CN7)</f>
        <v>32.43</v>
      </c>
      <c r="CO6" s="35">
        <f t="shared" si="10"/>
        <v>28.83</v>
      </c>
      <c r="CP6" s="35">
        <f t="shared" si="10"/>
        <v>27.93</v>
      </c>
      <c r="CQ6" s="35">
        <f t="shared" si="10"/>
        <v>27.48</v>
      </c>
      <c r="CR6" s="35">
        <f t="shared" si="10"/>
        <v>35.64</v>
      </c>
      <c r="CS6" s="35">
        <f t="shared" si="10"/>
        <v>33.729999999999997</v>
      </c>
      <c r="CT6" s="35">
        <f t="shared" si="10"/>
        <v>33.21</v>
      </c>
      <c r="CU6" s="35">
        <f t="shared" si="10"/>
        <v>32.229999999999997</v>
      </c>
      <c r="CV6" s="35">
        <f t="shared" si="10"/>
        <v>32.479999999999997</v>
      </c>
      <c r="CW6" s="34" t="str">
        <f>IF(CW7="","",IF(CW7="-","【-】","【"&amp;SUBSTITUTE(TEXT(CW7,"#,##0.00"),"-","△")&amp;"】"))</f>
        <v>【33.67】</v>
      </c>
      <c r="CX6" s="35">
        <f>IF(CX7="",NA(),CX7)</f>
        <v>99.66</v>
      </c>
      <c r="CY6" s="35">
        <f t="shared" ref="CY6:DG6" si="11">IF(CY7="",NA(),CY7)</f>
        <v>99.64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82.92</v>
      </c>
      <c r="DD6" s="35">
        <f t="shared" si="11"/>
        <v>79.989999999999995</v>
      </c>
      <c r="DE6" s="35">
        <f t="shared" si="11"/>
        <v>79.98</v>
      </c>
      <c r="DF6" s="35">
        <f t="shared" si="11"/>
        <v>80.8</v>
      </c>
      <c r="DG6" s="35">
        <f t="shared" si="11"/>
        <v>79.2</v>
      </c>
      <c r="DH6" s="34" t="str">
        <f>IF(DH7="","",IF(DH7="-","【-】","【"&amp;SUBSTITUTE(TEXT(DH7,"#,##0.00"),"-","△")&amp;"】"))</f>
        <v>【79.94】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0.18</v>
      </c>
      <c r="EK6" s="35">
        <f t="shared" si="14"/>
        <v>0.01</v>
      </c>
      <c r="EL6" s="35">
        <f t="shared" si="14"/>
        <v>0.09</v>
      </c>
      <c r="EM6" s="35">
        <f t="shared" si="14"/>
        <v>0.02</v>
      </c>
      <c r="EN6" s="35">
        <f t="shared" si="14"/>
        <v>0.01</v>
      </c>
      <c r="EO6" s="34" t="str">
        <f>IF(EO7="","",IF(EO7="-","【-】","【"&amp;SUBSTITUTE(TEXT(EO7,"#,##0.00"),"-","△")&amp;"】"))</f>
        <v>【0.01】</v>
      </c>
    </row>
    <row r="7" spans="1:145" s="36" customFormat="1" x14ac:dyDescent="0.15">
      <c r="A7" s="28"/>
      <c r="B7" s="37">
        <v>2019</v>
      </c>
      <c r="C7" s="37">
        <v>401005</v>
      </c>
      <c r="D7" s="37">
        <v>47</v>
      </c>
      <c r="E7" s="37">
        <v>17</v>
      </c>
      <c r="F7" s="37">
        <v>6</v>
      </c>
      <c r="G7" s="37">
        <v>0</v>
      </c>
      <c r="H7" s="37" t="s">
        <v>97</v>
      </c>
      <c r="I7" s="37" t="s">
        <v>98</v>
      </c>
      <c r="J7" s="37" t="s">
        <v>99</v>
      </c>
      <c r="K7" s="37" t="s">
        <v>100</v>
      </c>
      <c r="L7" s="37" t="s">
        <v>101</v>
      </c>
      <c r="M7" s="37" t="s">
        <v>102</v>
      </c>
      <c r="N7" s="38" t="s">
        <v>103</v>
      </c>
      <c r="O7" s="38" t="s">
        <v>104</v>
      </c>
      <c r="P7" s="38">
        <v>0.03</v>
      </c>
      <c r="Q7" s="38">
        <v>83.88</v>
      </c>
      <c r="R7" s="38">
        <v>2248</v>
      </c>
      <c r="S7" s="38">
        <v>950602</v>
      </c>
      <c r="T7" s="38">
        <v>491.69</v>
      </c>
      <c r="U7" s="38">
        <v>1933.34</v>
      </c>
      <c r="V7" s="38">
        <v>236</v>
      </c>
      <c r="W7" s="38">
        <v>0.02</v>
      </c>
      <c r="X7" s="38">
        <v>11800</v>
      </c>
      <c r="Y7" s="38">
        <v>86.04</v>
      </c>
      <c r="Z7" s="38">
        <v>78.27</v>
      </c>
      <c r="AA7" s="38">
        <v>66.349999999999994</v>
      </c>
      <c r="AB7" s="38">
        <v>56.67</v>
      </c>
      <c r="AC7" s="38">
        <v>62.35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5919.5</v>
      </c>
      <c r="BG7" s="38">
        <v>7141.97</v>
      </c>
      <c r="BH7" s="38">
        <v>6751.52</v>
      </c>
      <c r="BI7" s="38">
        <v>7338.26</v>
      </c>
      <c r="BJ7" s="38">
        <v>6989.27</v>
      </c>
      <c r="BK7" s="38">
        <v>1029.24</v>
      </c>
      <c r="BL7" s="38">
        <v>1063.93</v>
      </c>
      <c r="BM7" s="38">
        <v>1060.8599999999999</v>
      </c>
      <c r="BN7" s="38">
        <v>1006.65</v>
      </c>
      <c r="BO7" s="38">
        <v>998.42</v>
      </c>
      <c r="BP7" s="38">
        <v>953.26</v>
      </c>
      <c r="BQ7" s="38">
        <v>12.77</v>
      </c>
      <c r="BR7" s="38">
        <v>23.84</v>
      </c>
      <c r="BS7" s="38">
        <v>17.920000000000002</v>
      </c>
      <c r="BT7" s="38">
        <v>15.95</v>
      </c>
      <c r="BU7" s="38">
        <v>14.06</v>
      </c>
      <c r="BV7" s="38">
        <v>43.13</v>
      </c>
      <c r="BW7" s="38">
        <v>46.26</v>
      </c>
      <c r="BX7" s="38">
        <v>45.81</v>
      </c>
      <c r="BY7" s="38">
        <v>43.43</v>
      </c>
      <c r="BZ7" s="38">
        <v>41.41</v>
      </c>
      <c r="CA7" s="38">
        <v>45.31</v>
      </c>
      <c r="CB7" s="38">
        <v>1019.36</v>
      </c>
      <c r="CC7" s="38">
        <v>589.6</v>
      </c>
      <c r="CD7" s="38">
        <v>765.45</v>
      </c>
      <c r="CE7" s="38">
        <v>813.61</v>
      </c>
      <c r="CF7" s="38">
        <v>1004.57</v>
      </c>
      <c r="CG7" s="38">
        <v>392.03</v>
      </c>
      <c r="CH7" s="38">
        <v>376.4</v>
      </c>
      <c r="CI7" s="38">
        <v>383.92</v>
      </c>
      <c r="CJ7" s="38">
        <v>400.44</v>
      </c>
      <c r="CK7" s="38">
        <v>417.56</v>
      </c>
      <c r="CL7" s="38">
        <v>379.91</v>
      </c>
      <c r="CM7" s="38">
        <v>33.33</v>
      </c>
      <c r="CN7" s="38">
        <v>32.43</v>
      </c>
      <c r="CO7" s="38">
        <v>28.83</v>
      </c>
      <c r="CP7" s="38">
        <v>27.93</v>
      </c>
      <c r="CQ7" s="38">
        <v>27.48</v>
      </c>
      <c r="CR7" s="38">
        <v>35.64</v>
      </c>
      <c r="CS7" s="38">
        <v>33.729999999999997</v>
      </c>
      <c r="CT7" s="38">
        <v>33.21</v>
      </c>
      <c r="CU7" s="38">
        <v>32.229999999999997</v>
      </c>
      <c r="CV7" s="38">
        <v>32.479999999999997</v>
      </c>
      <c r="CW7" s="38">
        <v>33.67</v>
      </c>
      <c r="CX7" s="38">
        <v>99.66</v>
      </c>
      <c r="CY7" s="38">
        <v>99.64</v>
      </c>
      <c r="CZ7" s="38">
        <v>100</v>
      </c>
      <c r="DA7" s="38">
        <v>100</v>
      </c>
      <c r="DB7" s="38">
        <v>100</v>
      </c>
      <c r="DC7" s="38">
        <v>82.92</v>
      </c>
      <c r="DD7" s="38">
        <v>79.989999999999995</v>
      </c>
      <c r="DE7" s="38">
        <v>79.98</v>
      </c>
      <c r="DF7" s="38">
        <v>80.8</v>
      </c>
      <c r="DG7" s="38">
        <v>79.2</v>
      </c>
      <c r="DH7" s="38">
        <v>79.94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0.18</v>
      </c>
      <c r="EK7" s="38">
        <v>0.01</v>
      </c>
      <c r="EL7" s="38">
        <v>0.09</v>
      </c>
      <c r="EM7" s="38">
        <v>0.02</v>
      </c>
      <c r="EN7" s="38">
        <v>0.01</v>
      </c>
      <c r="EO7" s="38">
        <v>0.01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105</v>
      </c>
      <c r="C9" s="40" t="s">
        <v>106</v>
      </c>
      <c r="D9" s="40" t="s">
        <v>107</v>
      </c>
      <c r="E9" s="40" t="s">
        <v>108</v>
      </c>
      <c r="F9" s="40" t="s">
        <v>109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47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111</v>
      </c>
    </row>
    <row r="13" spans="1:145" x14ac:dyDescent="0.15">
      <c r="B13" t="s">
        <v>112</v>
      </c>
      <c r="C13" t="s">
        <v>113</v>
      </c>
      <c r="D13" t="s">
        <v>112</v>
      </c>
      <c r="E13" t="s">
        <v>112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德久</cp:lastModifiedBy>
  <cp:lastPrinted>2021-01-14T07:56:16Z</cp:lastPrinted>
  <dcterms:created xsi:type="dcterms:W3CDTF">2020-12-04T03:12:24Z</dcterms:created>
  <dcterms:modified xsi:type="dcterms:W3CDTF">2021-01-28T01:47:29Z</dcterms:modified>
  <cp:category/>
</cp:coreProperties>
</file>