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8021\Desktop\経営分析\"/>
    </mc:Choice>
  </mc:AlternateContent>
  <workbookProtection workbookAlgorithmName="SHA-512" workbookHashValue="U1QllyoNbLIi0H8KqajCPd1bF/O7G61wu4zOkTAQcHxSkINPoy6+W2uFO4W8dfZhutT33kTgQcKJULA2THmrTA==" workbookSaltValue="df1PYqEHHW5gYV7elDz80A=="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<sst xmlns="http://schemas.openxmlformats.org/spreadsheetml/2006/main" count="231" uniqueCount="117">
  <si>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</si>
  <si>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</si>
  <si>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</si>
  <si>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</si>
  <si>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</si>
  <si>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</si>
  <si>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</si>
  <si>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</si>
  <si>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</si>
  <si>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</si>
  <si>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</si>
  <si>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</si>
  <si>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</si>
  <si>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</si>
  <si>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</si>
  <si>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</si>
  <si>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</si>
  <si>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</si>
  <si>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</si>
  <si>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</si>
  <si>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</si>
  <si>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</si>
  <si>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</si>
  <si>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</si>
  <si>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</si>
  <si>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</si>
  <si>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</si>
  <si>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</si>
  <si>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</si>
  <si>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</si>
  <si>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</si>
  <si>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</si>
  <si>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</si>
  <si>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</si>
  <si>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</si>
  <si>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</si>
  <si>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</si>
  <si>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</si>
  <si>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</si>
  <si>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</si>
  <si>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</si>
  <si>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</si>
  <si>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</si>
  <si>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</si>
  <si>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</si>
  <si>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</si>
  <si>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</si>
  <si>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</si>
  <si>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</si>
  <si>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</si>
  <si>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</si>
  <si>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</si>
  <si>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</si>
  <si>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</si>
  <si>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</si>
  <si>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</si>
  <si>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</si>
  <si>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</si>
  <si>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</si>
  <si>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</si>
  <si>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</si>
  <si>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</si>
  <si>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</si>
  <si>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</si>
  <si>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</si>
  <si>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</si>
  <si>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</si>
  <si>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</si>
  <si>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</si>
  <si>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</si>
  <si>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</si>
  <si>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</si>
  <si>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</si>
  <si>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</si>
  <si>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</si>
  <si>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</si>
  <si>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</si>
  <si>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</si>
  <si>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</si>
  <si>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</si>
  <si>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</si>
  <si>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</si>
  <si>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</si>
  <si>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</si>
  <si>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</si>
  <si>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</si>
  <si>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</si>
  <si>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</si>
  <si>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</si>
  <si>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</si>
  <si>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</si>
  <si>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</si>
  <si>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</si>
  <si>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</si>
  <si>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</si>
  <si>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</si>
  <si>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福岡市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</si>
  <si>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</si>
  <si>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</si>
  <si>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</si>
  <si>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</si>
  <si>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</si>
  <si>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</si>
  <si>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</si>
  <si>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</si>
  <si>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</si>
  <si>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</si>
  <si>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</si>
  <si>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</si>
  <si>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</si>
  <si>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</si>
  <si>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</si>
  <si>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</si>
  <si>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</si>
  <si>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・「有形固定資産減価償却率」は、類似団体と同様に増加しており、有形固定資産の老朽化が進んでいます。
・「管渠老朽化率」は、類似団体平均と比較すると
低率で推移しており、法定耐用年数を超えた管渠延
長の割合が低いといえます。
・「管渠改善率」は、類似団体平均と比較すると
低率で推移しており、下水道敷設延長に対する年度の改善延長は低くなっています。「管渠老朽化率」が今後上昇してくると、将来的には、管渠改善の必要性が高まるものと考えられます。</t>
    <phoneticPr fontId="4"/>
  </si>
  <si>
    <t>経営の健全性・効率性を表す指標は、類似団体と
比較すると概ね良好に推移しており、現在の経営の
状況は健全であるといえます。
　管渠については、類似団体ほど老朽化が進んでい
ないために更新量が低いことから、現状では経営の
負担とはなっていないものの、今後、施設全体の老
朽化の進行にあわせた改築(更新・長寿命化)の対応
が、経営上の重要課題となることが予想されます。
　したがって、将来に亘っても下水道サービスの提
供を安定的に継続するため、今後の改築(更新・長
寿命化)費用増大を見据えて中長期的な視野で事業
運営に努めます。</t>
    <phoneticPr fontId="4"/>
  </si>
  <si>
    <t>・「経常収支比率」は、一般会計からの下水道事業収支差補助の繰り入れを受けずに100％を超えて推移していることから、健全な状況です。
・「流動比率」は、100%を超えていることが好ましいとされていますが、類似団体平均同様に100％を下回っています。しかし、当該年度の企業債の償還財源が損益勘定留保資金等の補填財源で確保されていることから、支払能力に支障はありません。
・「企業債残高対事業規模比率」は、計画的に企業債残高の縮減を図ったことから、類似団体平均より減少しています。
・「経費回収率」は、類似団体平均と同様に100％を超えて推移していることから、下水道使用料で回収すべき経費をすべて下水道使用料で賄えており、健全な状況です。
・「汚水処理原価」は、類似団体平均を上回っていますが、近年の金利の低下や企業債残高の削減により、支払利息が減少していることから、減少傾向で推移しています。しかし、類似団体平均と比較するとまだ高い水準あり高経費体質であるため、今後とも経営の効率化に努め、処理原価の低減を進めていく必要があります。
・「施設利用率」は、現有施設が想定される最大汚水流入量に対応できる施設能力で設計することとされているため、晴天時一日平均処理水量の割合は、類似団体平均と同様に６割程度で推移しています。
・「水洗化率」は、類似団体平均と比べ高率で推移しています。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</si>
</sst>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0.26</c:v>
                </c:pt>
                <c:pt idx="1">
                  <c:v>0.27</c:v>
                </c:pt>
                <c:pt idx="2">
                  <c:v>0.54</c:v>
                </c:pt>
                <c:pt idx="3">
                  <c:v>0.33</c:v>
                </c:pt>
                <c:pt idx="4">
                  <c:v>0.27</c:v>
                </c:pt>
              </c:numCache>
            </c:numRef>
          </c:val>
          <c:extLst>
            <c:ext xmlns:c16="http://schemas.microsoft.com/office/drawing/2014/chart" uri="{C3380CC4-5D6E-409C-BE32-E72D297353CC}">
              <c16:uniqueId val="{00000000-C08B-491F-98E4-3C2576F9A8D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0.35</c:v>
                </c:pt>
                <c:pt idx="1">
                  <c:v>0.39</c:v>
                </c:pt>
                <c:pt idx="2">
                  <c:v>0.43</c:v>
                </c:pt>
                <c:pt idx="3">
                  <c:v>0.39</c:v>
                </c:pt>
                <c:pt idx="4">
                  <c:v>0.41</c:v>
                </c:pt>
              </c:numCache>
            </c:numRef>
          </c:val>
          <c:smooth val="0"/>
          <c:extLst>
            <c:ext xmlns:c16="http://schemas.microsoft.com/office/drawing/2014/chart" uri="{C3380CC4-5D6E-409C-BE32-E72D297353CC}">
              <c16:uniqueId val="{00000001-C08B-491F-98E4-3C2576F9A8D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59.9</c:v>
                </c:pt>
                <c:pt idx="1">
                  <c:v>59.97</c:v>
                </c:pt>
                <c:pt idx="2">
                  <c:v>58</c:v>
                </c:pt>
                <c:pt idx="3">
                  <c:v>57.73</c:v>
                </c:pt>
                <c:pt idx="4">
                  <c:v>58.69</c:v>
                </c:pt>
              </c:numCache>
            </c:numRef>
          </c:val>
          <c:extLst>
            <c:ext xmlns:c16="http://schemas.microsoft.com/office/drawing/2014/chart" uri="{C3380CC4-5D6E-409C-BE32-E72D297353CC}">
              <c16:uniqueId val="{00000000-118D-4737-8B71-4EA51A43CA4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58.79</c:v>
                </c:pt>
                <c:pt idx="1">
                  <c:v>59.16</c:v>
                </c:pt>
                <c:pt idx="2">
                  <c:v>59.44</c:v>
                </c:pt>
                <c:pt idx="3">
                  <c:v>57.38</c:v>
                </c:pt>
                <c:pt idx="4">
                  <c:v>58.09</c:v>
                </c:pt>
              </c:numCache>
            </c:numRef>
          </c:val>
          <c:smooth val="0"/>
          <c:extLst>
            <c:ext xmlns:c16="http://schemas.microsoft.com/office/drawing/2014/chart" uri="{C3380CC4-5D6E-409C-BE32-E72D297353CC}">
              <c16:uniqueId val="{00000001-118D-4737-8B71-4EA51A43CA4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99.54</c:v>
                </c:pt>
                <c:pt idx="1">
                  <c:v>99.57</c:v>
                </c:pt>
                <c:pt idx="2">
                  <c:v>99.6</c:v>
                </c:pt>
                <c:pt idx="3">
                  <c:v>99.63</c:v>
                </c:pt>
                <c:pt idx="4">
                  <c:v>99.66</c:v>
                </c:pt>
              </c:numCache>
            </c:numRef>
          </c:val>
          <c:extLst>
            <c:ext xmlns:c16="http://schemas.microsoft.com/office/drawing/2014/chart" uri="{C3380CC4-5D6E-409C-BE32-E72D297353CC}">
              <c16:uniqueId val="{00000000-7B93-42F7-81B6-99A2044C728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98.76</c:v>
                </c:pt>
                <c:pt idx="1">
                  <c:v>98.86</c:v>
                </c:pt>
                <c:pt idx="2">
                  <c:v>98.9</c:v>
                </c:pt>
                <c:pt idx="3">
                  <c:v>98.98</c:v>
                </c:pt>
                <c:pt idx="4">
                  <c:v>99.01</c:v>
                </c:pt>
              </c:numCache>
            </c:numRef>
          </c:val>
          <c:smooth val="0"/>
          <c:extLst>
            <c:ext xmlns:c16="http://schemas.microsoft.com/office/drawing/2014/chart" uri="{C3380CC4-5D6E-409C-BE32-E72D297353CC}">
              <c16:uniqueId val="{00000001-7B93-42F7-81B6-99A2044C728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110.68</c:v>
                </c:pt>
                <c:pt idx="1">
                  <c:v>113.07</c:v>
                </c:pt>
                <c:pt idx="2">
                  <c:v>113.83</c:v>
                </c:pt>
                <c:pt idx="3">
                  <c:v>115.25</c:v>
                </c:pt>
                <c:pt idx="4">
                  <c:v>117.33</c:v>
                </c:pt>
              </c:numCache>
            </c:numRef>
          </c:val>
          <c:extLst>
            <c:ext xmlns:c16="http://schemas.microsoft.com/office/drawing/2014/chart" uri="{C3380CC4-5D6E-409C-BE32-E72D297353CC}">
              <c16:uniqueId val="{00000000-20DB-44D7-B8AA-34836A3BFAA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108.59</c:v>
                </c:pt>
                <c:pt idx="1">
                  <c:v>109.1</c:v>
                </c:pt>
                <c:pt idx="2">
                  <c:v>109.39</c:v>
                </c:pt>
                <c:pt idx="3">
                  <c:v>109.5</c:v>
                </c:pt>
                <c:pt idx="4">
                  <c:v>108.24</c:v>
                </c:pt>
              </c:numCache>
            </c:numRef>
          </c:val>
          <c:smooth val="0"/>
          <c:extLst>
            <c:ext xmlns:c16="http://schemas.microsoft.com/office/drawing/2014/chart" uri="{C3380CC4-5D6E-409C-BE32-E72D297353CC}">
              <c16:uniqueId val="{00000001-20DB-44D7-B8AA-34836A3BFAA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42.95</c:v>
                </c:pt>
                <c:pt idx="1">
                  <c:v>44.12</c:v>
                </c:pt>
                <c:pt idx="2">
                  <c:v>45.26</c:v>
                </c:pt>
                <c:pt idx="3">
                  <c:v>46.33</c:v>
                </c:pt>
                <c:pt idx="4">
                  <c:v>47.43</c:v>
                </c:pt>
              </c:numCache>
            </c:numRef>
          </c:val>
          <c:extLst>
            <c:ext xmlns:c16="http://schemas.microsoft.com/office/drawing/2014/chart" uri="{C3380CC4-5D6E-409C-BE32-E72D297353CC}">
              <c16:uniqueId val="{00000000-DABA-4F2B-BB1B-0E91723E8F4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43.2</c:v>
                </c:pt>
                <c:pt idx="1">
                  <c:v>44.55</c:v>
                </c:pt>
                <c:pt idx="2">
                  <c:v>45.79</c:v>
                </c:pt>
                <c:pt idx="3">
                  <c:v>47.06</c:v>
                </c:pt>
                <c:pt idx="4">
                  <c:v>48.25</c:v>
                </c:pt>
              </c:numCache>
            </c:numRef>
          </c:val>
          <c:smooth val="0"/>
          <c:extLst>
            <c:ext xmlns:c16="http://schemas.microsoft.com/office/drawing/2014/chart" uri="{C3380CC4-5D6E-409C-BE32-E72D297353CC}">
              <c16:uniqueId val="{00000001-DABA-4F2B-BB1B-0E91723E8F4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4.04</c:v>
                </c:pt>
                <c:pt idx="1">
                  <c:v>4.42</c:v>
                </c:pt>
                <c:pt idx="2">
                  <c:v>4.49</c:v>
                </c:pt>
                <c:pt idx="3">
                  <c:v>5.07</c:v>
                </c:pt>
                <c:pt idx="4">
                  <c:v>5.48</c:v>
                </c:pt>
              </c:numCache>
            </c:numRef>
          </c:val>
          <c:extLst>
            <c:ext xmlns:c16="http://schemas.microsoft.com/office/drawing/2014/chart" uri="{C3380CC4-5D6E-409C-BE32-E72D297353CC}">
              <c16:uniqueId val="{00000000-F645-4B93-A3E2-8C937AC92AB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7.39</c:v>
                </c:pt>
                <c:pt idx="1">
                  <c:v>8.25</c:v>
                </c:pt>
                <c:pt idx="2">
                  <c:v>9</c:v>
                </c:pt>
                <c:pt idx="3">
                  <c:v>9.6300000000000008</c:v>
                </c:pt>
                <c:pt idx="4">
                  <c:v>10.76</c:v>
                </c:pt>
              </c:numCache>
            </c:numRef>
          </c:val>
          <c:smooth val="0"/>
          <c:extLst>
            <c:ext xmlns:c16="http://schemas.microsoft.com/office/drawing/2014/chart" uri="{C3380CC4-5D6E-409C-BE32-E72D297353CC}">
              <c16:uniqueId val="{00000001-F645-4B93-A3E2-8C937AC92AB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5A-4ABE-A100-E3E9D410227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0.54</c:v>
                </c:pt>
                <c:pt idx="1">
                  <c:v>0.36</c:v>
                </c:pt>
                <c:pt idx="2">
                  <c:v>0.22</c:v>
                </c:pt>
                <c:pt idx="3">
                  <c:v>0.01</c:v>
                </c:pt>
                <c:pt idx="4" formatCode="#,##0.00;&quot;△&quot;#,##0.00">
                  <c:v>0</c:v>
                </c:pt>
              </c:numCache>
            </c:numRef>
          </c:val>
          <c:smooth val="0"/>
          <c:extLst>
            <c:ext xmlns:c16="http://schemas.microsoft.com/office/drawing/2014/chart" uri="{C3380CC4-5D6E-409C-BE32-E72D297353CC}">
              <c16:uniqueId val="{00000001-825A-4ABE-A100-E3E9D410227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55.83</c:v>
                </c:pt>
                <c:pt idx="1">
                  <c:v>58.84</c:v>
                </c:pt>
                <c:pt idx="2">
                  <c:v>63.78</c:v>
                </c:pt>
                <c:pt idx="3">
                  <c:v>63.25</c:v>
                </c:pt>
                <c:pt idx="4">
                  <c:v>72.13</c:v>
                </c:pt>
              </c:numCache>
            </c:numRef>
          </c:val>
          <c:extLst>
            <c:ext xmlns:c16="http://schemas.microsoft.com/office/drawing/2014/chart" uri="{C3380CC4-5D6E-409C-BE32-E72D297353CC}">
              <c16:uniqueId val="{00000000-6977-4DD0-805C-51A177C00F0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56.18</c:v>
                </c:pt>
                <c:pt idx="1">
                  <c:v>59.45</c:v>
                </c:pt>
                <c:pt idx="2">
                  <c:v>64.94</c:v>
                </c:pt>
                <c:pt idx="3">
                  <c:v>70.08</c:v>
                </c:pt>
                <c:pt idx="4">
                  <c:v>72.92</c:v>
                </c:pt>
              </c:numCache>
            </c:numRef>
          </c:val>
          <c:smooth val="0"/>
          <c:extLst>
            <c:ext xmlns:c16="http://schemas.microsoft.com/office/drawing/2014/chart" uri="{C3380CC4-5D6E-409C-BE32-E72D297353CC}">
              <c16:uniqueId val="{00000001-6977-4DD0-805C-51A177C00F0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545.6</c:v>
                </c:pt>
                <c:pt idx="1">
                  <c:v>496.73</c:v>
                </c:pt>
                <c:pt idx="2">
                  <c:v>467.74</c:v>
                </c:pt>
                <c:pt idx="3">
                  <c:v>442.66</c:v>
                </c:pt>
                <c:pt idx="4">
                  <c:v>443.32</c:v>
                </c:pt>
              </c:numCache>
            </c:numRef>
          </c:val>
          <c:extLst>
            <c:ext xmlns:c16="http://schemas.microsoft.com/office/drawing/2014/chart" uri="{C3380CC4-5D6E-409C-BE32-E72D297353CC}">
              <c16:uniqueId val="{00000000-C824-4085-9039-4CFACA6359D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594.09</c:v>
                </c:pt>
                <c:pt idx="1">
                  <c:v>576.02</c:v>
                </c:pt>
                <c:pt idx="2">
                  <c:v>549.48</c:v>
                </c:pt>
                <c:pt idx="3">
                  <c:v>537.13</c:v>
                </c:pt>
                <c:pt idx="4">
                  <c:v>531.38</c:v>
                </c:pt>
              </c:numCache>
            </c:numRef>
          </c:val>
          <c:smooth val="0"/>
          <c:extLst>
            <c:ext xmlns:c16="http://schemas.microsoft.com/office/drawing/2014/chart" uri="{C3380CC4-5D6E-409C-BE32-E72D297353CC}">
              <c16:uniqueId val="{00000001-C824-4085-9039-4CFACA6359D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117.45</c:v>
                </c:pt>
                <c:pt idx="1">
                  <c:v>123.18</c:v>
                </c:pt>
                <c:pt idx="2">
                  <c:v>125.16</c:v>
                </c:pt>
                <c:pt idx="3">
                  <c:v>128.69</c:v>
                </c:pt>
                <c:pt idx="4">
                  <c:v>133.1</c:v>
                </c:pt>
              </c:numCache>
            </c:numRef>
          </c:val>
          <c:extLst>
            <c:ext xmlns:c16="http://schemas.microsoft.com/office/drawing/2014/chart" uri="{C3380CC4-5D6E-409C-BE32-E72D297353CC}">
              <c16:uniqueId val="{00000000-170C-412E-9532-C8A94447A0D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114.03</c:v>
                </c:pt>
                <c:pt idx="1">
                  <c:v>113.34</c:v>
                </c:pt>
                <c:pt idx="2">
                  <c:v>113.83</c:v>
                </c:pt>
                <c:pt idx="3">
                  <c:v>112.43</c:v>
                </c:pt>
                <c:pt idx="4">
                  <c:v>110.92</c:v>
                </c:pt>
              </c:numCache>
            </c:numRef>
          </c:val>
          <c:smooth val="0"/>
          <c:extLst>
            <c:ext xmlns:c16="http://schemas.microsoft.com/office/drawing/2014/chart" uri="{C3380CC4-5D6E-409C-BE32-E72D297353CC}">
              <c16:uniqueId val="{00000001-170C-412E-9532-C8A94447A0D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153.47</c:v>
                </c:pt>
                <c:pt idx="1">
                  <c:v>146.68</c:v>
                </c:pt>
                <c:pt idx="2">
                  <c:v>143.43</c:v>
                </c:pt>
                <c:pt idx="3">
                  <c:v>139.21</c:v>
                </c:pt>
                <c:pt idx="4">
                  <c:v>134.29</c:v>
                </c:pt>
              </c:numCache>
            </c:numRef>
          </c:val>
          <c:extLst>
            <c:ext xmlns:c16="http://schemas.microsoft.com/office/drawing/2014/chart" uri="{C3380CC4-5D6E-409C-BE32-E72D297353CC}">
              <c16:uniqueId val="{00000000-058A-47C3-ACB8-EF3156DB1CE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116.93</c:v>
                </c:pt>
                <c:pt idx="1">
                  <c:v>117.4</c:v>
                </c:pt>
                <c:pt idx="2">
                  <c:v>116.87</c:v>
                </c:pt>
                <c:pt idx="3">
                  <c:v>118.55</c:v>
                </c:pt>
                <c:pt idx="4">
                  <c:v>119.33</c:v>
                </c:pt>
              </c:numCache>
            </c:numRef>
          </c:val>
          <c:smooth val="0"/>
          <c:extLst>
            <c:ext xmlns:c16="http://schemas.microsoft.com/office/drawing/2014/chart" uri="{C3380CC4-5D6E-409C-BE32-E72D297353CC}">
              <c16:uniqueId val="{00000001-058A-47C3-ACB8-EF3156DB1CE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 zoomScaleNormal="100" workbookViewId="0">
      <selection activeCell="CF17" sqref="CF1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福岡県　福岡市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政令市等</v>
      </c>
      <c r="X8" s="49"/>
      <c r="Y8" s="49"/>
      <c r="Z8" s="49"/>
      <c r="AA8" s="49"/>
      <c r="AB8" s="49"/>
      <c r="AC8" s="49"/>
      <c r="AD8" s="50" t="str">
        <f>データ!$M$6</f>
        <v>非設置</v>
      </c>
      <c r="AE8" s="50"/>
      <c r="AF8" s="50"/>
      <c r="AG8" s="50"/>
      <c r="AH8" s="50"/>
      <c r="AI8" s="50"/>
      <c r="AJ8" s="50"/>
      <c r="AK8" s="3"/>
      <c r="AL8" s="51">
        <f>データ!S6</f>
        <v>1554229</v>
      </c>
      <c r="AM8" s="51"/>
      <c r="AN8" s="51"/>
      <c r="AO8" s="51"/>
      <c r="AP8" s="51"/>
      <c r="AQ8" s="51"/>
      <c r="AR8" s="51"/>
      <c r="AS8" s="51"/>
      <c r="AT8" s="46">
        <f>データ!T6</f>
        <v>343.46</v>
      </c>
      <c r="AU8" s="46"/>
      <c r="AV8" s="46"/>
      <c r="AW8" s="46"/>
      <c r="AX8" s="46"/>
      <c r="AY8" s="46"/>
      <c r="AZ8" s="46"/>
      <c r="BA8" s="46"/>
      <c r="BB8" s="46">
        <f>データ!U6</f>
        <v>4525.21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53.65</v>
      </c>
      <c r="J10" s="46"/>
      <c r="K10" s="46"/>
      <c r="L10" s="46"/>
      <c r="M10" s="46"/>
      <c r="N10" s="46"/>
      <c r="O10" s="46"/>
      <c r="P10" s="46">
        <f>データ!P6</f>
        <v>99.69</v>
      </c>
      <c r="Q10" s="46"/>
      <c r="R10" s="46"/>
      <c r="S10" s="46"/>
      <c r="T10" s="46"/>
      <c r="U10" s="46"/>
      <c r="V10" s="46"/>
      <c r="W10" s="46">
        <f>データ!Q6</f>
        <v>82.76</v>
      </c>
      <c r="X10" s="46"/>
      <c r="Y10" s="46"/>
      <c r="Z10" s="46"/>
      <c r="AA10" s="46"/>
      <c r="AB10" s="46"/>
      <c r="AC10" s="46"/>
      <c r="AD10" s="51">
        <f>データ!R6</f>
        <v>2602</v>
      </c>
      <c r="AE10" s="51"/>
      <c r="AF10" s="51"/>
      <c r="AG10" s="51"/>
      <c r="AH10" s="51"/>
      <c r="AI10" s="51"/>
      <c r="AJ10" s="51"/>
      <c r="AK10" s="2"/>
      <c r="AL10" s="51">
        <f>データ!V6</f>
        <v>1550750</v>
      </c>
      <c r="AM10" s="51"/>
      <c r="AN10" s="51"/>
      <c r="AO10" s="51"/>
      <c r="AP10" s="51"/>
      <c r="AQ10" s="51"/>
      <c r="AR10" s="51"/>
      <c r="AS10" s="51"/>
      <c r="AT10" s="46">
        <f>データ!W6</f>
        <v>170.64</v>
      </c>
      <c r="AU10" s="46"/>
      <c r="AV10" s="46"/>
      <c r="AW10" s="46"/>
      <c r="AX10" s="46"/>
      <c r="AY10" s="46"/>
      <c r="AZ10" s="46"/>
      <c r="BA10" s="46"/>
      <c r="BB10" s="46">
        <f>データ!X6</f>
        <v>9087.85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fX2+P56DplXhTsuQXM2wuxCDFevenHpIBkxg0GIabCiuTYHE3Eo3CfJPbHEVWXMWFcBqfHucuurijiYA1oUkjQ==" saltValue="/FLazLbwAlVdwCYdk3R4s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401307</v>
      </c>
      <c r="D6" s="33">
        <f t="shared" si="3"/>
        <v>46</v>
      </c>
      <c r="E6" s="33">
        <f t="shared" si="3"/>
        <v>17</v>
      </c>
      <c r="F6" s="33">
        <f t="shared" si="3"/>
        <v>1</v>
      </c>
      <c r="G6" s="33">
        <f t="shared" si="3"/>
        <v>0</v>
      </c>
      <c r="H6" s="33" t="str">
        <f t="shared" si="3"/>
        <v>福岡県　福岡市</v>
      </c>
      <c r="I6" s="33" t="str">
        <f t="shared" si="3"/>
        <v>法適用</v>
      </c>
      <c r="J6" s="33" t="str">
        <f t="shared" si="3"/>
        <v>下水道事業</v>
      </c>
      <c r="K6" s="33" t="str">
        <f t="shared" si="3"/>
        <v>公共下水道</v>
      </c>
      <c r="L6" s="33" t="str">
        <f t="shared" si="3"/>
        <v>政令市等</v>
      </c>
      <c r="M6" s="33" t="str">
        <f t="shared" si="3"/>
        <v>非設置</v>
      </c>
      <c r="N6" s="34" t="str">
        <f t="shared" si="3"/>
        <v>-</v>
      </c>
      <c r="O6" s="34">
        <f t="shared" si="3"/>
        <v>53.65</v>
      </c>
      <c r="P6" s="34">
        <f t="shared" si="3"/>
        <v>99.69</v>
      </c>
      <c r="Q6" s="34">
        <f t="shared" si="3"/>
        <v>82.76</v>
      </c>
      <c r="R6" s="34">
        <f t="shared" si="3"/>
        <v>2602</v>
      </c>
      <c r="S6" s="34">
        <f t="shared" si="3"/>
        <v>1554229</v>
      </c>
      <c r="T6" s="34">
        <f t="shared" si="3"/>
        <v>343.46</v>
      </c>
      <c r="U6" s="34">
        <f t="shared" si="3"/>
        <v>4525.21</v>
      </c>
      <c r="V6" s="34">
        <f t="shared" si="3"/>
        <v>1550750</v>
      </c>
      <c r="W6" s="34">
        <f t="shared" si="3"/>
        <v>170.64</v>
      </c>
      <c r="X6" s="34">
        <f t="shared" si="3"/>
        <v>9087.85</v>
      </c>
      <c r="Y6" s="35">
        <f>IF(Y7="",NA(),Y7)</f>
        <v>110.68</v>
      </c>
      <c r="Z6" s="35">
        <f t="shared" ref="Z6:AH6" si="4">IF(Z7="",NA(),Z7)</f>
        <v>113.07</v>
      </c>
      <c r="AA6" s="35">
        <f t="shared" si="4"/>
        <v>113.83</v>
      </c>
      <c r="AB6" s="35">
        <f t="shared" si="4"/>
        <v>115.25</v>
      </c>
      <c r="AC6" s="35">
        <f t="shared" si="4"/>
        <v>117.33</v>
      </c>
      <c r="AD6" s="35">
        <f t="shared" si="4"/>
        <v>108.59</v>
      </c>
      <c r="AE6" s="35">
        <f t="shared" si="4"/>
        <v>109.1</v>
      </c>
      <c r="AF6" s="35">
        <f t="shared" si="4"/>
        <v>109.39</v>
      </c>
      <c r="AG6" s="35">
        <f t="shared" si="4"/>
        <v>109.5</v>
      </c>
      <c r="AH6" s="35">
        <f t="shared" si="4"/>
        <v>108.24</v>
      </c>
      <c r="AI6" s="34" t="str">
        <f>IF(AI7="","",IF(AI7="-","【-】","【"&amp;SUBSTITUTE(TEXT(AI7,"#,##0.00"),"-","△")&amp;"】"))</f>
        <v>【108.07】</v>
      </c>
      <c r="AJ6" s="34">
        <f>IF(AJ7="",NA(),AJ7)</f>
        <v>0</v>
      </c>
      <c r="AK6" s="34">
        <f t="shared" ref="AK6:AS6" si="5">IF(AK7="",NA(),AK7)</f>
        <v>0</v>
      </c>
      <c r="AL6" s="34">
        <f t="shared" si="5"/>
        <v>0</v>
      </c>
      <c r="AM6" s="34">
        <f t="shared" si="5"/>
        <v>0</v>
      </c>
      <c r="AN6" s="34">
        <f t="shared" si="5"/>
        <v>0</v>
      </c>
      <c r="AO6" s="35">
        <f t="shared" si="5"/>
        <v>0.54</v>
      </c>
      <c r="AP6" s="35">
        <f t="shared" si="5"/>
        <v>0.36</v>
      </c>
      <c r="AQ6" s="35">
        <f t="shared" si="5"/>
        <v>0.22</v>
      </c>
      <c r="AR6" s="35">
        <f t="shared" si="5"/>
        <v>0.01</v>
      </c>
      <c r="AS6" s="34">
        <f t="shared" si="5"/>
        <v>0</v>
      </c>
      <c r="AT6" s="34" t="str">
        <f>IF(AT7="","",IF(AT7="-","【-】","【"&amp;SUBSTITUTE(TEXT(AT7,"#,##0.00"),"-","△")&amp;"】"))</f>
        <v>【3.09】</v>
      </c>
      <c r="AU6" s="35">
        <f>IF(AU7="",NA(),AU7)</f>
        <v>55.83</v>
      </c>
      <c r="AV6" s="35">
        <f t="shared" ref="AV6:BD6" si="6">IF(AV7="",NA(),AV7)</f>
        <v>58.84</v>
      </c>
      <c r="AW6" s="35">
        <f t="shared" si="6"/>
        <v>63.78</v>
      </c>
      <c r="AX6" s="35">
        <f t="shared" si="6"/>
        <v>63.25</v>
      </c>
      <c r="AY6" s="35">
        <f t="shared" si="6"/>
        <v>72.13</v>
      </c>
      <c r="AZ6" s="35">
        <f t="shared" si="6"/>
        <v>56.18</v>
      </c>
      <c r="BA6" s="35">
        <f t="shared" si="6"/>
        <v>59.45</v>
      </c>
      <c r="BB6" s="35">
        <f t="shared" si="6"/>
        <v>64.94</v>
      </c>
      <c r="BC6" s="35">
        <f t="shared" si="6"/>
        <v>70.08</v>
      </c>
      <c r="BD6" s="35">
        <f t="shared" si="6"/>
        <v>72.92</v>
      </c>
      <c r="BE6" s="34" t="str">
        <f>IF(BE7="","",IF(BE7="-","【-】","【"&amp;SUBSTITUTE(TEXT(BE7,"#,##0.00"),"-","△")&amp;"】"))</f>
        <v>【69.54】</v>
      </c>
      <c r="BF6" s="35">
        <f>IF(BF7="",NA(),BF7)</f>
        <v>545.6</v>
      </c>
      <c r="BG6" s="35">
        <f t="shared" ref="BG6:BO6" si="7">IF(BG7="",NA(),BG7)</f>
        <v>496.73</v>
      </c>
      <c r="BH6" s="35">
        <f t="shared" si="7"/>
        <v>467.74</v>
      </c>
      <c r="BI6" s="35">
        <f t="shared" si="7"/>
        <v>442.66</v>
      </c>
      <c r="BJ6" s="35">
        <f t="shared" si="7"/>
        <v>443.32</v>
      </c>
      <c r="BK6" s="35">
        <f t="shared" si="7"/>
        <v>594.09</v>
      </c>
      <c r="BL6" s="35">
        <f t="shared" si="7"/>
        <v>576.02</v>
      </c>
      <c r="BM6" s="35">
        <f t="shared" si="7"/>
        <v>549.48</v>
      </c>
      <c r="BN6" s="35">
        <f t="shared" si="7"/>
        <v>537.13</v>
      </c>
      <c r="BO6" s="35">
        <f t="shared" si="7"/>
        <v>531.38</v>
      </c>
      <c r="BP6" s="34" t="str">
        <f>IF(BP7="","",IF(BP7="-","【-】","【"&amp;SUBSTITUTE(TEXT(BP7,"#,##0.00"),"-","△")&amp;"】"))</f>
        <v>【682.51】</v>
      </c>
      <c r="BQ6" s="35">
        <f>IF(BQ7="",NA(),BQ7)</f>
        <v>117.45</v>
      </c>
      <c r="BR6" s="35">
        <f t="shared" ref="BR6:BZ6" si="8">IF(BR7="",NA(),BR7)</f>
        <v>123.18</v>
      </c>
      <c r="BS6" s="35">
        <f t="shared" si="8"/>
        <v>125.16</v>
      </c>
      <c r="BT6" s="35">
        <f t="shared" si="8"/>
        <v>128.69</v>
      </c>
      <c r="BU6" s="35">
        <f t="shared" si="8"/>
        <v>133.1</v>
      </c>
      <c r="BV6" s="35">
        <f t="shared" si="8"/>
        <v>114.03</v>
      </c>
      <c r="BW6" s="35">
        <f t="shared" si="8"/>
        <v>113.34</v>
      </c>
      <c r="BX6" s="35">
        <f t="shared" si="8"/>
        <v>113.83</v>
      </c>
      <c r="BY6" s="35">
        <f t="shared" si="8"/>
        <v>112.43</v>
      </c>
      <c r="BZ6" s="35">
        <f t="shared" si="8"/>
        <v>110.92</v>
      </c>
      <c r="CA6" s="34" t="str">
        <f>IF(CA7="","",IF(CA7="-","【-】","【"&amp;SUBSTITUTE(TEXT(CA7,"#,##0.00"),"-","△")&amp;"】"))</f>
        <v>【100.34】</v>
      </c>
      <c r="CB6" s="35">
        <f>IF(CB7="",NA(),CB7)</f>
        <v>153.47</v>
      </c>
      <c r="CC6" s="35">
        <f t="shared" ref="CC6:CK6" si="9">IF(CC7="",NA(),CC7)</f>
        <v>146.68</v>
      </c>
      <c r="CD6" s="35">
        <f t="shared" si="9"/>
        <v>143.43</v>
      </c>
      <c r="CE6" s="35">
        <f t="shared" si="9"/>
        <v>139.21</v>
      </c>
      <c r="CF6" s="35">
        <f t="shared" si="9"/>
        <v>134.29</v>
      </c>
      <c r="CG6" s="35">
        <f t="shared" si="9"/>
        <v>116.93</v>
      </c>
      <c r="CH6" s="35">
        <f t="shared" si="9"/>
        <v>117.4</v>
      </c>
      <c r="CI6" s="35">
        <f t="shared" si="9"/>
        <v>116.87</v>
      </c>
      <c r="CJ6" s="35">
        <f t="shared" si="9"/>
        <v>118.55</v>
      </c>
      <c r="CK6" s="35">
        <f t="shared" si="9"/>
        <v>119.33</v>
      </c>
      <c r="CL6" s="34" t="str">
        <f>IF(CL7="","",IF(CL7="-","【-】","【"&amp;SUBSTITUTE(TEXT(CL7,"#,##0.00"),"-","△")&amp;"】"))</f>
        <v>【136.15】</v>
      </c>
      <c r="CM6" s="35">
        <f>IF(CM7="",NA(),CM7)</f>
        <v>59.9</v>
      </c>
      <c r="CN6" s="35">
        <f t="shared" ref="CN6:CV6" si="10">IF(CN7="",NA(),CN7)</f>
        <v>59.97</v>
      </c>
      <c r="CO6" s="35">
        <f t="shared" si="10"/>
        <v>58</v>
      </c>
      <c r="CP6" s="35">
        <f t="shared" si="10"/>
        <v>57.73</v>
      </c>
      <c r="CQ6" s="35">
        <f t="shared" si="10"/>
        <v>58.69</v>
      </c>
      <c r="CR6" s="35">
        <f t="shared" si="10"/>
        <v>58.79</v>
      </c>
      <c r="CS6" s="35">
        <f t="shared" si="10"/>
        <v>59.16</v>
      </c>
      <c r="CT6" s="35">
        <f t="shared" si="10"/>
        <v>59.44</v>
      </c>
      <c r="CU6" s="35">
        <f t="shared" si="10"/>
        <v>57.38</v>
      </c>
      <c r="CV6" s="35">
        <f t="shared" si="10"/>
        <v>58.09</v>
      </c>
      <c r="CW6" s="34" t="str">
        <f>IF(CW7="","",IF(CW7="-","【-】","【"&amp;SUBSTITUTE(TEXT(CW7,"#,##0.00"),"-","△")&amp;"】"))</f>
        <v>【59.64】</v>
      </c>
      <c r="CX6" s="35">
        <f>IF(CX7="",NA(),CX7)</f>
        <v>99.54</v>
      </c>
      <c r="CY6" s="35">
        <f t="shared" ref="CY6:DG6" si="11">IF(CY7="",NA(),CY7)</f>
        <v>99.57</v>
      </c>
      <c r="CZ6" s="35">
        <f t="shared" si="11"/>
        <v>99.6</v>
      </c>
      <c r="DA6" s="35">
        <f t="shared" si="11"/>
        <v>99.63</v>
      </c>
      <c r="DB6" s="35">
        <f t="shared" si="11"/>
        <v>99.66</v>
      </c>
      <c r="DC6" s="35">
        <f t="shared" si="11"/>
        <v>98.76</v>
      </c>
      <c r="DD6" s="35">
        <f t="shared" si="11"/>
        <v>98.86</v>
      </c>
      <c r="DE6" s="35">
        <f t="shared" si="11"/>
        <v>98.9</v>
      </c>
      <c r="DF6" s="35">
        <f t="shared" si="11"/>
        <v>98.98</v>
      </c>
      <c r="DG6" s="35">
        <f t="shared" si="11"/>
        <v>99.01</v>
      </c>
      <c r="DH6" s="34" t="str">
        <f>IF(DH7="","",IF(DH7="-","【-】","【"&amp;SUBSTITUTE(TEXT(DH7,"#,##0.00"),"-","△")&amp;"】"))</f>
        <v>【95.35】</v>
      </c>
      <c r="DI6" s="35">
        <f>IF(DI7="",NA(),DI7)</f>
        <v>42.95</v>
      </c>
      <c r="DJ6" s="35">
        <f t="shared" ref="DJ6:DR6" si="12">IF(DJ7="",NA(),DJ7)</f>
        <v>44.12</v>
      </c>
      <c r="DK6" s="35">
        <f t="shared" si="12"/>
        <v>45.26</v>
      </c>
      <c r="DL6" s="35">
        <f t="shared" si="12"/>
        <v>46.33</v>
      </c>
      <c r="DM6" s="35">
        <f t="shared" si="12"/>
        <v>47.43</v>
      </c>
      <c r="DN6" s="35">
        <f t="shared" si="12"/>
        <v>43.2</v>
      </c>
      <c r="DO6" s="35">
        <f t="shared" si="12"/>
        <v>44.55</v>
      </c>
      <c r="DP6" s="35">
        <f t="shared" si="12"/>
        <v>45.79</v>
      </c>
      <c r="DQ6" s="35">
        <f t="shared" si="12"/>
        <v>47.06</v>
      </c>
      <c r="DR6" s="35">
        <f t="shared" si="12"/>
        <v>48.25</v>
      </c>
      <c r="DS6" s="34" t="str">
        <f>IF(DS7="","",IF(DS7="-","【-】","【"&amp;SUBSTITUTE(TEXT(DS7,"#,##0.00"),"-","△")&amp;"】"))</f>
        <v>【38.57】</v>
      </c>
      <c r="DT6" s="35">
        <f>IF(DT7="",NA(),DT7)</f>
        <v>4.04</v>
      </c>
      <c r="DU6" s="35">
        <f t="shared" ref="DU6:EC6" si="13">IF(DU7="",NA(),DU7)</f>
        <v>4.42</v>
      </c>
      <c r="DV6" s="35">
        <f t="shared" si="13"/>
        <v>4.49</v>
      </c>
      <c r="DW6" s="35">
        <f t="shared" si="13"/>
        <v>5.07</v>
      </c>
      <c r="DX6" s="35">
        <f t="shared" si="13"/>
        <v>5.48</v>
      </c>
      <c r="DY6" s="35">
        <f t="shared" si="13"/>
        <v>7.39</v>
      </c>
      <c r="DZ6" s="35">
        <f t="shared" si="13"/>
        <v>8.25</v>
      </c>
      <c r="EA6" s="35">
        <f t="shared" si="13"/>
        <v>9</v>
      </c>
      <c r="EB6" s="35">
        <f t="shared" si="13"/>
        <v>9.6300000000000008</v>
      </c>
      <c r="EC6" s="35">
        <f t="shared" si="13"/>
        <v>10.76</v>
      </c>
      <c r="ED6" s="34" t="str">
        <f>IF(ED7="","",IF(ED7="-","【-】","【"&amp;SUBSTITUTE(TEXT(ED7,"#,##0.00"),"-","△")&amp;"】"))</f>
        <v>【5.90】</v>
      </c>
      <c r="EE6" s="35">
        <f>IF(EE7="",NA(),EE7)</f>
        <v>0.26</v>
      </c>
      <c r="EF6" s="35">
        <f t="shared" ref="EF6:EN6" si="14">IF(EF7="",NA(),EF7)</f>
        <v>0.27</v>
      </c>
      <c r="EG6" s="35">
        <f t="shared" si="14"/>
        <v>0.54</v>
      </c>
      <c r="EH6" s="35">
        <f t="shared" si="14"/>
        <v>0.33</v>
      </c>
      <c r="EI6" s="35">
        <f t="shared" si="14"/>
        <v>0.27</v>
      </c>
      <c r="EJ6" s="35">
        <f t="shared" si="14"/>
        <v>0.35</v>
      </c>
      <c r="EK6" s="35">
        <f t="shared" si="14"/>
        <v>0.39</v>
      </c>
      <c r="EL6" s="35">
        <f t="shared" si="14"/>
        <v>0.43</v>
      </c>
      <c r="EM6" s="35">
        <f t="shared" si="14"/>
        <v>0.39</v>
      </c>
      <c r="EN6" s="35">
        <f t="shared" si="14"/>
        <v>0.41</v>
      </c>
      <c r="EO6" s="34" t="str">
        <f>IF(EO7="","",IF(EO7="-","【-】","【"&amp;SUBSTITUTE(TEXT(EO7,"#,##0.00"),"-","△")&amp;"】"))</f>
        <v>【0.22】</v>
      </c>
    </row>
    <row r="7" spans="1:148" s="36" customFormat="1" x14ac:dyDescent="0.15">
      <c r="A7" s="28"/>
      <c r="B7" s="37">
        <v>2019</v>
      </c>
      <c r="C7" s="37">
        <v>401307</v>
      </c>
      <c r="D7" s="37">
        <v>46</v>
      </c>
      <c r="E7" s="37">
        <v>17</v>
      </c>
      <c r="F7" s="37">
        <v>1</v>
      </c>
      <c r="G7" s="37">
        <v>0</v>
      </c>
      <c r="H7" s="37" t="s">
        <v>96</v>
      </c>
      <c r="I7" s="37" t="s">
        <v>97</v>
      </c>
      <c r="J7" s="37" t="s">
        <v>98</v>
      </c>
      <c r="K7" s="37" t="s">
        <v>99</v>
      </c>
      <c r="L7" s="37" t="s">
        <v>100</v>
      </c>
      <c r="M7" s="37" t="s">
        <v>101</v>
      </c>
      <c r="N7" s="38" t="s">
        <v>102</v>
      </c>
      <c r="O7" s="38">
        <v>53.65</v>
      </c>
      <c r="P7" s="38">
        <v>99.69</v>
      </c>
      <c r="Q7" s="38">
        <v>82.76</v>
      </c>
      <c r="R7" s="38">
        <v>2602</v>
      </c>
      <c r="S7" s="38">
        <v>1554229</v>
      </c>
      <c r="T7" s="38">
        <v>343.46</v>
      </c>
      <c r="U7" s="38">
        <v>4525.21</v>
      </c>
      <c r="V7" s="38">
        <v>1550750</v>
      </c>
      <c r="W7" s="38">
        <v>170.64</v>
      </c>
      <c r="X7" s="38">
        <v>9087.85</v>
      </c>
      <c r="Y7" s="38">
        <v>110.68</v>
      </c>
      <c r="Z7" s="38">
        <v>113.07</v>
      </c>
      <c r="AA7" s="38">
        <v>113.83</v>
      </c>
      <c r="AB7" s="38">
        <v>115.25</v>
      </c>
      <c r="AC7" s="38">
        <v>117.33</v>
      </c>
      <c r="AD7" s="38">
        <v>108.59</v>
      </c>
      <c r="AE7" s="38">
        <v>109.1</v>
      </c>
      <c r="AF7" s="38">
        <v>109.39</v>
      </c>
      <c r="AG7" s="38">
        <v>109.5</v>
      </c>
      <c r="AH7" s="38">
        <v>108.24</v>
      </c>
      <c r="AI7" s="38">
        <v>108.07</v>
      </c>
      <c r="AJ7" s="38">
        <v>0</v>
      </c>
      <c r="AK7" s="38">
        <v>0</v>
      </c>
      <c r="AL7" s="38">
        <v>0</v>
      </c>
      <c r="AM7" s="38">
        <v>0</v>
      </c>
      <c r="AN7" s="38">
        <v>0</v>
      </c>
      <c r="AO7" s="38">
        <v>0.54</v>
      </c>
      <c r="AP7" s="38">
        <v>0.36</v>
      </c>
      <c r="AQ7" s="38">
        <v>0.22</v>
      </c>
      <c r="AR7" s="38">
        <v>0.01</v>
      </c>
      <c r="AS7" s="38">
        <v>0</v>
      </c>
      <c r="AT7" s="38">
        <v>3.09</v>
      </c>
      <c r="AU7" s="38">
        <v>55.83</v>
      </c>
      <c r="AV7" s="38">
        <v>58.84</v>
      </c>
      <c r="AW7" s="38">
        <v>63.78</v>
      </c>
      <c r="AX7" s="38">
        <v>63.25</v>
      </c>
      <c r="AY7" s="38">
        <v>72.13</v>
      </c>
      <c r="AZ7" s="38">
        <v>56.18</v>
      </c>
      <c r="BA7" s="38">
        <v>59.45</v>
      </c>
      <c r="BB7" s="38">
        <v>64.94</v>
      </c>
      <c r="BC7" s="38">
        <v>70.08</v>
      </c>
      <c r="BD7" s="38">
        <v>72.92</v>
      </c>
      <c r="BE7" s="38">
        <v>69.540000000000006</v>
      </c>
      <c r="BF7" s="38">
        <v>545.6</v>
      </c>
      <c r="BG7" s="38">
        <v>496.73</v>
      </c>
      <c r="BH7" s="38">
        <v>467.74</v>
      </c>
      <c r="BI7" s="38">
        <v>442.66</v>
      </c>
      <c r="BJ7" s="38">
        <v>443.32</v>
      </c>
      <c r="BK7" s="38">
        <v>594.09</v>
      </c>
      <c r="BL7" s="38">
        <v>576.02</v>
      </c>
      <c r="BM7" s="38">
        <v>549.48</v>
      </c>
      <c r="BN7" s="38">
        <v>537.13</v>
      </c>
      <c r="BO7" s="38">
        <v>531.38</v>
      </c>
      <c r="BP7" s="38">
        <v>682.51</v>
      </c>
      <c r="BQ7" s="38">
        <v>117.45</v>
      </c>
      <c r="BR7" s="38">
        <v>123.18</v>
      </c>
      <c r="BS7" s="38">
        <v>125.16</v>
      </c>
      <c r="BT7" s="38">
        <v>128.69</v>
      </c>
      <c r="BU7" s="38">
        <v>133.1</v>
      </c>
      <c r="BV7" s="38">
        <v>114.03</v>
      </c>
      <c r="BW7" s="38">
        <v>113.34</v>
      </c>
      <c r="BX7" s="38">
        <v>113.83</v>
      </c>
      <c r="BY7" s="38">
        <v>112.43</v>
      </c>
      <c r="BZ7" s="38">
        <v>110.92</v>
      </c>
      <c r="CA7" s="38">
        <v>100.34</v>
      </c>
      <c r="CB7" s="38">
        <v>153.47</v>
      </c>
      <c r="CC7" s="38">
        <v>146.68</v>
      </c>
      <c r="CD7" s="38">
        <v>143.43</v>
      </c>
      <c r="CE7" s="38">
        <v>139.21</v>
      </c>
      <c r="CF7" s="38">
        <v>134.29</v>
      </c>
      <c r="CG7" s="38">
        <v>116.93</v>
      </c>
      <c r="CH7" s="38">
        <v>117.4</v>
      </c>
      <c r="CI7" s="38">
        <v>116.87</v>
      </c>
      <c r="CJ7" s="38">
        <v>118.55</v>
      </c>
      <c r="CK7" s="38">
        <v>119.33</v>
      </c>
      <c r="CL7" s="38">
        <v>136.15</v>
      </c>
      <c r="CM7" s="38">
        <v>59.9</v>
      </c>
      <c r="CN7" s="38">
        <v>59.97</v>
      </c>
      <c r="CO7" s="38">
        <v>58</v>
      </c>
      <c r="CP7" s="38">
        <v>57.73</v>
      </c>
      <c r="CQ7" s="38">
        <v>58.69</v>
      </c>
      <c r="CR7" s="38">
        <v>58.79</v>
      </c>
      <c r="CS7" s="38">
        <v>59.16</v>
      </c>
      <c r="CT7" s="38">
        <v>59.44</v>
      </c>
      <c r="CU7" s="38">
        <v>57.38</v>
      </c>
      <c r="CV7" s="38">
        <v>58.09</v>
      </c>
      <c r="CW7" s="38">
        <v>59.64</v>
      </c>
      <c r="CX7" s="38">
        <v>99.54</v>
      </c>
      <c r="CY7" s="38">
        <v>99.57</v>
      </c>
      <c r="CZ7" s="38">
        <v>99.6</v>
      </c>
      <c r="DA7" s="38">
        <v>99.63</v>
      </c>
      <c r="DB7" s="38">
        <v>99.66</v>
      </c>
      <c r="DC7" s="38">
        <v>98.76</v>
      </c>
      <c r="DD7" s="38">
        <v>98.86</v>
      </c>
      <c r="DE7" s="38">
        <v>98.9</v>
      </c>
      <c r="DF7" s="38">
        <v>98.98</v>
      </c>
      <c r="DG7" s="38">
        <v>99.01</v>
      </c>
      <c r="DH7" s="38">
        <v>95.35</v>
      </c>
      <c r="DI7" s="38">
        <v>42.95</v>
      </c>
      <c r="DJ7" s="38">
        <v>44.12</v>
      </c>
      <c r="DK7" s="38">
        <v>45.26</v>
      </c>
      <c r="DL7" s="38">
        <v>46.33</v>
      </c>
      <c r="DM7" s="38">
        <v>47.43</v>
      </c>
      <c r="DN7" s="38">
        <v>43.2</v>
      </c>
      <c r="DO7" s="38">
        <v>44.55</v>
      </c>
      <c r="DP7" s="38">
        <v>45.79</v>
      </c>
      <c r="DQ7" s="38">
        <v>47.06</v>
      </c>
      <c r="DR7" s="38">
        <v>48.25</v>
      </c>
      <c r="DS7" s="38">
        <v>38.57</v>
      </c>
      <c r="DT7" s="38">
        <v>4.04</v>
      </c>
      <c r="DU7" s="38">
        <v>4.42</v>
      </c>
      <c r="DV7" s="38">
        <v>4.49</v>
      </c>
      <c r="DW7" s="38">
        <v>5.07</v>
      </c>
      <c r="DX7" s="38">
        <v>5.48</v>
      </c>
      <c r="DY7" s="38">
        <v>7.39</v>
      </c>
      <c r="DZ7" s="38">
        <v>8.25</v>
      </c>
      <c r="EA7" s="38">
        <v>9</v>
      </c>
      <c r="EB7" s="38">
        <v>9.6300000000000008</v>
      </c>
      <c r="EC7" s="38">
        <v>10.76</v>
      </c>
      <c r="ED7" s="38">
        <v>5.9</v>
      </c>
      <c r="EE7" s="38">
        <v>0.26</v>
      </c>
      <c r="EF7" s="38">
        <v>0.27</v>
      </c>
      <c r="EG7" s="38">
        <v>0.54</v>
      </c>
      <c r="EH7" s="38">
        <v>0.33</v>
      </c>
      <c r="EI7" s="38">
        <v>0.27</v>
      </c>
      <c r="EJ7" s="38">
        <v>0.35</v>
      </c>
      <c r="EK7" s="38">
        <v>0.39</v>
      </c>
      <c r="EL7" s="38">
        <v>0.43</v>
      </c>
      <c r="EM7" s="38">
        <v>0.39</v>
      </c>
      <c r="EN7" s="38">
        <v>0.41</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FINE_User</cp:lastModifiedBy>
  <cp:lastPrinted>2021-01-12T06:51:55Z</cp:lastPrinted>
  <dcterms:created xsi:type="dcterms:W3CDTF">2020-12-04T02:30:05Z</dcterms:created>
  <dcterms:modified xsi:type="dcterms:W3CDTF">2021-01-12T07:00:51Z</dcterms:modified>
  <cp:category/>
</cp:coreProperties>
</file>