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10112_【01月22日締切】経営比較分析表の作成\回答\"/>
    </mc:Choice>
  </mc:AlternateContent>
  <workbookProtection workbookAlgorithmName="SHA-512" workbookHashValue="RvKnx/RmEIZnegfGos+oyPwlqj03ctEigEhQMyVnc/z0g3IlClGLJn0/WiVLRmRNP7KEWF2Nc+fUw0tq/EzjpA==" workbookSaltValue="SdXHXjkoLO4K2c1Kt8Xh1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AV76" i="4"/>
  <c r="KO51" i="4"/>
  <c r="FX30" i="4"/>
  <c r="LE76" i="4"/>
  <c r="FX51" i="4"/>
  <c r="KO30" i="4"/>
  <c r="HP76" i="4"/>
  <c r="BG51" i="4"/>
  <c r="KP76" i="4"/>
  <c r="HA76" i="4"/>
  <c r="AN51" i="4"/>
  <c r="FE30" i="4"/>
  <c r="AN30" i="4"/>
  <c r="FE51" i="4"/>
  <c r="AG76" i="4"/>
  <c r="JV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<sst xmlns="http://schemas.openxmlformats.org/spreadsheetml/2006/main" count="278" uniqueCount="138">
  <si>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</si>
  <si>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</si>
  <si>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</si>
  <si>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</si>
  <si>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</si>
  <si>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</si>
  <si>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</si>
  <si>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</si>
  <si>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</si>
  <si>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</si>
  <si>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</si>
  <si>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</si>
  <si>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</si>
  <si>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</si>
  <si>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</si>
  <si>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</si>
  <si>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</si>
  <si>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</si>
  <si>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</si>
  <si>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</si>
  <si>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</si>
  <si>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</si>
  <si>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</si>
  <si>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</si>
  <si>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</si>
  <si>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</si>
  <si>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</si>
  <si>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</si>
  <si>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</si>
  <si>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</si>
  <si>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</si>
  <si>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</si>
  <si>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</si>
  <si>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</si>
  <si>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</si>
  <si>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</si>
  <si>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</si>
  <si>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</si>
  <si>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</si>
  <si>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</si>
  <si>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</si>
  <si>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</si>
  <si>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</si>
  <si>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</si>
  <si>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</si>
  <si>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</si>
  <si>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</si>
  <si>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</si>
  <si>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</si>
  <si>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</si>
  <si>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</si>
  <si>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</si>
  <si>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</si>
  <si>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</si>
  <si>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</si>
  <si>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</si>
  <si>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</si>
  <si>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</si>
  <si>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</si>
  <si>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</si>
  <si>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</si>
  <si>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</si>
  <si>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</si>
  <si>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</si>
  <si>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</si>
  <si>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</si>
  <si>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</si>
  <si>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</si>
  <si>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</si>
  <si>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</si>
  <si>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</si>
  <si>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</si>
  <si>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</si>
  <si>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</si>
  <si>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</si>
  <si>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</si>
  <si>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</si>
  <si>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</si>
  <si>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</si>
  <si>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</si>
  <si>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</si>
  <si>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</si>
  <si>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</si>
  <si>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</si>
  <si>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</si>
  <si>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</si>
  <si>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</si>
  <si>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</si>
  <si>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</si>
  <si>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</si>
  <si>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</si>
  <si>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</si>
  <si>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</si>
  <si>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</si>
  <si>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</si>
  <si>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</si>
  <si>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</si>
  <si>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</si>
  <si>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</si>
  <si>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</si>
  <si>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</si>
  <si>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</si>
  <si>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</si>
  <si>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</si>
  <si>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</si>
  <si>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</si>
  <si>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</si>
  <si>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</si>
  <si>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</si>
  <si>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</si>
  <si>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</si>
  <si>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</si>
  <si>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</si>
  <si>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</si>
  <si>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</si>
  <si>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</si>
  <si>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福岡県　福岡市</t>
  </si>
  <si>
    <t>築港駐車場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</si>
  <si>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</si>
  <si>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</si>
  <si>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</si>
  <si>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</si>
  <si>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</si>
  <si>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</si>
  <si>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</si>
  <si>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</si>
  <si>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</si>
  <si>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</si>
  <si>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</si>
  <si>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</si>
  <si>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</si>
  <si>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</si>
  <si>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</si>
  <si>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</si>
  <si>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収益自体は増加傾向にあるが，老朽化に伴う施設補修費用を要することで「収益的収支比率」は増減している。</t>
    <phoneticPr fontId="5"/>
  </si>
  <si>
    <t>　市営築港駐車場については，あり方を検討した結果、令和４年度から民間貸付を予定している。</t>
    <rPh sb="3" eb="5">
      <t>チッコウ</t>
    </rPh>
    <rPh sb="32" eb="36">
      <t>ミンカンカシツケ</t>
    </rPh>
    <phoneticPr fontId="5"/>
  </si>
  <si>
    <t>　今後10年間の設備投資見込額については，令和２年度に作成したアセットマネジメント事業費中期見込による。</t>
    <phoneticPr fontId="5"/>
  </si>
  <si>
    <t>　「稼働率」は類似施設平均を下回っており，横ばいで推移している。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</si>
</sst>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154</c:v>
                </c:pt>
                <c:pt idx="2">
                  <c:v>186.6</c:v>
                </c:pt>
                <c:pt idx="3">
                  <c:v>165.2</c:v>
                </c:pt>
                <c:pt idx="4">
                  <c:v>127.9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255-B4E1-7B66CAE6B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F-4255-B4E1-7B66CAE6B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1-4CB4-B4B5-4C4666BA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1-4CB4-B4B5-4C4666BA5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FC-4D26-9991-27E8EFBF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C-4D26-9991-27E8EFBF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8A3-4428-9D83-BFA35819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3-4428-9D83-BFA35819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4-4DA6-A877-64BFF44A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4-4DA6-A877-64BFF44A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C-4B5F-9900-482E7BC0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C-4B5F-9900-482E7BC0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64.900000000000006</c:v>
                </c:pt>
                <c:pt idx="2">
                  <c:v>67.099999999999994</c:v>
                </c:pt>
                <c:pt idx="3">
                  <c:v>67.400000000000006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7-4FD2-BBB7-B696223C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7-4FD2-BBB7-B696223C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40.4</c:v>
                </c:pt>
                <c:pt idx="2">
                  <c:v>51.7</c:v>
                </c:pt>
                <c:pt idx="3">
                  <c:v>43.9</c:v>
                </c:pt>
                <c:pt idx="4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D-4D85-8020-FA4E076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D-4D85-8020-FA4E076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33042</c:v>
                </c:pt>
                <c:pt idx="1">
                  <c:v>20671</c:v>
                </c:pt>
                <c:pt idx="2">
                  <c:v>27937</c:v>
                </c:pt>
                <c:pt idx="3">
                  <c:v>23636</c:v>
                </c:pt>
                <c:pt idx="4">
                  <c:v>10705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7-4687-9638-401DE3E0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7-4687-9638-401DE3E0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Y29" zoomScale="70" zoomScaleNormal="70" zoomScaleSheetLayoutView="70" workbookViewId="0">
      <selection activeCell="IP58" sqref="IP5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福岡県福岡市　築港駐車場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7882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359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235.3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186.6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165.2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127.9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66.3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64.900000000000006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67.099999999999994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67.400000000000006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218.5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151.19999999999999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212.4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243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218.2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63.3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40.4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43.9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27.1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33042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20671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27937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23636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10705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39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11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30.4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31888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13314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28825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26838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560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350957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fpxIVttvpPP7JrfSPnbwgjtwKLRf1Gv7ZrP34e9yDsVmJA5nFDTc5EzV7fgDblZsmJofmlN3OlARXJrIBU4yw==" saltValue="OuRGCPjzCV6aMSMakkwYx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100</v>
      </c>
      <c r="AV5" s="59" t="s">
        <v>89</v>
      </c>
      <c r="AW5" s="59" t="s">
        <v>101</v>
      </c>
      <c r="AX5" s="59" t="s">
        <v>102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101</v>
      </c>
      <c r="BI5" s="59" t="s">
        <v>102</v>
      </c>
      <c r="BJ5" s="59" t="s">
        <v>103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104</v>
      </c>
      <c r="BR5" s="59" t="s">
        <v>89</v>
      </c>
      <c r="BS5" s="59" t="s">
        <v>90</v>
      </c>
      <c r="BT5" s="59" t="s">
        <v>105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89</v>
      </c>
      <c r="CD5" s="59" t="s">
        <v>90</v>
      </c>
      <c r="CE5" s="59" t="s">
        <v>91</v>
      </c>
      <c r="CF5" s="59" t="s">
        <v>107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105</v>
      </c>
      <c r="CS5" s="59" t="s">
        <v>103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100</v>
      </c>
      <c r="DA5" s="59" t="s">
        <v>89</v>
      </c>
      <c r="DB5" s="59" t="s">
        <v>101</v>
      </c>
      <c r="DC5" s="59" t="s">
        <v>108</v>
      </c>
      <c r="DD5" s="59" t="s">
        <v>107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104</v>
      </c>
      <c r="DL5" s="59" t="s">
        <v>99</v>
      </c>
      <c r="DM5" s="59" t="s">
        <v>109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福岡県福岡市</v>
      </c>
      <c r="I6" s="60" t="str">
        <f t="shared" si="1"/>
        <v>築港駐車場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37</v>
      </c>
      <c r="S6" s="62" t="str">
        <f t="shared" si="1"/>
        <v>商業施設</v>
      </c>
      <c r="T6" s="62" t="str">
        <f t="shared" si="1"/>
        <v>有</v>
      </c>
      <c r="U6" s="63">
        <f t="shared" si="1"/>
        <v>7882</v>
      </c>
      <c r="V6" s="63">
        <f t="shared" si="1"/>
        <v>359</v>
      </c>
      <c r="W6" s="63">
        <f t="shared" si="1"/>
        <v>200</v>
      </c>
      <c r="X6" s="62" t="str">
        <f t="shared" si="1"/>
        <v>代行制</v>
      </c>
      <c r="Y6" s="64">
        <f>IF(Y8="-",NA(),Y8)</f>
        <v>235.3</v>
      </c>
      <c r="Z6" s="64">
        <f t="shared" ref="Z6:AH6" si="2">IF(Z8="-",NA(),Z8)</f>
        <v>154</v>
      </c>
      <c r="AA6" s="64">
        <f t="shared" si="2"/>
        <v>186.6</v>
      </c>
      <c r="AB6" s="64">
        <f t="shared" si="2"/>
        <v>165.2</v>
      </c>
      <c r="AC6" s="64">
        <f t="shared" si="2"/>
        <v>127.9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63.3</v>
      </c>
      <c r="BG6" s="64">
        <f t="shared" ref="BG6:BO6" si="5">IF(BG8="-",NA(),BG8)</f>
        <v>40.4</v>
      </c>
      <c r="BH6" s="64">
        <f t="shared" si="5"/>
        <v>51.7</v>
      </c>
      <c r="BI6" s="64">
        <f t="shared" si="5"/>
        <v>43.9</v>
      </c>
      <c r="BJ6" s="64">
        <f t="shared" si="5"/>
        <v>27.1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33042</v>
      </c>
      <c r="BR6" s="65">
        <f t="shared" ref="BR6:BZ6" si="6">IF(BR8="-",NA(),BR8)</f>
        <v>20671</v>
      </c>
      <c r="BS6" s="65">
        <f t="shared" si="6"/>
        <v>27937</v>
      </c>
      <c r="BT6" s="65">
        <f t="shared" si="6"/>
        <v>23636</v>
      </c>
      <c r="BU6" s="65">
        <f t="shared" si="6"/>
        <v>10705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560</v>
      </c>
      <c r="CN6" s="63">
        <f t="shared" si="7"/>
        <v>350957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66.3</v>
      </c>
      <c r="DL6" s="64">
        <f t="shared" ref="DL6:DT6" si="9">IF(DL8="-",NA(),DL8)</f>
        <v>64.900000000000006</v>
      </c>
      <c r="DM6" s="64">
        <f t="shared" si="9"/>
        <v>67.099999999999994</v>
      </c>
      <c r="DN6" s="64">
        <f t="shared" si="9"/>
        <v>67.400000000000006</v>
      </c>
      <c r="DO6" s="64">
        <f t="shared" si="9"/>
        <v>66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福岡県　福岡市</v>
      </c>
      <c r="I7" s="60" t="str">
        <f t="shared" si="10"/>
        <v>築港駐車場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37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7882</v>
      </c>
      <c r="V7" s="63">
        <f t="shared" si="10"/>
        <v>359</v>
      </c>
      <c r="W7" s="63">
        <f t="shared" si="10"/>
        <v>200</v>
      </c>
      <c r="X7" s="62" t="str">
        <f t="shared" si="10"/>
        <v>代行制</v>
      </c>
      <c r="Y7" s="64">
        <f>Y8</f>
        <v>235.3</v>
      </c>
      <c r="Z7" s="64">
        <f t="shared" ref="Z7:AH7" si="11">Z8</f>
        <v>154</v>
      </c>
      <c r="AA7" s="64">
        <f t="shared" si="11"/>
        <v>186.6</v>
      </c>
      <c r="AB7" s="64">
        <f t="shared" si="11"/>
        <v>165.2</v>
      </c>
      <c r="AC7" s="64">
        <f t="shared" si="11"/>
        <v>127.9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63.3</v>
      </c>
      <c r="BG7" s="64">
        <f t="shared" ref="BG7:BO7" si="14">BG8</f>
        <v>40.4</v>
      </c>
      <c r="BH7" s="64">
        <f t="shared" si="14"/>
        <v>51.7</v>
      </c>
      <c r="BI7" s="64">
        <f t="shared" si="14"/>
        <v>43.9</v>
      </c>
      <c r="BJ7" s="64">
        <f t="shared" si="14"/>
        <v>27.1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33042</v>
      </c>
      <c r="BR7" s="65">
        <f t="shared" ref="BR7:BZ7" si="15">BR8</f>
        <v>20671</v>
      </c>
      <c r="BS7" s="65">
        <f t="shared" si="15"/>
        <v>27937</v>
      </c>
      <c r="BT7" s="65">
        <f t="shared" si="15"/>
        <v>23636</v>
      </c>
      <c r="BU7" s="65">
        <f t="shared" si="15"/>
        <v>10705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114</v>
      </c>
      <c r="CL7" s="61"/>
      <c r="CM7" s="63">
        <f>CM8</f>
        <v>560</v>
      </c>
      <c r="CN7" s="63">
        <f>CN8</f>
        <v>350957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66.3</v>
      </c>
      <c r="DL7" s="64">
        <f t="shared" ref="DL7:DT7" si="17">DL8</f>
        <v>64.900000000000006</v>
      </c>
      <c r="DM7" s="64">
        <f t="shared" si="17"/>
        <v>67.099999999999994</v>
      </c>
      <c r="DN7" s="64">
        <f t="shared" si="17"/>
        <v>67.400000000000006</v>
      </c>
      <c r="DO7" s="64">
        <f t="shared" si="17"/>
        <v>66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401307</v>
      </c>
      <c r="D8" s="67">
        <v>47</v>
      </c>
      <c r="E8" s="67">
        <v>14</v>
      </c>
      <c r="F8" s="67">
        <v>0</v>
      </c>
      <c r="G8" s="67">
        <v>3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37</v>
      </c>
      <c r="S8" s="69" t="s">
        <v>126</v>
      </c>
      <c r="T8" s="69" t="s">
        <v>127</v>
      </c>
      <c r="U8" s="70">
        <v>7882</v>
      </c>
      <c r="V8" s="70">
        <v>359</v>
      </c>
      <c r="W8" s="70">
        <v>200</v>
      </c>
      <c r="X8" s="69" t="s">
        <v>128</v>
      </c>
      <c r="Y8" s="71">
        <v>235.3</v>
      </c>
      <c r="Z8" s="71">
        <v>154</v>
      </c>
      <c r="AA8" s="71">
        <v>186.6</v>
      </c>
      <c r="AB8" s="71">
        <v>165.2</v>
      </c>
      <c r="AC8" s="71">
        <v>127.9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63.3</v>
      </c>
      <c r="BG8" s="71">
        <v>40.4</v>
      </c>
      <c r="BH8" s="71">
        <v>51.7</v>
      </c>
      <c r="BI8" s="71">
        <v>43.9</v>
      </c>
      <c r="BJ8" s="71">
        <v>27.1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33042</v>
      </c>
      <c r="BR8" s="72">
        <v>20671</v>
      </c>
      <c r="BS8" s="72">
        <v>27937</v>
      </c>
      <c r="BT8" s="73">
        <v>23636</v>
      </c>
      <c r="BU8" s="73">
        <v>10705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560</v>
      </c>
      <c r="CN8" s="70">
        <v>350957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66.3</v>
      </c>
      <c r="DL8" s="71">
        <v>64.900000000000006</v>
      </c>
      <c r="DM8" s="71">
        <v>67.099999999999994</v>
      </c>
      <c r="DN8" s="71">
        <v>67.400000000000006</v>
      </c>
      <c r="DO8" s="71">
        <v>66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cp:lastPrinted>2021-01-20T06:46:39Z</cp:lastPrinted>
  <dcterms:created xsi:type="dcterms:W3CDTF">2020-12-04T03:40:12Z</dcterms:created>
  <dcterms:modified xsi:type="dcterms:W3CDTF">2021-01-20T06:46:41Z</dcterms:modified>
  <cp:category/>
</cp:coreProperties>
</file>