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009\Desktop\02_照会・回答（野口）\20210112_【01月22日締切】経営比較分析表の作成\回答\"/>
    </mc:Choice>
  </mc:AlternateContent>
  <workbookProtection workbookAlgorithmName="SHA-512" workbookHashValue="vJ/YojGZm+dZt4fY6tFL8+z+3CZqpvNnJ0uRAweF7jzOXC3VS93oX9lEB+VMKXUwv0JcIKKDtsr5+zmEh66zEQ==" workbookSaltValue="xxOPgQtiWxGdIYMqIp2S8w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IT76" i="4"/>
  <c r="CS51" i="4"/>
  <c r="HJ30" i="4"/>
  <c r="CS30" i="4"/>
  <c r="MA51" i="4"/>
  <c r="C11" i="5"/>
  <c r="D11" i="5"/>
  <c r="E11" i="5"/>
  <c r="B11" i="5"/>
  <c r="BZ30" i="4" l="1"/>
  <c r="BK76" i="4"/>
  <c r="LH51" i="4"/>
  <c r="LT76" i="4"/>
  <c r="GQ51" i="4"/>
  <c r="LH30" i="4"/>
  <c r="IE76" i="4"/>
  <c r="BZ51" i="4"/>
  <c r="GQ30" i="4"/>
  <c r="HP76" i="4"/>
  <c r="BG30" i="4"/>
  <c r="AV76" i="4"/>
  <c r="KO51" i="4"/>
  <c r="LE76" i="4"/>
  <c r="FX51" i="4"/>
  <c r="KO30" i="4"/>
  <c r="BG51" i="4"/>
  <c r="FX30" i="4"/>
  <c r="KP76" i="4"/>
  <c r="FE51" i="4"/>
  <c r="HA76" i="4"/>
  <c r="AN30" i="4"/>
  <c r="AG76" i="4"/>
  <c r="JV51" i="4"/>
  <c r="JV30" i="4"/>
  <c r="AN51" i="4"/>
  <c r="FE30" i="4"/>
  <c r="JC51" i="4"/>
  <c r="JC30" i="4"/>
  <c r="KA76" i="4"/>
  <c r="EL51" i="4"/>
  <c r="GL76" i="4"/>
  <c r="U51" i="4"/>
  <c r="EL30" i="4"/>
  <c r="U30" i="4"/>
  <c r="R76" i="4"/>
</calcChain>
</file>

<file path=xl/sharedStrings.xml><?xml version="1.0" encoding="utf-8"?>
<sst xmlns="http://schemas.openxmlformats.org/spreadsheetml/2006/main" count="278" uniqueCount="132">
  <si>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</si>
  <si>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</si>
  <si>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</si>
  <si>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</si>
  <si>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</si>
  <si>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</si>
  <si>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</si>
  <si>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</si>
  <si>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</si>
  <si>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</si>
  <si>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</si>
  <si>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</si>
  <si>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</si>
  <si>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</si>
  <si>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</si>
  <si>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</si>
  <si>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</si>
  <si>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</si>
  <si>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</si>
  <si>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</si>
  <si>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</si>
  <si>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</si>
  <si>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</si>
  <si>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</si>
  <si>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</si>
  <si>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</si>
  <si>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</si>
  <si>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</si>
  <si>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</si>
  <si>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</si>
  <si>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</si>
  <si>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</si>
  <si>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</si>
  <si>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</si>
  <si>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</si>
  <si>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</si>
  <si>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</si>
  <si>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</si>
  <si>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</si>
  <si>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</si>
  <si>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</si>
  <si>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</si>
  <si>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</si>
  <si>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</si>
  <si>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</si>
  <si>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</si>
  <si>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</si>
  <si>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</si>
  <si>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</si>
  <si>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</si>
  <si>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</si>
  <si>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</si>
  <si>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</si>
  <si>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</si>
  <si>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</si>
  <si>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</si>
  <si>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</si>
  <si>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</si>
  <si>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</si>
  <si>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</si>
  <si>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</si>
  <si>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</si>
  <si>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</si>
  <si>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</si>
  <si>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</si>
  <si>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</si>
  <si>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</si>
  <si>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</si>
  <si>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</si>
  <si>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</si>
  <si>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</si>
  <si>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</si>
  <si>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</si>
  <si>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</si>
  <si>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</si>
  <si>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</si>
  <si>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</si>
  <si>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</si>
  <si>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</si>
  <si>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</si>
  <si>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</si>
  <si>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</si>
  <si>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</si>
  <si>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</si>
  <si>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</si>
  <si>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</si>
  <si>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</si>
  <si>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</si>
  <si>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</si>
  <si>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</si>
  <si>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</si>
  <si>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</si>
  <si>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</si>
  <si>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</si>
  <si>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</si>
  <si>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</si>
  <si>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</si>
  <si>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</si>
  <si>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</si>
  <si>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</si>
  <si>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</si>
  <si>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</si>
  <si>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</si>
  <si>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</si>
  <si>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</si>
  <si>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</si>
  <si>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</si>
  <si>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</si>
  <si>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</si>
  <si>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</si>
  <si>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福岡県　福岡市</t>
  </si>
  <si>
    <t>大橋駐車場</t>
  </si>
  <si>
    <t>法非適用</t>
  </si>
  <si>
    <t>駐車場整備事業</t>
  </si>
  <si>
    <t>-</t>
  </si>
  <si>
    <t>Ａ１Ｂ１</t>
  </si>
  <si>
    <t>非設置</t>
  </si>
  <si>
    <t>該当数値なし</t>
  </si>
  <si>
    <t>届出駐車場</t>
  </si>
  <si>
    <t>立体式</t>
  </si>
  <si>
    <t>駅</t>
  </si>
  <si>
    <t>有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</si>
  <si>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</si>
  <si>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</si>
  <si>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</si>
  <si>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</si>
  <si>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</si>
  <si>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</si>
  <si>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「収益的収支比率」は，老朽化に伴う施設の補修費用により増減している。</t>
    <phoneticPr fontId="5"/>
  </si>
  <si>
    <t>　今後10年間の設備投資見込額については，令和２年度に作成したアセットマネジメント事業費中期見込による。</t>
    <phoneticPr fontId="5"/>
  </si>
  <si>
    <t>　「稼働率」は類似施設平均を下回っているが、横ばいで推移している。</t>
    <phoneticPr fontId="5"/>
  </si>
  <si>
    <t>　市営大橋駐車場については，あり方を検討した結果、令和４年度から民間貸付を予定している。</t>
    <rPh sb="3" eb="5">
      <t>オオハシ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</si>
</sst>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110.7</c:v>
                </c:pt>
                <c:pt idx="1">
                  <c:v>84.6</c:v>
                </c:pt>
                <c:pt idx="2">
                  <c:v>92.9</c:v>
                </c:pt>
                <c:pt idx="3">
                  <c:v>92.5</c:v>
                </c:pt>
                <c:pt idx="4">
                  <c:v>78.2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A5-4D05-92BA-CC2BF4B57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218.5</c:v>
                </c:pt>
                <c:pt idx="1">
                  <c:v>151.19999999999999</c:v>
                </c:pt>
                <c:pt idx="2">
                  <c:v>212.4</c:v>
                </c:pt>
                <c:pt idx="3">
                  <c:v>243</c:v>
                </c:pt>
                <c:pt idx="4">
                  <c:v>218.2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A5-4D05-92BA-CC2BF4B57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CD-420B-A92D-D90FC5BD5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280</c:v>
                </c:pt>
                <c:pt idx="1">
                  <c:v>239.6</c:v>
                </c:pt>
                <c:pt idx="2">
                  <c:v>224.1</c:v>
                </c:pt>
                <c:pt idx="3">
                  <c:v>152.5</c:v>
                </c:pt>
                <c:pt idx="4">
                  <c:v>1239.2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CD-420B-A92D-D90FC5BD5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158-44BD-B539-7835B8014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58-44BD-B539-7835B8014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C48-42DF-825B-2D3A02EFE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48-42DF-825B-2D3A02EFE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F5-4FE3-8FFE-269400335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4.7</c:v>
                </c:pt>
                <c:pt idx="1">
                  <c:v>4</c:v>
                </c:pt>
                <c:pt idx="2">
                  <c:v>2.4</c:v>
                </c:pt>
                <c:pt idx="3">
                  <c:v>2.2999999999999998</c:v>
                </c:pt>
                <c:pt idx="4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F5-4FE3-8FFE-269400335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9-4E1D-BDC0-C18FE169A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46</c:v>
                </c:pt>
                <c:pt idx="1">
                  <c:v>39</c:v>
                </c:pt>
                <c:pt idx="2">
                  <c:v>25</c:v>
                </c:pt>
                <c:pt idx="3">
                  <c:v>23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C9-4E1D-BDC0-C18FE169A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135.80000000000001</c:v>
                </c:pt>
                <c:pt idx="1">
                  <c:v>141.69999999999999</c:v>
                </c:pt>
                <c:pt idx="2">
                  <c:v>144.19999999999999</c:v>
                </c:pt>
                <c:pt idx="3">
                  <c:v>145.80000000000001</c:v>
                </c:pt>
                <c:pt idx="4">
                  <c:v>136.1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40-40A1-80E8-65301F255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138.9</c:v>
                </c:pt>
                <c:pt idx="1">
                  <c:v>139.69999999999999</c:v>
                </c:pt>
                <c:pt idx="2">
                  <c:v>139.30000000000001</c:v>
                </c:pt>
                <c:pt idx="3">
                  <c:v>135.30000000000001</c:v>
                </c:pt>
                <c:pt idx="4">
                  <c:v>127.7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40-40A1-80E8-65301F255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16.899999999999999</c:v>
                </c:pt>
                <c:pt idx="1">
                  <c:v>-12.7</c:v>
                </c:pt>
                <c:pt idx="2">
                  <c:v>-2</c:v>
                </c:pt>
                <c:pt idx="3">
                  <c:v>-3.7</c:v>
                </c:pt>
                <c:pt idx="4">
                  <c:v>-23.7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F5-4AD6-AEE5-66F68C50B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33.200000000000003</c:v>
                </c:pt>
                <c:pt idx="1">
                  <c:v>29.6</c:v>
                </c:pt>
                <c:pt idx="2">
                  <c:v>29.2</c:v>
                </c:pt>
                <c:pt idx="3">
                  <c:v>30.4</c:v>
                </c:pt>
                <c:pt idx="4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F5-4AD6-AEE5-66F68C50B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2300</c:v>
                </c:pt>
                <c:pt idx="1">
                  <c:v>-4379</c:v>
                </c:pt>
                <c:pt idx="2">
                  <c:v>-1793</c:v>
                </c:pt>
                <c:pt idx="3">
                  <c:v>-1946</c:v>
                </c:pt>
                <c:pt idx="4">
                  <c:v>-6343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9B-46D2-9DD3-D2CD4B5AD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37496</c:v>
                </c:pt>
                <c:pt idx="1">
                  <c:v>31888</c:v>
                </c:pt>
                <c:pt idx="2">
                  <c:v>13314</c:v>
                </c:pt>
                <c:pt idx="3">
                  <c:v>28825</c:v>
                </c:pt>
                <c:pt idx="4">
                  <c:v>26838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9B-46D2-9DD3-D2CD4B5AD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IQ45" zoomScaleNormal="100" zoomScaleSheetLayoutView="70" workbookViewId="0">
      <selection activeCell="ND83" sqref="ND83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福岡県福岡市　大橋駐車場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Ａ１Ｂ１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有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3672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118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立体式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32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119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150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代行制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128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データ!$B$11</f>
        <v>H27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データ!$C$11</f>
        <v>H28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データ!$D$11</f>
        <v>H29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データ!$E$11</f>
        <v>H30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データ!$F$11</f>
        <v>R01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データ!$B$11</f>
        <v>H27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データ!$C$11</f>
        <v>H28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データ!$D$11</f>
        <v>H29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データ!$E$11</f>
        <v>H30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データ!$F$11</f>
        <v>R01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データ!$B$11</f>
        <v>H27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データ!$C$11</f>
        <v>H28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データ!$D$11</f>
        <v>H29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データ!$E$11</f>
        <v>H30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データ!$F$11</f>
        <v>R01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110.7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84.6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92.9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92.5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78.2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135.80000000000001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141.69999999999999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144.19999999999999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145.80000000000001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136.1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218.5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151.19999999999999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212.4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243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218.2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4.7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4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2.4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2.2999999999999998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1.5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138.9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139.69999999999999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139.30000000000001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135.30000000000001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127.7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129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130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データ!$B$11</f>
        <v>H27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データ!$C$11</f>
        <v>H28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データ!$D$11</f>
        <v>H29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データ!$E$11</f>
        <v>H30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データ!$F$11</f>
        <v>R01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データ!$B$11</f>
        <v>H27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データ!$C$11</f>
        <v>H28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データ!$D$11</f>
        <v>H29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データ!$E$11</f>
        <v>H30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データ!$F$11</f>
        <v>R01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データ!$B$11</f>
        <v>H27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データ!$C$11</f>
        <v>H28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データ!$D$11</f>
        <v>H29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データ!$E$11</f>
        <v>H30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データ!$F$11</f>
        <v>R01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16.899999999999999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-12.7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-2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-3.7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-23.7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2300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-4379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-1793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-1946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-6343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46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39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25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23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11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33.200000000000003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29.6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29.2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30.4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5.8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37496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31888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13314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28825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26838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131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449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H27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H28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H29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H30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202787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H27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H28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H29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H30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H27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H28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H29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H30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280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239.6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224.1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152.5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1239.2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6T8OJwd6jrWE32chvzihxYt4lz+i9TaEp6J5qzZkvSzogxh3D2X+hMaNaAvfmeLRHrLiOgBKpnxDXdlvd79LVw==" saltValue="vo6nnjdRlcPgKVFhI+o12A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3" t="s">
        <v>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63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64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65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66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67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68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69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70</v>
      </c>
      <c r="CN4" s="149" t="s">
        <v>71</v>
      </c>
      <c r="CO4" s="140" t="s">
        <v>72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73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74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75</v>
      </c>
      <c r="B5" s="58"/>
      <c r="C5" s="58"/>
      <c r="D5" s="58"/>
      <c r="E5" s="58"/>
      <c r="F5" s="58"/>
      <c r="G5" s="58"/>
      <c r="H5" s="59" t="s">
        <v>76</v>
      </c>
      <c r="I5" s="59" t="s">
        <v>77</v>
      </c>
      <c r="J5" s="59" t="s">
        <v>78</v>
      </c>
      <c r="K5" s="59" t="s">
        <v>79</v>
      </c>
      <c r="L5" s="59" t="s">
        <v>80</v>
      </c>
      <c r="M5" s="59" t="s">
        <v>4</v>
      </c>
      <c r="N5" s="59" t="s">
        <v>5</v>
      </c>
      <c r="O5" s="59" t="s">
        <v>81</v>
      </c>
      <c r="P5" s="59" t="s">
        <v>13</v>
      </c>
      <c r="Q5" s="59" t="s">
        <v>82</v>
      </c>
      <c r="R5" s="59" t="s">
        <v>83</v>
      </c>
      <c r="S5" s="59" t="s">
        <v>84</v>
      </c>
      <c r="T5" s="59" t="s">
        <v>85</v>
      </c>
      <c r="U5" s="59" t="s">
        <v>86</v>
      </c>
      <c r="V5" s="59" t="s">
        <v>87</v>
      </c>
      <c r="W5" s="59" t="s">
        <v>88</v>
      </c>
      <c r="X5" s="59" t="s">
        <v>89</v>
      </c>
      <c r="Y5" s="59" t="s">
        <v>90</v>
      </c>
      <c r="Z5" s="59" t="s">
        <v>91</v>
      </c>
      <c r="AA5" s="59" t="s">
        <v>92</v>
      </c>
      <c r="AB5" s="59" t="s">
        <v>93</v>
      </c>
      <c r="AC5" s="59" t="s">
        <v>94</v>
      </c>
      <c r="AD5" s="59" t="s">
        <v>95</v>
      </c>
      <c r="AE5" s="59" t="s">
        <v>96</v>
      </c>
      <c r="AF5" s="59" t="s">
        <v>97</v>
      </c>
      <c r="AG5" s="59" t="s">
        <v>98</v>
      </c>
      <c r="AH5" s="59" t="s">
        <v>99</v>
      </c>
      <c r="AI5" s="59" t="s">
        <v>100</v>
      </c>
      <c r="AJ5" s="59" t="s">
        <v>90</v>
      </c>
      <c r="AK5" s="59" t="s">
        <v>101</v>
      </c>
      <c r="AL5" s="59" t="s">
        <v>92</v>
      </c>
      <c r="AM5" s="59" t="s">
        <v>102</v>
      </c>
      <c r="AN5" s="59" t="s">
        <v>103</v>
      </c>
      <c r="AO5" s="59" t="s">
        <v>95</v>
      </c>
      <c r="AP5" s="59" t="s">
        <v>96</v>
      </c>
      <c r="AQ5" s="59" t="s">
        <v>97</v>
      </c>
      <c r="AR5" s="59" t="s">
        <v>98</v>
      </c>
      <c r="AS5" s="59" t="s">
        <v>99</v>
      </c>
      <c r="AT5" s="59" t="s">
        <v>100</v>
      </c>
      <c r="AU5" s="59" t="s">
        <v>104</v>
      </c>
      <c r="AV5" s="59" t="s">
        <v>91</v>
      </c>
      <c r="AW5" s="59" t="s">
        <v>92</v>
      </c>
      <c r="AX5" s="59" t="s">
        <v>102</v>
      </c>
      <c r="AY5" s="59" t="s">
        <v>103</v>
      </c>
      <c r="AZ5" s="59" t="s">
        <v>95</v>
      </c>
      <c r="BA5" s="59" t="s">
        <v>96</v>
      </c>
      <c r="BB5" s="59" t="s">
        <v>97</v>
      </c>
      <c r="BC5" s="59" t="s">
        <v>98</v>
      </c>
      <c r="BD5" s="59" t="s">
        <v>99</v>
      </c>
      <c r="BE5" s="59" t="s">
        <v>100</v>
      </c>
      <c r="BF5" s="59" t="s">
        <v>104</v>
      </c>
      <c r="BG5" s="59" t="s">
        <v>91</v>
      </c>
      <c r="BH5" s="59" t="s">
        <v>92</v>
      </c>
      <c r="BI5" s="59" t="s">
        <v>93</v>
      </c>
      <c r="BJ5" s="59" t="s">
        <v>94</v>
      </c>
      <c r="BK5" s="59" t="s">
        <v>95</v>
      </c>
      <c r="BL5" s="59" t="s">
        <v>96</v>
      </c>
      <c r="BM5" s="59" t="s">
        <v>97</v>
      </c>
      <c r="BN5" s="59" t="s">
        <v>98</v>
      </c>
      <c r="BO5" s="59" t="s">
        <v>99</v>
      </c>
      <c r="BP5" s="59" t="s">
        <v>100</v>
      </c>
      <c r="BQ5" s="59" t="s">
        <v>90</v>
      </c>
      <c r="BR5" s="59" t="s">
        <v>91</v>
      </c>
      <c r="BS5" s="59" t="s">
        <v>105</v>
      </c>
      <c r="BT5" s="59" t="s">
        <v>102</v>
      </c>
      <c r="BU5" s="59" t="s">
        <v>94</v>
      </c>
      <c r="BV5" s="59" t="s">
        <v>95</v>
      </c>
      <c r="BW5" s="59" t="s">
        <v>96</v>
      </c>
      <c r="BX5" s="59" t="s">
        <v>97</v>
      </c>
      <c r="BY5" s="59" t="s">
        <v>98</v>
      </c>
      <c r="BZ5" s="59" t="s">
        <v>99</v>
      </c>
      <c r="CA5" s="59" t="s">
        <v>100</v>
      </c>
      <c r="CB5" s="59" t="s">
        <v>104</v>
      </c>
      <c r="CC5" s="59" t="s">
        <v>91</v>
      </c>
      <c r="CD5" s="59" t="s">
        <v>92</v>
      </c>
      <c r="CE5" s="59" t="s">
        <v>102</v>
      </c>
      <c r="CF5" s="59" t="s">
        <v>94</v>
      </c>
      <c r="CG5" s="59" t="s">
        <v>95</v>
      </c>
      <c r="CH5" s="59" t="s">
        <v>96</v>
      </c>
      <c r="CI5" s="59" t="s">
        <v>97</v>
      </c>
      <c r="CJ5" s="59" t="s">
        <v>98</v>
      </c>
      <c r="CK5" s="59" t="s">
        <v>99</v>
      </c>
      <c r="CL5" s="59" t="s">
        <v>100</v>
      </c>
      <c r="CM5" s="150"/>
      <c r="CN5" s="150"/>
      <c r="CO5" s="59" t="s">
        <v>104</v>
      </c>
      <c r="CP5" s="59" t="s">
        <v>101</v>
      </c>
      <c r="CQ5" s="59" t="s">
        <v>92</v>
      </c>
      <c r="CR5" s="59" t="s">
        <v>102</v>
      </c>
      <c r="CS5" s="59" t="s">
        <v>103</v>
      </c>
      <c r="CT5" s="59" t="s">
        <v>95</v>
      </c>
      <c r="CU5" s="59" t="s">
        <v>96</v>
      </c>
      <c r="CV5" s="59" t="s">
        <v>97</v>
      </c>
      <c r="CW5" s="59" t="s">
        <v>98</v>
      </c>
      <c r="CX5" s="59" t="s">
        <v>99</v>
      </c>
      <c r="CY5" s="59" t="s">
        <v>100</v>
      </c>
      <c r="CZ5" s="59" t="s">
        <v>90</v>
      </c>
      <c r="DA5" s="59" t="s">
        <v>91</v>
      </c>
      <c r="DB5" s="59" t="s">
        <v>105</v>
      </c>
      <c r="DC5" s="59" t="s">
        <v>102</v>
      </c>
      <c r="DD5" s="59" t="s">
        <v>103</v>
      </c>
      <c r="DE5" s="59" t="s">
        <v>95</v>
      </c>
      <c r="DF5" s="59" t="s">
        <v>96</v>
      </c>
      <c r="DG5" s="59" t="s">
        <v>97</v>
      </c>
      <c r="DH5" s="59" t="s">
        <v>98</v>
      </c>
      <c r="DI5" s="59" t="s">
        <v>99</v>
      </c>
      <c r="DJ5" s="59" t="s">
        <v>35</v>
      </c>
      <c r="DK5" s="59" t="s">
        <v>90</v>
      </c>
      <c r="DL5" s="59" t="s">
        <v>91</v>
      </c>
      <c r="DM5" s="59" t="s">
        <v>105</v>
      </c>
      <c r="DN5" s="59" t="s">
        <v>93</v>
      </c>
      <c r="DO5" s="59" t="s">
        <v>103</v>
      </c>
      <c r="DP5" s="59" t="s">
        <v>95</v>
      </c>
      <c r="DQ5" s="59" t="s">
        <v>96</v>
      </c>
      <c r="DR5" s="59" t="s">
        <v>97</v>
      </c>
      <c r="DS5" s="59" t="s">
        <v>98</v>
      </c>
      <c r="DT5" s="59" t="s">
        <v>99</v>
      </c>
      <c r="DU5" s="59" t="s">
        <v>100</v>
      </c>
    </row>
    <row r="6" spans="1:125" s="66" customFormat="1" x14ac:dyDescent="0.15">
      <c r="A6" s="49" t="s">
        <v>106</v>
      </c>
      <c r="B6" s="60">
        <f>B8</f>
        <v>2019</v>
      </c>
      <c r="C6" s="60">
        <f t="shared" ref="C6:X6" si="1">C8</f>
        <v>401307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4</v>
      </c>
      <c r="H6" s="60" t="str">
        <f>SUBSTITUTE(H8,"　","")</f>
        <v>福岡県福岡市</v>
      </c>
      <c r="I6" s="60" t="str">
        <f t="shared" si="1"/>
        <v>大橋駐車場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Ａ１Ｂ１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立体式</v>
      </c>
      <c r="R6" s="63">
        <f t="shared" si="1"/>
        <v>32</v>
      </c>
      <c r="S6" s="62" t="str">
        <f t="shared" si="1"/>
        <v>駅</v>
      </c>
      <c r="T6" s="62" t="str">
        <f t="shared" si="1"/>
        <v>有</v>
      </c>
      <c r="U6" s="63">
        <f t="shared" si="1"/>
        <v>3672</v>
      </c>
      <c r="V6" s="63">
        <f t="shared" si="1"/>
        <v>119</v>
      </c>
      <c r="W6" s="63">
        <f t="shared" si="1"/>
        <v>150</v>
      </c>
      <c r="X6" s="62" t="str">
        <f t="shared" si="1"/>
        <v>代行制</v>
      </c>
      <c r="Y6" s="64">
        <f>IF(Y8="-",NA(),Y8)</f>
        <v>110.7</v>
      </c>
      <c r="Z6" s="64">
        <f t="shared" ref="Z6:AH6" si="2">IF(Z8="-",NA(),Z8)</f>
        <v>84.6</v>
      </c>
      <c r="AA6" s="64">
        <f t="shared" si="2"/>
        <v>92.9</v>
      </c>
      <c r="AB6" s="64">
        <f t="shared" si="2"/>
        <v>92.5</v>
      </c>
      <c r="AC6" s="64">
        <f t="shared" si="2"/>
        <v>78.2</v>
      </c>
      <c r="AD6" s="64">
        <f t="shared" si="2"/>
        <v>218.5</v>
      </c>
      <c r="AE6" s="64">
        <f t="shared" si="2"/>
        <v>151.19999999999999</v>
      </c>
      <c r="AF6" s="64">
        <f t="shared" si="2"/>
        <v>212.4</v>
      </c>
      <c r="AG6" s="64">
        <f t="shared" si="2"/>
        <v>243</v>
      </c>
      <c r="AH6" s="64">
        <f t="shared" si="2"/>
        <v>218.2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4.7</v>
      </c>
      <c r="AP6" s="64">
        <f t="shared" si="3"/>
        <v>4</v>
      </c>
      <c r="AQ6" s="64">
        <f t="shared" si="3"/>
        <v>2.4</v>
      </c>
      <c r="AR6" s="64">
        <f t="shared" si="3"/>
        <v>2.2999999999999998</v>
      </c>
      <c r="AS6" s="64">
        <f t="shared" si="3"/>
        <v>1.5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46</v>
      </c>
      <c r="BA6" s="65">
        <f t="shared" si="4"/>
        <v>39</v>
      </c>
      <c r="BB6" s="65">
        <f t="shared" si="4"/>
        <v>25</v>
      </c>
      <c r="BC6" s="65">
        <f t="shared" si="4"/>
        <v>23</v>
      </c>
      <c r="BD6" s="65">
        <f t="shared" si="4"/>
        <v>11</v>
      </c>
      <c r="BE6" s="63" t="str">
        <f>IF(BE8="-","",IF(BE8="-","【-】","【"&amp;SUBSTITUTE(TEXT(BE8,"#,##0"),"-","△")&amp;"】"))</f>
        <v>【17】</v>
      </c>
      <c r="BF6" s="64">
        <f>IF(BF8="-",NA(),BF8)</f>
        <v>16.899999999999999</v>
      </c>
      <c r="BG6" s="64">
        <f t="shared" ref="BG6:BO6" si="5">IF(BG8="-",NA(),BG8)</f>
        <v>-12.7</v>
      </c>
      <c r="BH6" s="64">
        <f t="shared" si="5"/>
        <v>-2</v>
      </c>
      <c r="BI6" s="64">
        <f t="shared" si="5"/>
        <v>-3.7</v>
      </c>
      <c r="BJ6" s="64">
        <f t="shared" si="5"/>
        <v>-23.7</v>
      </c>
      <c r="BK6" s="64">
        <f t="shared" si="5"/>
        <v>33.200000000000003</v>
      </c>
      <c r="BL6" s="64">
        <f t="shared" si="5"/>
        <v>29.6</v>
      </c>
      <c r="BM6" s="64">
        <f t="shared" si="5"/>
        <v>29.2</v>
      </c>
      <c r="BN6" s="64">
        <f t="shared" si="5"/>
        <v>30.4</v>
      </c>
      <c r="BO6" s="64">
        <f t="shared" si="5"/>
        <v>5.8</v>
      </c>
      <c r="BP6" s="61" t="str">
        <f>IF(BP8="-","",IF(BP8="-","【-】","【"&amp;SUBSTITUTE(TEXT(BP8,"#,##0.0"),"-","△")&amp;"】"))</f>
        <v>【20.8】</v>
      </c>
      <c r="BQ6" s="65">
        <f>IF(BQ8="-",NA(),BQ8)</f>
        <v>2300</v>
      </c>
      <c r="BR6" s="65">
        <f t="shared" ref="BR6:BZ6" si="6">IF(BR8="-",NA(),BR8)</f>
        <v>-4379</v>
      </c>
      <c r="BS6" s="65">
        <f t="shared" si="6"/>
        <v>-1793</v>
      </c>
      <c r="BT6" s="65">
        <f t="shared" si="6"/>
        <v>-1946</v>
      </c>
      <c r="BU6" s="65">
        <f t="shared" si="6"/>
        <v>-6343</v>
      </c>
      <c r="BV6" s="65">
        <f t="shared" si="6"/>
        <v>37496</v>
      </c>
      <c r="BW6" s="65">
        <f t="shared" si="6"/>
        <v>31888</v>
      </c>
      <c r="BX6" s="65">
        <f t="shared" si="6"/>
        <v>13314</v>
      </c>
      <c r="BY6" s="65">
        <f t="shared" si="6"/>
        <v>28825</v>
      </c>
      <c r="BZ6" s="65">
        <f t="shared" si="6"/>
        <v>26838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107</v>
      </c>
      <c r="CM6" s="63">
        <f t="shared" ref="CM6:CN6" si="7">CM8</f>
        <v>449</v>
      </c>
      <c r="CN6" s="63">
        <f t="shared" si="7"/>
        <v>202787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107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280</v>
      </c>
      <c r="DF6" s="64">
        <f t="shared" si="8"/>
        <v>239.6</v>
      </c>
      <c r="DG6" s="64">
        <f t="shared" si="8"/>
        <v>224.1</v>
      </c>
      <c r="DH6" s="64">
        <f t="shared" si="8"/>
        <v>152.5</v>
      </c>
      <c r="DI6" s="64">
        <f t="shared" si="8"/>
        <v>1239.2</v>
      </c>
      <c r="DJ6" s="61" t="str">
        <f>IF(DJ8="-","",IF(DJ8="-","【-】","【"&amp;SUBSTITUTE(TEXT(DJ8,"#,##0.0"),"-","△")&amp;"】"))</f>
        <v>【425.4】</v>
      </c>
      <c r="DK6" s="64">
        <f>IF(DK8="-",NA(),DK8)</f>
        <v>135.80000000000001</v>
      </c>
      <c r="DL6" s="64">
        <f t="shared" ref="DL6:DT6" si="9">IF(DL8="-",NA(),DL8)</f>
        <v>141.69999999999999</v>
      </c>
      <c r="DM6" s="64">
        <f t="shared" si="9"/>
        <v>144.19999999999999</v>
      </c>
      <c r="DN6" s="64">
        <f t="shared" si="9"/>
        <v>145.80000000000001</v>
      </c>
      <c r="DO6" s="64">
        <f t="shared" si="9"/>
        <v>136.1</v>
      </c>
      <c r="DP6" s="64">
        <f t="shared" si="9"/>
        <v>138.9</v>
      </c>
      <c r="DQ6" s="64">
        <f t="shared" si="9"/>
        <v>139.69999999999999</v>
      </c>
      <c r="DR6" s="64">
        <f t="shared" si="9"/>
        <v>139.30000000000001</v>
      </c>
      <c r="DS6" s="64">
        <f t="shared" si="9"/>
        <v>135.30000000000001</v>
      </c>
      <c r="DT6" s="64">
        <f t="shared" si="9"/>
        <v>127.7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108</v>
      </c>
      <c r="B7" s="60">
        <f t="shared" ref="B7:X7" si="10">B8</f>
        <v>2019</v>
      </c>
      <c r="C7" s="60">
        <f t="shared" si="10"/>
        <v>401307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4</v>
      </c>
      <c r="H7" s="60" t="str">
        <f t="shared" si="10"/>
        <v>福岡県　福岡市</v>
      </c>
      <c r="I7" s="60" t="str">
        <f t="shared" si="10"/>
        <v>大橋駐車場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Ａ１Ｂ１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立体式</v>
      </c>
      <c r="R7" s="63">
        <f t="shared" si="10"/>
        <v>32</v>
      </c>
      <c r="S7" s="62" t="str">
        <f t="shared" si="10"/>
        <v>駅</v>
      </c>
      <c r="T7" s="62" t="str">
        <f t="shared" si="10"/>
        <v>有</v>
      </c>
      <c r="U7" s="63">
        <f t="shared" si="10"/>
        <v>3672</v>
      </c>
      <c r="V7" s="63">
        <f t="shared" si="10"/>
        <v>119</v>
      </c>
      <c r="W7" s="63">
        <f t="shared" si="10"/>
        <v>150</v>
      </c>
      <c r="X7" s="62" t="str">
        <f t="shared" si="10"/>
        <v>代行制</v>
      </c>
      <c r="Y7" s="64">
        <f>Y8</f>
        <v>110.7</v>
      </c>
      <c r="Z7" s="64">
        <f t="shared" ref="Z7:AH7" si="11">Z8</f>
        <v>84.6</v>
      </c>
      <c r="AA7" s="64">
        <f t="shared" si="11"/>
        <v>92.9</v>
      </c>
      <c r="AB7" s="64">
        <f t="shared" si="11"/>
        <v>92.5</v>
      </c>
      <c r="AC7" s="64">
        <f t="shared" si="11"/>
        <v>78.2</v>
      </c>
      <c r="AD7" s="64">
        <f t="shared" si="11"/>
        <v>218.5</v>
      </c>
      <c r="AE7" s="64">
        <f t="shared" si="11"/>
        <v>151.19999999999999</v>
      </c>
      <c r="AF7" s="64">
        <f t="shared" si="11"/>
        <v>212.4</v>
      </c>
      <c r="AG7" s="64">
        <f t="shared" si="11"/>
        <v>243</v>
      </c>
      <c r="AH7" s="64">
        <f t="shared" si="11"/>
        <v>218.2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4.7</v>
      </c>
      <c r="AP7" s="64">
        <f t="shared" si="12"/>
        <v>4</v>
      </c>
      <c r="AQ7" s="64">
        <f t="shared" si="12"/>
        <v>2.4</v>
      </c>
      <c r="AR7" s="64">
        <f t="shared" si="12"/>
        <v>2.2999999999999998</v>
      </c>
      <c r="AS7" s="64">
        <f t="shared" si="12"/>
        <v>1.5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46</v>
      </c>
      <c r="BA7" s="65">
        <f t="shared" si="13"/>
        <v>39</v>
      </c>
      <c r="BB7" s="65">
        <f t="shared" si="13"/>
        <v>25</v>
      </c>
      <c r="BC7" s="65">
        <f t="shared" si="13"/>
        <v>23</v>
      </c>
      <c r="BD7" s="65">
        <f t="shared" si="13"/>
        <v>11</v>
      </c>
      <c r="BE7" s="63"/>
      <c r="BF7" s="64">
        <f>BF8</f>
        <v>16.899999999999999</v>
      </c>
      <c r="BG7" s="64">
        <f t="shared" ref="BG7:BO7" si="14">BG8</f>
        <v>-12.7</v>
      </c>
      <c r="BH7" s="64">
        <f t="shared" si="14"/>
        <v>-2</v>
      </c>
      <c r="BI7" s="64">
        <f t="shared" si="14"/>
        <v>-3.7</v>
      </c>
      <c r="BJ7" s="64">
        <f t="shared" si="14"/>
        <v>-23.7</v>
      </c>
      <c r="BK7" s="64">
        <f t="shared" si="14"/>
        <v>33.200000000000003</v>
      </c>
      <c r="BL7" s="64">
        <f t="shared" si="14"/>
        <v>29.6</v>
      </c>
      <c r="BM7" s="64">
        <f t="shared" si="14"/>
        <v>29.2</v>
      </c>
      <c r="BN7" s="64">
        <f t="shared" si="14"/>
        <v>30.4</v>
      </c>
      <c r="BO7" s="64">
        <f t="shared" si="14"/>
        <v>5.8</v>
      </c>
      <c r="BP7" s="61"/>
      <c r="BQ7" s="65">
        <f>BQ8</f>
        <v>2300</v>
      </c>
      <c r="BR7" s="65">
        <f t="shared" ref="BR7:BZ7" si="15">BR8</f>
        <v>-4379</v>
      </c>
      <c r="BS7" s="65">
        <f t="shared" si="15"/>
        <v>-1793</v>
      </c>
      <c r="BT7" s="65">
        <f t="shared" si="15"/>
        <v>-1946</v>
      </c>
      <c r="BU7" s="65">
        <f t="shared" si="15"/>
        <v>-6343</v>
      </c>
      <c r="BV7" s="65">
        <f t="shared" si="15"/>
        <v>37496</v>
      </c>
      <c r="BW7" s="65">
        <f t="shared" si="15"/>
        <v>31888</v>
      </c>
      <c r="BX7" s="65">
        <f t="shared" si="15"/>
        <v>13314</v>
      </c>
      <c r="BY7" s="65">
        <f t="shared" si="15"/>
        <v>28825</v>
      </c>
      <c r="BZ7" s="65">
        <f t="shared" si="15"/>
        <v>26838</v>
      </c>
      <c r="CA7" s="63"/>
      <c r="CB7" s="64" t="s">
        <v>109</v>
      </c>
      <c r="CC7" s="64" t="s">
        <v>109</v>
      </c>
      <c r="CD7" s="64" t="s">
        <v>109</v>
      </c>
      <c r="CE7" s="64" t="s">
        <v>109</v>
      </c>
      <c r="CF7" s="64" t="s">
        <v>109</v>
      </c>
      <c r="CG7" s="64" t="s">
        <v>109</v>
      </c>
      <c r="CH7" s="64" t="s">
        <v>109</v>
      </c>
      <c r="CI7" s="64" t="s">
        <v>109</v>
      </c>
      <c r="CJ7" s="64" t="s">
        <v>109</v>
      </c>
      <c r="CK7" s="64" t="s">
        <v>107</v>
      </c>
      <c r="CL7" s="61"/>
      <c r="CM7" s="63">
        <f>CM8</f>
        <v>449</v>
      </c>
      <c r="CN7" s="63">
        <f>CN8</f>
        <v>202787</v>
      </c>
      <c r="CO7" s="64" t="s">
        <v>109</v>
      </c>
      <c r="CP7" s="64" t="s">
        <v>109</v>
      </c>
      <c r="CQ7" s="64" t="s">
        <v>109</v>
      </c>
      <c r="CR7" s="64" t="s">
        <v>109</v>
      </c>
      <c r="CS7" s="64" t="s">
        <v>109</v>
      </c>
      <c r="CT7" s="64" t="s">
        <v>109</v>
      </c>
      <c r="CU7" s="64" t="s">
        <v>109</v>
      </c>
      <c r="CV7" s="64" t="s">
        <v>109</v>
      </c>
      <c r="CW7" s="64" t="s">
        <v>109</v>
      </c>
      <c r="CX7" s="64" t="s">
        <v>107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280</v>
      </c>
      <c r="DF7" s="64">
        <f t="shared" si="16"/>
        <v>239.6</v>
      </c>
      <c r="DG7" s="64">
        <f t="shared" si="16"/>
        <v>224.1</v>
      </c>
      <c r="DH7" s="64">
        <f t="shared" si="16"/>
        <v>152.5</v>
      </c>
      <c r="DI7" s="64">
        <f t="shared" si="16"/>
        <v>1239.2</v>
      </c>
      <c r="DJ7" s="61"/>
      <c r="DK7" s="64">
        <f>DK8</f>
        <v>135.80000000000001</v>
      </c>
      <c r="DL7" s="64">
        <f t="shared" ref="DL7:DT7" si="17">DL8</f>
        <v>141.69999999999999</v>
      </c>
      <c r="DM7" s="64">
        <f t="shared" si="17"/>
        <v>144.19999999999999</v>
      </c>
      <c r="DN7" s="64">
        <f t="shared" si="17"/>
        <v>145.80000000000001</v>
      </c>
      <c r="DO7" s="64">
        <f t="shared" si="17"/>
        <v>136.1</v>
      </c>
      <c r="DP7" s="64">
        <f t="shared" si="17"/>
        <v>138.9</v>
      </c>
      <c r="DQ7" s="64">
        <f t="shared" si="17"/>
        <v>139.69999999999999</v>
      </c>
      <c r="DR7" s="64">
        <f t="shared" si="17"/>
        <v>139.30000000000001</v>
      </c>
      <c r="DS7" s="64">
        <f t="shared" si="17"/>
        <v>135.30000000000001</v>
      </c>
      <c r="DT7" s="64">
        <f t="shared" si="17"/>
        <v>127.7</v>
      </c>
      <c r="DU7" s="61"/>
    </row>
    <row r="8" spans="1:125" s="66" customFormat="1" x14ac:dyDescent="0.15">
      <c r="A8" s="49"/>
      <c r="B8" s="67">
        <v>2019</v>
      </c>
      <c r="C8" s="67">
        <v>401307</v>
      </c>
      <c r="D8" s="67">
        <v>47</v>
      </c>
      <c r="E8" s="67">
        <v>14</v>
      </c>
      <c r="F8" s="67">
        <v>0</v>
      </c>
      <c r="G8" s="67">
        <v>4</v>
      </c>
      <c r="H8" s="67" t="s">
        <v>110</v>
      </c>
      <c r="I8" s="67" t="s">
        <v>111</v>
      </c>
      <c r="J8" s="67" t="s">
        <v>112</v>
      </c>
      <c r="K8" s="67" t="s">
        <v>113</v>
      </c>
      <c r="L8" s="67" t="s">
        <v>114</v>
      </c>
      <c r="M8" s="67" t="s">
        <v>115</v>
      </c>
      <c r="N8" s="67" t="s">
        <v>116</v>
      </c>
      <c r="O8" s="68" t="s">
        <v>117</v>
      </c>
      <c r="P8" s="69" t="s">
        <v>118</v>
      </c>
      <c r="Q8" s="69" t="s">
        <v>119</v>
      </c>
      <c r="R8" s="70">
        <v>32</v>
      </c>
      <c r="S8" s="69" t="s">
        <v>120</v>
      </c>
      <c r="T8" s="69" t="s">
        <v>121</v>
      </c>
      <c r="U8" s="70">
        <v>3672</v>
      </c>
      <c r="V8" s="70">
        <v>119</v>
      </c>
      <c r="W8" s="70">
        <v>150</v>
      </c>
      <c r="X8" s="69" t="s">
        <v>122</v>
      </c>
      <c r="Y8" s="71">
        <v>110.7</v>
      </c>
      <c r="Z8" s="71">
        <v>84.6</v>
      </c>
      <c r="AA8" s="71">
        <v>92.9</v>
      </c>
      <c r="AB8" s="71">
        <v>92.5</v>
      </c>
      <c r="AC8" s="71">
        <v>78.2</v>
      </c>
      <c r="AD8" s="71">
        <v>218.5</v>
      </c>
      <c r="AE8" s="71">
        <v>151.19999999999999</v>
      </c>
      <c r="AF8" s="71">
        <v>212.4</v>
      </c>
      <c r="AG8" s="71">
        <v>243</v>
      </c>
      <c r="AH8" s="71">
        <v>218.2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4.7</v>
      </c>
      <c r="AP8" s="71">
        <v>4</v>
      </c>
      <c r="AQ8" s="71">
        <v>2.4</v>
      </c>
      <c r="AR8" s="71">
        <v>2.2999999999999998</v>
      </c>
      <c r="AS8" s="71">
        <v>1.5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46</v>
      </c>
      <c r="BA8" s="72">
        <v>39</v>
      </c>
      <c r="BB8" s="72">
        <v>25</v>
      </c>
      <c r="BC8" s="72">
        <v>23</v>
      </c>
      <c r="BD8" s="72">
        <v>11</v>
      </c>
      <c r="BE8" s="72">
        <v>17</v>
      </c>
      <c r="BF8" s="71">
        <v>16.899999999999999</v>
      </c>
      <c r="BG8" s="71">
        <v>-12.7</v>
      </c>
      <c r="BH8" s="71">
        <v>-2</v>
      </c>
      <c r="BI8" s="71">
        <v>-3.7</v>
      </c>
      <c r="BJ8" s="71">
        <v>-23.7</v>
      </c>
      <c r="BK8" s="71">
        <v>33.200000000000003</v>
      </c>
      <c r="BL8" s="71">
        <v>29.6</v>
      </c>
      <c r="BM8" s="71">
        <v>29.2</v>
      </c>
      <c r="BN8" s="71">
        <v>30.4</v>
      </c>
      <c r="BO8" s="71">
        <v>5.8</v>
      </c>
      <c r="BP8" s="68">
        <v>20.8</v>
      </c>
      <c r="BQ8" s="72">
        <v>2300</v>
      </c>
      <c r="BR8" s="72">
        <v>-4379</v>
      </c>
      <c r="BS8" s="72">
        <v>-1793</v>
      </c>
      <c r="BT8" s="73">
        <v>-1946</v>
      </c>
      <c r="BU8" s="73">
        <v>-6343</v>
      </c>
      <c r="BV8" s="72">
        <v>37496</v>
      </c>
      <c r="BW8" s="72">
        <v>31888</v>
      </c>
      <c r="BX8" s="72">
        <v>13314</v>
      </c>
      <c r="BY8" s="72">
        <v>28825</v>
      </c>
      <c r="BZ8" s="72">
        <v>26838</v>
      </c>
      <c r="CA8" s="70">
        <v>14290</v>
      </c>
      <c r="CB8" s="71" t="s">
        <v>114</v>
      </c>
      <c r="CC8" s="71" t="s">
        <v>114</v>
      </c>
      <c r="CD8" s="71" t="s">
        <v>114</v>
      </c>
      <c r="CE8" s="71" t="s">
        <v>114</v>
      </c>
      <c r="CF8" s="71" t="s">
        <v>114</v>
      </c>
      <c r="CG8" s="71" t="s">
        <v>114</v>
      </c>
      <c r="CH8" s="71" t="s">
        <v>114</v>
      </c>
      <c r="CI8" s="71" t="s">
        <v>114</v>
      </c>
      <c r="CJ8" s="71" t="s">
        <v>114</v>
      </c>
      <c r="CK8" s="71" t="s">
        <v>114</v>
      </c>
      <c r="CL8" s="68" t="s">
        <v>114</v>
      </c>
      <c r="CM8" s="70">
        <v>449</v>
      </c>
      <c r="CN8" s="70">
        <v>202787</v>
      </c>
      <c r="CO8" s="71" t="s">
        <v>114</v>
      </c>
      <c r="CP8" s="71" t="s">
        <v>114</v>
      </c>
      <c r="CQ8" s="71" t="s">
        <v>114</v>
      </c>
      <c r="CR8" s="71" t="s">
        <v>114</v>
      </c>
      <c r="CS8" s="71" t="s">
        <v>114</v>
      </c>
      <c r="CT8" s="71" t="s">
        <v>114</v>
      </c>
      <c r="CU8" s="71" t="s">
        <v>114</v>
      </c>
      <c r="CV8" s="71" t="s">
        <v>114</v>
      </c>
      <c r="CW8" s="71" t="s">
        <v>114</v>
      </c>
      <c r="CX8" s="71" t="s">
        <v>114</v>
      </c>
      <c r="CY8" s="68" t="s">
        <v>114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280</v>
      </c>
      <c r="DF8" s="71">
        <v>239.6</v>
      </c>
      <c r="DG8" s="71">
        <v>224.1</v>
      </c>
      <c r="DH8" s="71">
        <v>152.5</v>
      </c>
      <c r="DI8" s="71">
        <v>1239.2</v>
      </c>
      <c r="DJ8" s="68">
        <v>425.4</v>
      </c>
      <c r="DK8" s="71">
        <v>135.80000000000001</v>
      </c>
      <c r="DL8" s="71">
        <v>141.69999999999999</v>
      </c>
      <c r="DM8" s="71">
        <v>144.19999999999999</v>
      </c>
      <c r="DN8" s="71">
        <v>145.80000000000001</v>
      </c>
      <c r="DO8" s="71">
        <v>136.1</v>
      </c>
      <c r="DP8" s="71">
        <v>138.9</v>
      </c>
      <c r="DQ8" s="71">
        <v>139.69999999999999</v>
      </c>
      <c r="DR8" s="71">
        <v>139.30000000000001</v>
      </c>
      <c r="DS8" s="71">
        <v>135.30000000000001</v>
      </c>
      <c r="DT8" s="71">
        <v>127.7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123</v>
      </c>
      <c r="C10" s="78" t="s">
        <v>124</v>
      </c>
      <c r="D10" s="78" t="s">
        <v>125</v>
      </c>
      <c r="E10" s="78" t="s">
        <v>126</v>
      </c>
      <c r="F10" s="78" t="s">
        <v>127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FINE_User</cp:lastModifiedBy>
  <dcterms:created xsi:type="dcterms:W3CDTF">2020-12-04T03:40:13Z</dcterms:created>
  <dcterms:modified xsi:type="dcterms:W3CDTF">2021-01-20T06:45:22Z</dcterms:modified>
  <cp:category/>
</cp:coreProperties>
</file>