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33\d\04.括弧書き局担当資料\05.福岡市決算\31n決算\03. 地方公営企業決算状況調査（決算係長）\01 通知照会関連\1 総務省 → 財政\030108 公営企業に係る経営比較分析表（令和元年度決算）の分析等について\回答用データ\病院\"/>
    </mc:Choice>
  </mc:AlternateContent>
  <workbookProtection workbookAlgorithmName="SHA-512" workbookHashValue="B6rbXufLwKUjLoBsdpAiw8WWZNVoPBXYJ2JB6II10rEQDiBFwQ2oE5uQa/If48kyG40a5ewvFIUIdZJ5FaAF6Q==" workbookSaltValue="4dTIEWRxQtNLUu2kuMDzCw==" workbookSpinCount="100000" lockStructure="1"/>
  <bookViews>
    <workbookView xWindow="0" yWindow="0" windowWidth="19200" windowHeight="113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ES7" i="5"/>
  <c r="JJ80" i="4" s="1"/>
  <c r="ER7" i="5"/>
  <c r="EQ7" i="5"/>
  <c r="EP7" i="5"/>
  <c r="EO7" i="5"/>
  <c r="KC79" i="4" s="1"/>
  <c r="EN7" i="5"/>
  <c r="EL7" i="5"/>
  <c r="HM80" i="4" s="1"/>
  <c r="EK7" i="5"/>
  <c r="EJ7" i="5"/>
  <c r="EI7" i="5"/>
  <c r="EH7" i="5"/>
  <c r="EO80" i="4" s="1"/>
  <c r="EG7" i="5"/>
  <c r="EF7" i="5"/>
  <c r="GT79" i="4" s="1"/>
  <c r="EE7" i="5"/>
  <c r="ED7" i="5"/>
  <c r="FH79" i="4" s="1"/>
  <c r="EC7" i="5"/>
  <c r="EA7" i="5"/>
  <c r="CS80" i="4" s="1"/>
  <c r="DZ7" i="5"/>
  <c r="DY7" i="5"/>
  <c r="DX7" i="5"/>
  <c r="DW7" i="5"/>
  <c r="U80" i="4" s="1"/>
  <c r="DV7" i="5"/>
  <c r="DU7" i="5"/>
  <c r="BZ79" i="4" s="1"/>
  <c r="DT7" i="5"/>
  <c r="DS7" i="5"/>
  <c r="AN79" i="4" s="1"/>
  <c r="DR7" i="5"/>
  <c r="DP7" i="5"/>
  <c r="MN56" i="4" s="1"/>
  <c r="DO7" i="5"/>
  <c r="DN7" i="5"/>
  <c r="LJ56" i="4" s="1"/>
  <c r="DM7" i="5"/>
  <c r="DL7" i="5"/>
  <c r="KF56" i="4" s="1"/>
  <c r="DK7" i="5"/>
  <c r="DJ7" i="5"/>
  <c r="DI7" i="5"/>
  <c r="DH7" i="5"/>
  <c r="DG7" i="5"/>
  <c r="DE7" i="5"/>
  <c r="IZ56" i="4" s="1"/>
  <c r="DD7" i="5"/>
  <c r="DC7" i="5"/>
  <c r="DB7" i="5"/>
  <c r="DA7" i="5"/>
  <c r="GR56" i="4" s="1"/>
  <c r="CZ7" i="5"/>
  <c r="CY7" i="5"/>
  <c r="IK55" i="4" s="1"/>
  <c r="CX7" i="5"/>
  <c r="CW7" i="5"/>
  <c r="HG55" i="4" s="1"/>
  <c r="CV7" i="5"/>
  <c r="CT7" i="5"/>
  <c r="FL56" i="4" s="1"/>
  <c r="CS7" i="5"/>
  <c r="CR7" i="5"/>
  <c r="EH56" i="4" s="1"/>
  <c r="CQ7" i="5"/>
  <c r="CP7" i="5"/>
  <c r="DD56" i="4" s="1"/>
  <c r="CO7" i="5"/>
  <c r="CN7" i="5"/>
  <c r="EW55" i="4" s="1"/>
  <c r="CM7" i="5"/>
  <c r="CL7" i="5"/>
  <c r="DS55" i="4" s="1"/>
  <c r="CK7" i="5"/>
  <c r="CI7" i="5"/>
  <c r="BX56" i="4" s="1"/>
  <c r="CH7" i="5"/>
  <c r="CG7" i="5"/>
  <c r="AT56" i="4" s="1"/>
  <c r="CF7" i="5"/>
  <c r="CE7" i="5"/>
  <c r="P56" i="4" s="1"/>
  <c r="CD7" i="5"/>
  <c r="CC7" i="5"/>
  <c r="BI55" i="4" s="1"/>
  <c r="CB7" i="5"/>
  <c r="CA7" i="5"/>
  <c r="AE55" i="4" s="1"/>
  <c r="BZ7" i="5"/>
  <c r="BX7" i="5"/>
  <c r="MN34" i="4" s="1"/>
  <c r="BW7" i="5"/>
  <c r="BV7" i="5"/>
  <c r="LJ34" i="4" s="1"/>
  <c r="BU7" i="5"/>
  <c r="BT7" i="5"/>
  <c r="KF34" i="4" s="1"/>
  <c r="BS7" i="5"/>
  <c r="BR7" i="5"/>
  <c r="LY33" i="4" s="1"/>
  <c r="BQ7" i="5"/>
  <c r="BP7" i="5"/>
  <c r="BO7" i="5"/>
  <c r="BM7" i="5"/>
  <c r="BL7" i="5"/>
  <c r="BK7" i="5"/>
  <c r="BJ7" i="5"/>
  <c r="BI7" i="5"/>
  <c r="BH7" i="5"/>
  <c r="BG7" i="5"/>
  <c r="IK33" i="4" s="1"/>
  <c r="BF7" i="5"/>
  <c r="BE7" i="5"/>
  <c r="HG33" i="4" s="1"/>
  <c r="BD7" i="5"/>
  <c r="BB7" i="5"/>
  <c r="FL34" i="4" s="1"/>
  <c r="BA7" i="5"/>
  <c r="AZ7" i="5"/>
  <c r="EH34" i="4" s="1"/>
  <c r="AY7" i="5"/>
  <c r="AX7" i="5"/>
  <c r="DD34" i="4" s="1"/>
  <c r="AW7" i="5"/>
  <c r="AV7" i="5"/>
  <c r="EW33" i="4" s="1"/>
  <c r="AU7" i="5"/>
  <c r="AT7" i="5"/>
  <c r="DS33" i="4" s="1"/>
  <c r="AS7" i="5"/>
  <c r="AQ7" i="5"/>
  <c r="AP7" i="5"/>
  <c r="AO7" i="5"/>
  <c r="AT34" i="4" s="1"/>
  <c r="AN7" i="5"/>
  <c r="AM7" i="5"/>
  <c r="P34" i="4" s="1"/>
  <c r="AL7" i="5"/>
  <c r="AK7" i="5"/>
  <c r="BI33" i="4" s="1"/>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LO80" i="4"/>
  <c r="KC80" i="4"/>
  <c r="GT80" i="4"/>
  <c r="GA80" i="4"/>
  <c r="FH80" i="4"/>
  <c r="BZ80" i="4"/>
  <c r="BG80" i="4"/>
  <c r="AN80" i="4"/>
  <c r="MH79" i="4"/>
  <c r="LO79" i="4"/>
  <c r="KV79" i="4"/>
  <c r="JJ79" i="4"/>
  <c r="HM79" i="4"/>
  <c r="GA79" i="4"/>
  <c r="EO79" i="4"/>
  <c r="CS79" i="4"/>
  <c r="BG79" i="4"/>
  <c r="U79" i="4"/>
  <c r="LY56" i="4"/>
  <c r="KU56" i="4"/>
  <c r="IK56" i="4"/>
  <c r="HV56" i="4"/>
  <c r="HG56" i="4"/>
  <c r="EW56" i="4"/>
  <c r="DS56" i="4"/>
  <c r="BI56" i="4"/>
  <c r="AE56" i="4"/>
  <c r="MN55" i="4"/>
  <c r="LY55" i="4"/>
  <c r="LJ55" i="4"/>
  <c r="KU55" i="4"/>
  <c r="KF55" i="4"/>
  <c r="IZ55" i="4"/>
  <c r="HV55" i="4"/>
  <c r="GR55" i="4"/>
  <c r="FL55" i="4"/>
  <c r="EH55" i="4"/>
  <c r="DD55" i="4"/>
  <c r="BX55" i="4"/>
  <c r="AT55" i="4"/>
  <c r="P55" i="4"/>
  <c r="LY34" i="4"/>
  <c r="KU34" i="4"/>
  <c r="IZ34" i="4"/>
  <c r="IK34" i="4"/>
  <c r="HV34" i="4"/>
  <c r="HG34" i="4"/>
  <c r="GR34" i="4"/>
  <c r="EW34" i="4"/>
  <c r="DS34" i="4"/>
  <c r="BX34" i="4"/>
  <c r="BI34" i="4"/>
  <c r="AE34" i="4"/>
  <c r="MN33" i="4"/>
  <c r="LJ33" i="4"/>
  <c r="KU33" i="4"/>
  <c r="KF33" i="4"/>
  <c r="IZ33" i="4"/>
  <c r="HV33" i="4"/>
  <c r="GR33" i="4"/>
  <c r="FL33" i="4"/>
  <c r="EH33" i="4"/>
  <c r="DD33" i="4"/>
  <c r="BX33" i="4"/>
  <c r="AT33" i="4"/>
  <c r="P33" i="4"/>
  <c r="JW12" i="4"/>
  <c r="EG12" i="4"/>
  <c r="AU12" i="4"/>
  <c r="LP10" i="4"/>
  <c r="ID10" i="4"/>
  <c r="FZ10" i="4"/>
  <c r="EG10" i="4"/>
  <c r="CN10" i="4"/>
  <c r="B10" i="4"/>
  <c r="LP8" i="4"/>
  <c r="JW8" i="4"/>
  <c r="EG8" i="4"/>
  <c r="AU8" i="4"/>
  <c r="B6" i="4"/>
  <c r="C11" i="5" l="1"/>
  <c r="AE54" i="4" s="1"/>
  <c r="MN54" i="4"/>
  <c r="MN32" i="4"/>
  <c r="IZ54" i="4"/>
  <c r="IZ32" i="4"/>
  <c r="BX54" i="4"/>
  <c r="BX32" i="4"/>
  <c r="MH78" i="4"/>
  <c r="CS78" i="4"/>
  <c r="HM78" i="4"/>
  <c r="FL54" i="4"/>
  <c r="FL32" i="4"/>
  <c r="AE32" i="4"/>
  <c r="AN78" i="4"/>
  <c r="D11" i="5"/>
  <c r="DS54" i="4"/>
  <c r="E11" i="5"/>
  <c r="HG32" i="4"/>
  <c r="HG54" i="4"/>
  <c r="B11" i="5"/>
  <c r="FH78" i="4" l="1"/>
  <c r="KC78" i="4"/>
  <c r="KU32" i="4"/>
  <c r="DS32" i="4"/>
  <c r="KU54" i="4"/>
  <c r="GA78" i="4"/>
  <c r="EH54" i="4"/>
  <c r="EH32" i="4"/>
  <c r="AT32" i="4"/>
  <c r="KV78" i="4"/>
  <c r="BG78" i="4"/>
  <c r="AT54" i="4"/>
  <c r="HV54" i="4"/>
  <c r="LJ54" i="4"/>
  <c r="LJ32" i="4"/>
  <c r="HV32" i="4"/>
  <c r="BZ78" i="4"/>
  <c r="BI54" i="4"/>
  <c r="BI32" i="4"/>
  <c r="LY54" i="4"/>
  <c r="LY32" i="4"/>
  <c r="EW32" i="4"/>
  <c r="LO78" i="4"/>
  <c r="IK54" i="4"/>
  <c r="IK32" i="4"/>
  <c r="GT78" i="4"/>
  <c r="EW54" i="4"/>
  <c r="KF54" i="4"/>
  <c r="KF32" i="4"/>
  <c r="GR32" i="4"/>
  <c r="U78" i="4"/>
  <c r="JJ78" i="4"/>
  <c r="GR54" i="4"/>
  <c r="P54" i="4"/>
  <c r="P32" i="4"/>
  <c r="EO78" i="4"/>
  <c r="DD54" i="4"/>
  <c r="DD32" i="4"/>
</calcChain>
</file>

<file path=xl/sharedStrings.xml><?xml version="1.0" encoding="utf-8"?>
<sst xmlns="http://schemas.openxmlformats.org/spreadsheetml/2006/main" count="322" uniqueCount="190">
  <si>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</si>
  <si>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</si>
  <si>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</si>
  <si>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</si>
  <si>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</si>
  <si>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</si>
  <si>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</si>
  <si>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</si>
  <si>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</si>
  <si>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</si>
  <si>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</si>
  <si>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</si>
  <si>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</si>
  <si>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</si>
  <si>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</si>
  <si>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</si>
  <si>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</si>
  <si>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</si>
  <si>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</si>
  <si>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</si>
  <si>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</si>
  <si>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</si>
  <si>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</si>
  <si>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</si>
  <si>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</si>
  <si>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</si>
  <si>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</si>
  <si>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</si>
  <si>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</si>
  <si>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</si>
  <si>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</si>
  <si>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</si>
  <si>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</si>
  <si>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</si>
  <si>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</si>
  <si>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</si>
  <si>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</si>
  <si>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</si>
  <si>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</si>
  <si>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</si>
  <si>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</si>
  <si>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</si>
  <si>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</si>
  <si>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</si>
  <si>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</si>
  <si>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</si>
  <si>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</si>
  <si>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</si>
  <si>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</si>
  <si>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</si>
  <si>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</si>
  <si>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</si>
  <si>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</si>
  <si>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</si>
  <si>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</si>
  <si>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</si>
  <si>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</si>
  <si>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</si>
  <si>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</si>
  <si>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</si>
  <si>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</si>
  <si>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</si>
  <si>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</si>
  <si>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</si>
  <si>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</si>
  <si>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</si>
  <si>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</si>
  <si>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</si>
  <si>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</si>
  <si>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</si>
  <si>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</si>
  <si>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</si>
  <si>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</si>
  <si>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</si>
  <si>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</si>
  <si>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</si>
  <si>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</si>
  <si>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</si>
  <si>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</si>
  <si>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</si>
  <si>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</si>
  <si>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</si>
  <si>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</si>
  <si>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</si>
  <si>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</si>
  <si>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</si>
  <si>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</si>
  <si>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</si>
  <si>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</si>
  <si>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</si>
  <si>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</si>
  <si>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</si>
  <si>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</si>
  <si>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</si>
  <si>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</si>
  <si>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</si>
  <si>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</si>
  <si>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</si>
  <si>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</si>
  <si>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</si>
  <si>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</si>
  <si>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</si>
  <si>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</si>
  <si>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</si>
  <si>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</si>
  <si>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</si>
  <si>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</si>
  <si>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</si>
  <si>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</si>
  <si>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</si>
  <si>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</si>
  <si>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</si>
  <si>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</si>
  <si>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</si>
  <si>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</si>
  <si>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</si>
  <si>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</si>
  <si>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</si>
  <si>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</si>
  <si>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</si>
  <si>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</si>
  <si>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</si>
  <si>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</si>
  <si>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</si>
  <si>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</si>
  <si>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</si>
  <si>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</si>
  <si>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</si>
  <si>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</si>
  <si>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</si>
  <si>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</si>
  <si>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</si>
  <si>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</si>
  <si>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</si>
  <si>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</si>
  <si>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</si>
  <si>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</si>
  <si>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</si>
  <si>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</si>
  <si>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</si>
  <si>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</si>
  <si>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</si>
  <si>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</si>
  <si>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</si>
  <si>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</si>
  <si>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</si>
  <si>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</si>
  <si>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</si>
  <si>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</si>
  <si>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</si>
  <si>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</si>
  <si>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</si>
  <si>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</si>
  <si>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t>
    <phoneticPr fontId="5"/>
  </si>
  <si>
    <t>当該値(N-2)</t>
    <phoneticPr fontId="5"/>
  </si>
  <si>
    <t>当該値(N-4)</t>
    <phoneticPr fontId="5"/>
  </si>
  <si>
    <t>当該値(N-3)</t>
    <phoneticPr fontId="5"/>
  </si>
  <si>
    <t>当該値(N-1)</t>
    <phoneticPr fontId="5"/>
  </si>
  <si>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</si>
  <si>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</si>
  <si>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</si>
  <si>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</si>
  <si>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</si>
  <si>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</si>
  <si>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</si>
  <si>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</si>
  <si>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</si>
  <si>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</si>
  <si>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</si>
  <si>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福岡市民病院</t>
  </si>
  <si>
    <t>地方独立行政法人</t>
  </si>
  <si>
    <t>病院事業</t>
  </si>
  <si>
    <t>一般病院</t>
  </si>
  <si>
    <t>200床以上～300床未満</t>
  </si>
  <si>
    <t>非設置</t>
  </si>
  <si>
    <t>直営</t>
  </si>
  <si>
    <t>対象</t>
  </si>
  <si>
    <t>ド 透 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</si>
  <si>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</si>
  <si>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</si>
  <si>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</si>
  <si>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</si>
  <si>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</si>
  <si>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</si>
  <si>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</si>
  <si>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</si>
  <si>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福岡市における医療施策として求められている救急医療、高度専門医療等を提供すること等により、市内の医療水準の向上を図り、もって市民の健康の維持及び増進に寄与する。</t>
    <phoneticPr fontId="5"/>
  </si>
  <si>
    <t>　健全性について、福岡市民病院においては、診療報酬改定への適切な対応やPFMセンターを設置して患者受入体制を整えるなど収益確保に取り組んだが、入院診療単価や医業収支比率等の主要指標は類似団体よりも高い水準で推移しているものの、収益の減と人員増による給与費対医業収益比率の増等により経常収支比率は初めて100%を下回った。
　効率性について、患者１人１日当たり収益は、入院外来共、類似団体と比較して高い水準を示している。また、材料費対医業収支比率については、外部コンサルタントを活用した調達に係る価格交渉の徹底を図ったが、類似団体よりも高い水準で推移している。</t>
    <rPh sb="21" eb="23">
      <t>シンリョウ</t>
    </rPh>
    <rPh sb="23" eb="25">
      <t>ホウシュウ</t>
    </rPh>
    <rPh sb="25" eb="27">
      <t>カイテイ</t>
    </rPh>
    <rPh sb="29" eb="31">
      <t>テキセツ</t>
    </rPh>
    <rPh sb="32" eb="34">
      <t>タイオウ</t>
    </rPh>
    <rPh sb="43" eb="45">
      <t>セッチ</t>
    </rPh>
    <rPh sb="47" eb="49">
      <t>カンジャ</t>
    </rPh>
    <rPh sb="49" eb="51">
      <t>ウケイレ</t>
    </rPh>
    <rPh sb="51" eb="53">
      <t>タイセイ</t>
    </rPh>
    <rPh sb="54" eb="55">
      <t>トトノ</t>
    </rPh>
    <rPh sb="59" eb="61">
      <t>シュウエキ</t>
    </rPh>
    <rPh sb="61" eb="63">
      <t>カクホ</t>
    </rPh>
    <rPh sb="64" eb="65">
      <t>ト</t>
    </rPh>
    <rPh sb="66" eb="67">
      <t>ク</t>
    </rPh>
    <rPh sb="71" eb="73">
      <t>ニュウイン</t>
    </rPh>
    <rPh sb="73" eb="75">
      <t>シンリョウ</t>
    </rPh>
    <rPh sb="75" eb="77">
      <t>タンカ</t>
    </rPh>
    <rPh sb="78" eb="80">
      <t>イギョウ</t>
    </rPh>
    <rPh sb="80" eb="82">
      <t>シュウシ</t>
    </rPh>
    <rPh sb="82" eb="84">
      <t>ヒリツ</t>
    </rPh>
    <rPh sb="84" eb="85">
      <t>ナド</t>
    </rPh>
    <rPh sb="86" eb="88">
      <t>シュヨウ</t>
    </rPh>
    <rPh sb="88" eb="90">
      <t>シヒョウ</t>
    </rPh>
    <rPh sb="113" eb="115">
      <t>シュウエキ</t>
    </rPh>
    <rPh sb="116" eb="117">
      <t>ゲン</t>
    </rPh>
    <rPh sb="118" eb="120">
      <t>ジンイン</t>
    </rPh>
    <rPh sb="120" eb="121">
      <t>ゾウ</t>
    </rPh>
    <rPh sb="124" eb="126">
      <t>キュウヨ</t>
    </rPh>
    <rPh sb="126" eb="127">
      <t>ヒ</t>
    </rPh>
    <rPh sb="127" eb="128">
      <t>タイ</t>
    </rPh>
    <rPh sb="128" eb="130">
      <t>イギョウ</t>
    </rPh>
    <rPh sb="130" eb="132">
      <t>シュウエキ</t>
    </rPh>
    <rPh sb="132" eb="134">
      <t>ヒリツ</t>
    </rPh>
    <rPh sb="135" eb="136">
      <t>ゾウ</t>
    </rPh>
    <rPh sb="136" eb="137">
      <t>ナド</t>
    </rPh>
    <rPh sb="140" eb="142">
      <t>ケイジョウ</t>
    </rPh>
    <rPh sb="142" eb="144">
      <t>シュウシ</t>
    </rPh>
    <rPh sb="144" eb="146">
      <t>ヒリツ</t>
    </rPh>
    <rPh sb="147" eb="148">
      <t>ハジ</t>
    </rPh>
    <rPh sb="155" eb="157">
      <t>シタマワ</t>
    </rPh>
    <phoneticPr fontId="5"/>
  </si>
  <si>
    <t>　平成元年４月竣工から30年余が経過し、減価償却も進んだことから、有形固定資産減価償却率については、類似団体を上回るペースで同様に高率で推移している。また、器械備品減価償却率についても同様である。
　なお、１床当たりの有形固定資産については、類似団体の平均値よりも低率で推移している。</t>
    <rPh sb="55" eb="57">
      <t>ウワマワ</t>
    </rPh>
    <phoneticPr fontId="5"/>
  </si>
  <si>
    <t>　経営の健全性・効率性を表す指標は、類似団体と比較すると概ね良好に推移しているものの、収益の回復と給与費対医療収益比率の適正化を図り、経営改善に向けてより一層取り組む必要がある。
　今後の課題としては、福岡市民病院においては、地域医療構想及び医療計画において求められる高度専門医療並びに救急医療体制を提供するために必要な取組を継続して行うとともに、災害や新型コロナウィルス感染症等の新興感染症の発生、その他の緊急時には、事業継続計画（ＢＣＰ）に基づき、福岡市及び関係機関との連携の下、市立病院として求められる役割を果たす必要がある。</t>
    <rPh sb="43" eb="45">
      <t>シュウエキ</t>
    </rPh>
    <rPh sb="46" eb="48">
      <t>カイフク</t>
    </rPh>
    <rPh sb="49" eb="51">
      <t>キュウヨ</t>
    </rPh>
    <rPh sb="51" eb="52">
      <t>ヒ</t>
    </rPh>
    <rPh sb="52" eb="53">
      <t>タイ</t>
    </rPh>
    <rPh sb="53" eb="55">
      <t>イリョウ</t>
    </rPh>
    <rPh sb="55" eb="57">
      <t>シュウエキ</t>
    </rPh>
    <rPh sb="57" eb="59">
      <t>ヒリツ</t>
    </rPh>
    <rPh sb="60" eb="63">
      <t>テキセイカ</t>
    </rPh>
    <rPh sb="64" eb="65">
      <t>ハカ</t>
    </rPh>
    <rPh sb="67" eb="69">
      <t>ケイエイ</t>
    </rPh>
    <rPh sb="69" eb="71">
      <t>カイゼン</t>
    </rPh>
    <rPh sb="72" eb="73">
      <t>ム</t>
    </rPh>
    <rPh sb="77" eb="79">
      <t>イッソウ</t>
    </rPh>
    <rPh sb="79" eb="80">
      <t>ト</t>
    </rPh>
    <rPh sb="81" eb="82">
      <t>ク</t>
    </rPh>
    <rPh sb="83" eb="85">
      <t>ヒツヨウ</t>
    </rPh>
    <rPh sb="177" eb="179">
      <t>シンガタ</t>
    </rPh>
    <rPh sb="186" eb="189">
      <t>カンセンショウ</t>
    </rPh>
    <rPh sb="189" eb="190">
      <t>ナド</t>
    </rPh>
    <rPh sb="191" eb="193">
      <t>シンコウ</t>
    </rPh>
    <rPh sb="193" eb="196">
      <t>カンセンショウ</t>
    </rPh>
    <rPh sb="197" eb="199">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</si>
</sst>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90.1</c:v>
                </c:pt>
                <c:pt idx="1">
                  <c:v>88.9</c:v>
                </c:pt>
                <c:pt idx="2">
                  <c:v>93</c:v>
                </c:pt>
                <c:pt idx="3">
                  <c:v>93.7</c:v>
                </c:pt>
                <c:pt idx="4">
                  <c:v>90.2</c:v>
                </c:pt>
              </c:numCache>
            </c:numRef>
          </c:val>
          <c:extLst>
            <c:ext xmlns:c16="http://schemas.microsoft.com/office/drawing/2014/chart" uri="{C3380CC4-5D6E-409C-BE32-E72D297353CC}">
              <c16:uniqueId val="{00000000-64F8-48DD-B2D4-15E6FE2A12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4F8-48DD-B2D4-15E6FE2A12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4.4000000000000004</c:v>
                </c:pt>
              </c:numCache>
            </c:numRef>
          </c:val>
          <c:extLst>
            <c:ext xmlns:c16="http://schemas.microsoft.com/office/drawing/2014/chart" uri="{C3380CC4-5D6E-409C-BE32-E72D297353CC}">
              <c16:uniqueId val="{00000000-9017-4264-B8A0-C7F3A7588A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9017-4264-B8A0-C7F3A7588A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96.2</c:v>
                </c:pt>
                <c:pt idx="1">
                  <c:v>92.3</c:v>
                </c:pt>
                <c:pt idx="2">
                  <c:v>95.8</c:v>
                </c:pt>
                <c:pt idx="3">
                  <c:v>94.3</c:v>
                </c:pt>
                <c:pt idx="4">
                  <c:v>90.7</c:v>
                </c:pt>
              </c:numCache>
            </c:numRef>
          </c:val>
          <c:extLst>
            <c:ext xmlns:c16="http://schemas.microsoft.com/office/drawing/2014/chart" uri="{C3380CC4-5D6E-409C-BE32-E72D297353CC}">
              <c16:uniqueId val="{00000000-FD45-4250-879F-8E1F092514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FD45-4250-879F-8E1F092514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c:v>
                </c:pt>
                <c:pt idx="1">
                  <c:v>100.1</c:v>
                </c:pt>
                <c:pt idx="2">
                  <c:v>102.4</c:v>
                </c:pt>
                <c:pt idx="3">
                  <c:v>100.6</c:v>
                </c:pt>
                <c:pt idx="4">
                  <c:v>95.8</c:v>
                </c:pt>
              </c:numCache>
            </c:numRef>
          </c:val>
          <c:extLst>
            <c:ext xmlns:c16="http://schemas.microsoft.com/office/drawing/2014/chart" uri="{C3380CC4-5D6E-409C-BE32-E72D297353CC}">
              <c16:uniqueId val="{00000000-3371-4147-86AB-8CA81673E0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371-4147-86AB-8CA81673E0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42.5</c:v>
                </c:pt>
                <c:pt idx="1">
                  <c:v>46.4</c:v>
                </c:pt>
                <c:pt idx="2">
                  <c:v>52.2</c:v>
                </c:pt>
                <c:pt idx="3">
                  <c:v>56</c:v>
                </c:pt>
                <c:pt idx="4">
                  <c:v>59.3</c:v>
                </c:pt>
              </c:numCache>
            </c:numRef>
          </c:val>
          <c:extLst>
            <c:ext xmlns:c16="http://schemas.microsoft.com/office/drawing/2014/chart" uri="{C3380CC4-5D6E-409C-BE32-E72D297353CC}">
              <c16:uniqueId val="{00000000-3F3D-40CA-8840-F52B8EFA77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F3D-40CA-8840-F52B8EFA77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62.7</c:v>
                </c:pt>
                <c:pt idx="1">
                  <c:v>63.5</c:v>
                </c:pt>
                <c:pt idx="2">
                  <c:v>70.400000000000006</c:v>
                </c:pt>
                <c:pt idx="3">
                  <c:v>73.3</c:v>
                </c:pt>
                <c:pt idx="4">
                  <c:v>77</c:v>
                </c:pt>
              </c:numCache>
            </c:numRef>
          </c:val>
          <c:extLst>
            <c:ext xmlns:c16="http://schemas.microsoft.com/office/drawing/2014/chart" uri="{C3380CC4-5D6E-409C-BE32-E72D297353CC}">
              <c16:uniqueId val="{00000000-E4EE-4CBE-9A84-7A29F280E9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4EE-4CBE-9A84-7A29F280E95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22569863</c:v>
                </c:pt>
                <c:pt idx="1">
                  <c:v>24506691</c:v>
                </c:pt>
                <c:pt idx="2">
                  <c:v>25363642</c:v>
                </c:pt>
                <c:pt idx="3">
                  <c:v>25903515</c:v>
                </c:pt>
                <c:pt idx="4">
                  <c:v>27255686</c:v>
                </c:pt>
              </c:numCache>
            </c:numRef>
          </c:val>
          <c:extLst>
            <c:ext xmlns:c16="http://schemas.microsoft.com/office/drawing/2014/chart" uri="{C3380CC4-5D6E-409C-BE32-E72D297353CC}">
              <c16:uniqueId val="{00000000-5082-4051-AB7B-B4216C4CEA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5082-4051-AB7B-B4216C4CEA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26.2</c:v>
                </c:pt>
                <c:pt idx="1">
                  <c:v>25.8</c:v>
                </c:pt>
                <c:pt idx="2">
                  <c:v>25.3</c:v>
                </c:pt>
                <c:pt idx="3">
                  <c:v>26.6</c:v>
                </c:pt>
                <c:pt idx="4">
                  <c:v>24.6</c:v>
                </c:pt>
              </c:numCache>
            </c:numRef>
          </c:val>
          <c:extLst>
            <c:ext xmlns:c16="http://schemas.microsoft.com/office/drawing/2014/chart" uri="{C3380CC4-5D6E-409C-BE32-E72D297353CC}">
              <c16:uniqueId val="{00000000-ADBF-41A3-BFFE-840FBE6B7B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ADBF-41A3-BFFE-840FBE6B7B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49.5</c:v>
                </c:pt>
                <c:pt idx="1">
                  <c:v>53.9</c:v>
                </c:pt>
                <c:pt idx="2">
                  <c:v>50.7</c:v>
                </c:pt>
                <c:pt idx="3">
                  <c:v>52.8</c:v>
                </c:pt>
                <c:pt idx="4">
                  <c:v>58</c:v>
                </c:pt>
              </c:numCache>
            </c:numRef>
          </c:val>
          <c:extLst>
            <c:ext xmlns:c16="http://schemas.microsoft.com/office/drawing/2014/chart" uri="{C3380CC4-5D6E-409C-BE32-E72D297353CC}">
              <c16:uniqueId val="{00000000-2B42-49A7-82F5-0A8190D743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2B42-49A7-82F5-0A8190D743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22739</c:v>
                </c:pt>
                <c:pt idx="1">
                  <c:v>22997</c:v>
                </c:pt>
                <c:pt idx="2">
                  <c:v>20907</c:v>
                </c:pt>
                <c:pt idx="3">
                  <c:v>22569</c:v>
                </c:pt>
                <c:pt idx="4">
                  <c:v>22965</c:v>
                </c:pt>
              </c:numCache>
            </c:numRef>
          </c:val>
          <c:extLst>
            <c:ext xmlns:c16="http://schemas.microsoft.com/office/drawing/2014/chart" uri="{C3380CC4-5D6E-409C-BE32-E72D297353CC}">
              <c16:uniqueId val="{00000000-48CB-48B6-878B-E207CE1591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48CB-48B6-878B-E207CE1591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64749</c:v>
                </c:pt>
                <c:pt idx="1">
                  <c:v>62434</c:v>
                </c:pt>
                <c:pt idx="2">
                  <c:v>64141</c:v>
                </c:pt>
                <c:pt idx="3">
                  <c:v>67382</c:v>
                </c:pt>
                <c:pt idx="4">
                  <c:v>64081</c:v>
                </c:pt>
              </c:numCache>
            </c:numRef>
          </c:val>
          <c:extLst>
            <c:ext xmlns:c16="http://schemas.microsoft.com/office/drawing/2014/chart" uri="{C3380CC4-5D6E-409C-BE32-E72D297353CC}">
              <c16:uniqueId val="{00000000-41F9-4B2C-B732-832939E7F1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41F9-4B2C-B732-832939E7F1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E67" zoomScale="85" zoomScaleNormal="85" zoomScaleSheetLayoutView="70" workbookViewId="0">
      <selection activeCell="OB36" sqref="OB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福岡県地方独立行政法人福岡市立病院機構　福岡市民病院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x14ac:dyDescent="0.15">
      <c r="A8" s="2"/>
      <c r="B8" s="133" t="str">
        <f>データ!K6</f>
        <v>地方独立行政法人</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200床以上～300床未満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200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x14ac:dyDescent="0.15">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x14ac:dyDescent="0.15">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19</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I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感 地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f>データ!AC6</f>
        <v>4</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204</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x14ac:dyDescent="0.15">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x14ac:dyDescent="0.15">
      <c r="A12" s="2"/>
      <c r="B12" s="122" t="str">
        <f>データ!U6</f>
        <v>-</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14731</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７：１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200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200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15">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67</v>
      </c>
      <c r="NP18" s="115"/>
      <c r="NQ18" s="115"/>
      <c r="NR18" s="118" t="s">
        <v>39</v>
      </c>
      <c r="NS18" s="119"/>
      <c r="NT18" s="114" t="s">
        <v>38</v>
      </c>
      <c r="NU18" s="115"/>
      <c r="NV18" s="115"/>
      <c r="NW18" s="118" t="s">
        <v>39</v>
      </c>
      <c r="NX18" s="119"/>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186</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x14ac:dyDescent="0.15">
      <c r="A33" s="2"/>
      <c r="B33" s="25"/>
      <c r="D33" s="5"/>
      <c r="E33" s="5"/>
      <c r="F33" s="5"/>
      <c r="G33" s="96" t="s">
        <v>56</v>
      </c>
      <c r="H33" s="96"/>
      <c r="I33" s="96"/>
      <c r="J33" s="96"/>
      <c r="K33" s="96"/>
      <c r="L33" s="96"/>
      <c r="M33" s="96"/>
      <c r="N33" s="96"/>
      <c r="O33" s="96"/>
      <c r="P33" s="85">
        <f>データ!AH7</f>
        <v>106</v>
      </c>
      <c r="Q33" s="86"/>
      <c r="R33" s="86"/>
      <c r="S33" s="86"/>
      <c r="T33" s="86"/>
      <c r="U33" s="86"/>
      <c r="V33" s="86"/>
      <c r="W33" s="86"/>
      <c r="X33" s="86"/>
      <c r="Y33" s="86"/>
      <c r="Z33" s="86"/>
      <c r="AA33" s="86"/>
      <c r="AB33" s="86"/>
      <c r="AC33" s="86"/>
      <c r="AD33" s="87"/>
      <c r="AE33" s="85">
        <f>データ!AI7</f>
        <v>100.1</v>
      </c>
      <c r="AF33" s="86"/>
      <c r="AG33" s="86"/>
      <c r="AH33" s="86"/>
      <c r="AI33" s="86"/>
      <c r="AJ33" s="86"/>
      <c r="AK33" s="86"/>
      <c r="AL33" s="86"/>
      <c r="AM33" s="86"/>
      <c r="AN33" s="86"/>
      <c r="AO33" s="86"/>
      <c r="AP33" s="86"/>
      <c r="AQ33" s="86"/>
      <c r="AR33" s="86"/>
      <c r="AS33" s="87"/>
      <c r="AT33" s="85">
        <f>データ!AJ7</f>
        <v>102.4</v>
      </c>
      <c r="AU33" s="86"/>
      <c r="AV33" s="86"/>
      <c r="AW33" s="86"/>
      <c r="AX33" s="86"/>
      <c r="AY33" s="86"/>
      <c r="AZ33" s="86"/>
      <c r="BA33" s="86"/>
      <c r="BB33" s="86"/>
      <c r="BC33" s="86"/>
      <c r="BD33" s="86"/>
      <c r="BE33" s="86"/>
      <c r="BF33" s="86"/>
      <c r="BG33" s="86"/>
      <c r="BH33" s="87"/>
      <c r="BI33" s="85">
        <f>データ!AK7</f>
        <v>100.6</v>
      </c>
      <c r="BJ33" s="86"/>
      <c r="BK33" s="86"/>
      <c r="BL33" s="86"/>
      <c r="BM33" s="86"/>
      <c r="BN33" s="86"/>
      <c r="BO33" s="86"/>
      <c r="BP33" s="86"/>
      <c r="BQ33" s="86"/>
      <c r="BR33" s="86"/>
      <c r="BS33" s="86"/>
      <c r="BT33" s="86"/>
      <c r="BU33" s="86"/>
      <c r="BV33" s="86"/>
      <c r="BW33" s="87"/>
      <c r="BX33" s="85">
        <f>データ!AL7</f>
        <v>95.8</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96.2</v>
      </c>
      <c r="DE33" s="86"/>
      <c r="DF33" s="86"/>
      <c r="DG33" s="86"/>
      <c r="DH33" s="86"/>
      <c r="DI33" s="86"/>
      <c r="DJ33" s="86"/>
      <c r="DK33" s="86"/>
      <c r="DL33" s="86"/>
      <c r="DM33" s="86"/>
      <c r="DN33" s="86"/>
      <c r="DO33" s="86"/>
      <c r="DP33" s="86"/>
      <c r="DQ33" s="86"/>
      <c r="DR33" s="87"/>
      <c r="DS33" s="85">
        <f>データ!AT7</f>
        <v>92.3</v>
      </c>
      <c r="DT33" s="86"/>
      <c r="DU33" s="86"/>
      <c r="DV33" s="86"/>
      <c r="DW33" s="86"/>
      <c r="DX33" s="86"/>
      <c r="DY33" s="86"/>
      <c r="DZ33" s="86"/>
      <c r="EA33" s="86"/>
      <c r="EB33" s="86"/>
      <c r="EC33" s="86"/>
      <c r="ED33" s="86"/>
      <c r="EE33" s="86"/>
      <c r="EF33" s="86"/>
      <c r="EG33" s="87"/>
      <c r="EH33" s="85">
        <f>データ!AU7</f>
        <v>95.8</v>
      </c>
      <c r="EI33" s="86"/>
      <c r="EJ33" s="86"/>
      <c r="EK33" s="86"/>
      <c r="EL33" s="86"/>
      <c r="EM33" s="86"/>
      <c r="EN33" s="86"/>
      <c r="EO33" s="86"/>
      <c r="EP33" s="86"/>
      <c r="EQ33" s="86"/>
      <c r="ER33" s="86"/>
      <c r="ES33" s="86"/>
      <c r="ET33" s="86"/>
      <c r="EU33" s="86"/>
      <c r="EV33" s="87"/>
      <c r="EW33" s="85">
        <f>データ!AV7</f>
        <v>94.3</v>
      </c>
      <c r="EX33" s="86"/>
      <c r="EY33" s="86"/>
      <c r="EZ33" s="86"/>
      <c r="FA33" s="86"/>
      <c r="FB33" s="86"/>
      <c r="FC33" s="86"/>
      <c r="FD33" s="86"/>
      <c r="FE33" s="86"/>
      <c r="FF33" s="86"/>
      <c r="FG33" s="86"/>
      <c r="FH33" s="86"/>
      <c r="FI33" s="86"/>
      <c r="FJ33" s="86"/>
      <c r="FK33" s="87"/>
      <c r="FL33" s="85">
        <f>データ!AW7</f>
        <v>90.7</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4.4000000000000004</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90.1</v>
      </c>
      <c r="KG33" s="86"/>
      <c r="KH33" s="86"/>
      <c r="KI33" s="86"/>
      <c r="KJ33" s="86"/>
      <c r="KK33" s="86"/>
      <c r="KL33" s="86"/>
      <c r="KM33" s="86"/>
      <c r="KN33" s="86"/>
      <c r="KO33" s="86"/>
      <c r="KP33" s="86"/>
      <c r="KQ33" s="86"/>
      <c r="KR33" s="86"/>
      <c r="KS33" s="86"/>
      <c r="KT33" s="87"/>
      <c r="KU33" s="85">
        <f>データ!BP7</f>
        <v>88.9</v>
      </c>
      <c r="KV33" s="86"/>
      <c r="KW33" s="86"/>
      <c r="KX33" s="86"/>
      <c r="KY33" s="86"/>
      <c r="KZ33" s="86"/>
      <c r="LA33" s="86"/>
      <c r="LB33" s="86"/>
      <c r="LC33" s="86"/>
      <c r="LD33" s="86"/>
      <c r="LE33" s="86"/>
      <c r="LF33" s="86"/>
      <c r="LG33" s="86"/>
      <c r="LH33" s="86"/>
      <c r="LI33" s="87"/>
      <c r="LJ33" s="85">
        <f>データ!BQ7</f>
        <v>93</v>
      </c>
      <c r="LK33" s="86"/>
      <c r="LL33" s="86"/>
      <c r="LM33" s="86"/>
      <c r="LN33" s="86"/>
      <c r="LO33" s="86"/>
      <c r="LP33" s="86"/>
      <c r="LQ33" s="86"/>
      <c r="LR33" s="86"/>
      <c r="LS33" s="86"/>
      <c r="LT33" s="86"/>
      <c r="LU33" s="86"/>
      <c r="LV33" s="86"/>
      <c r="LW33" s="86"/>
      <c r="LX33" s="87"/>
      <c r="LY33" s="85">
        <f>データ!BR7</f>
        <v>93.7</v>
      </c>
      <c r="LZ33" s="86"/>
      <c r="MA33" s="86"/>
      <c r="MB33" s="86"/>
      <c r="MC33" s="86"/>
      <c r="MD33" s="86"/>
      <c r="ME33" s="86"/>
      <c r="MF33" s="86"/>
      <c r="MG33" s="86"/>
      <c r="MH33" s="86"/>
      <c r="MI33" s="86"/>
      <c r="MJ33" s="86"/>
      <c r="MK33" s="86"/>
      <c r="ML33" s="86"/>
      <c r="MM33" s="87"/>
      <c r="MN33" s="85">
        <f>データ!BS7</f>
        <v>90.2</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x14ac:dyDescent="0.15">
      <c r="A34" s="2"/>
      <c r="B34" s="25"/>
      <c r="D34" s="5"/>
      <c r="E34" s="5"/>
      <c r="F34" s="5"/>
      <c r="G34" s="96" t="s">
        <v>58</v>
      </c>
      <c r="H34" s="96"/>
      <c r="I34" s="96"/>
      <c r="J34" s="96"/>
      <c r="K34" s="96"/>
      <c r="L34" s="96"/>
      <c r="M34" s="96"/>
      <c r="N34" s="96"/>
      <c r="O34" s="96"/>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187</v>
      </c>
      <c r="NK39" s="156"/>
      <c r="NL39" s="156"/>
      <c r="NM39" s="156"/>
      <c r="NN39" s="156"/>
      <c r="NO39" s="156"/>
      <c r="NP39" s="156"/>
      <c r="NQ39" s="156"/>
      <c r="NR39" s="156"/>
      <c r="NS39" s="156"/>
      <c r="NT39" s="156"/>
      <c r="NU39" s="156"/>
      <c r="NV39" s="156"/>
      <c r="NW39" s="156"/>
      <c r="NX39" s="157"/>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1" t="s">
        <v>79</v>
      </c>
      <c r="NK52" s="162"/>
      <c r="NL52" s="162"/>
      <c r="NM52" s="162"/>
      <c r="NN52" s="162"/>
      <c r="NO52" s="162"/>
      <c r="NP52" s="162"/>
      <c r="NQ52" s="162"/>
      <c r="NR52" s="162"/>
      <c r="NS52" s="162"/>
      <c r="NT52" s="162"/>
      <c r="NU52" s="162"/>
      <c r="NV52" s="162"/>
      <c r="NW52" s="162"/>
      <c r="NX52" s="163"/>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64"/>
      <c r="NK53" s="165"/>
      <c r="NL53" s="165"/>
      <c r="NM53" s="165"/>
      <c r="NN53" s="165"/>
      <c r="NO53" s="165"/>
      <c r="NP53" s="165"/>
      <c r="NQ53" s="165"/>
      <c r="NR53" s="165"/>
      <c r="NS53" s="165"/>
      <c r="NT53" s="165"/>
      <c r="NU53" s="165"/>
      <c r="NV53" s="165"/>
      <c r="NW53" s="165"/>
      <c r="NX53" s="166"/>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5" t="s">
        <v>188</v>
      </c>
      <c r="NK54" s="156"/>
      <c r="NL54" s="156"/>
      <c r="NM54" s="156"/>
      <c r="NN54" s="156"/>
      <c r="NO54" s="156"/>
      <c r="NP54" s="156"/>
      <c r="NQ54" s="156"/>
      <c r="NR54" s="156"/>
      <c r="NS54" s="156"/>
      <c r="NT54" s="156"/>
      <c r="NU54" s="156"/>
      <c r="NV54" s="156"/>
      <c r="NW54" s="156"/>
      <c r="NX54" s="157"/>
    </row>
    <row r="55" spans="1:393" ht="13.5" customHeight="1" x14ac:dyDescent="0.15">
      <c r="A55" s="2"/>
      <c r="B55" s="25"/>
      <c r="C55" s="5"/>
      <c r="D55" s="5"/>
      <c r="E55" s="5"/>
      <c r="F55" s="5"/>
      <c r="G55" s="96" t="s">
        <v>56</v>
      </c>
      <c r="H55" s="96"/>
      <c r="I55" s="96"/>
      <c r="J55" s="96"/>
      <c r="K55" s="96"/>
      <c r="L55" s="96"/>
      <c r="M55" s="96"/>
      <c r="N55" s="96"/>
      <c r="O55" s="96"/>
      <c r="P55" s="97">
        <f>データ!BZ7</f>
        <v>64749</v>
      </c>
      <c r="Q55" s="98"/>
      <c r="R55" s="98"/>
      <c r="S55" s="98"/>
      <c r="T55" s="98"/>
      <c r="U55" s="98"/>
      <c r="V55" s="98"/>
      <c r="W55" s="98"/>
      <c r="X55" s="98"/>
      <c r="Y55" s="98"/>
      <c r="Z55" s="98"/>
      <c r="AA55" s="98"/>
      <c r="AB55" s="98"/>
      <c r="AC55" s="98"/>
      <c r="AD55" s="99"/>
      <c r="AE55" s="97">
        <f>データ!CA7</f>
        <v>62434</v>
      </c>
      <c r="AF55" s="98"/>
      <c r="AG55" s="98"/>
      <c r="AH55" s="98"/>
      <c r="AI55" s="98"/>
      <c r="AJ55" s="98"/>
      <c r="AK55" s="98"/>
      <c r="AL55" s="98"/>
      <c r="AM55" s="98"/>
      <c r="AN55" s="98"/>
      <c r="AO55" s="98"/>
      <c r="AP55" s="98"/>
      <c r="AQ55" s="98"/>
      <c r="AR55" s="98"/>
      <c r="AS55" s="99"/>
      <c r="AT55" s="97">
        <f>データ!CB7</f>
        <v>64141</v>
      </c>
      <c r="AU55" s="98"/>
      <c r="AV55" s="98"/>
      <c r="AW55" s="98"/>
      <c r="AX55" s="98"/>
      <c r="AY55" s="98"/>
      <c r="AZ55" s="98"/>
      <c r="BA55" s="98"/>
      <c r="BB55" s="98"/>
      <c r="BC55" s="98"/>
      <c r="BD55" s="98"/>
      <c r="BE55" s="98"/>
      <c r="BF55" s="98"/>
      <c r="BG55" s="98"/>
      <c r="BH55" s="99"/>
      <c r="BI55" s="97">
        <f>データ!CC7</f>
        <v>67382</v>
      </c>
      <c r="BJ55" s="98"/>
      <c r="BK55" s="98"/>
      <c r="BL55" s="98"/>
      <c r="BM55" s="98"/>
      <c r="BN55" s="98"/>
      <c r="BO55" s="98"/>
      <c r="BP55" s="98"/>
      <c r="BQ55" s="98"/>
      <c r="BR55" s="98"/>
      <c r="BS55" s="98"/>
      <c r="BT55" s="98"/>
      <c r="BU55" s="98"/>
      <c r="BV55" s="98"/>
      <c r="BW55" s="99"/>
      <c r="BX55" s="97">
        <f>データ!CD7</f>
        <v>64081</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22739</v>
      </c>
      <c r="DE55" s="98"/>
      <c r="DF55" s="98"/>
      <c r="DG55" s="98"/>
      <c r="DH55" s="98"/>
      <c r="DI55" s="98"/>
      <c r="DJ55" s="98"/>
      <c r="DK55" s="98"/>
      <c r="DL55" s="98"/>
      <c r="DM55" s="98"/>
      <c r="DN55" s="98"/>
      <c r="DO55" s="98"/>
      <c r="DP55" s="98"/>
      <c r="DQ55" s="98"/>
      <c r="DR55" s="99"/>
      <c r="DS55" s="97">
        <f>データ!CL7</f>
        <v>22997</v>
      </c>
      <c r="DT55" s="98"/>
      <c r="DU55" s="98"/>
      <c r="DV55" s="98"/>
      <c r="DW55" s="98"/>
      <c r="DX55" s="98"/>
      <c r="DY55" s="98"/>
      <c r="DZ55" s="98"/>
      <c r="EA55" s="98"/>
      <c r="EB55" s="98"/>
      <c r="EC55" s="98"/>
      <c r="ED55" s="98"/>
      <c r="EE55" s="98"/>
      <c r="EF55" s="98"/>
      <c r="EG55" s="99"/>
      <c r="EH55" s="97">
        <f>データ!CM7</f>
        <v>20907</v>
      </c>
      <c r="EI55" s="98"/>
      <c r="EJ55" s="98"/>
      <c r="EK55" s="98"/>
      <c r="EL55" s="98"/>
      <c r="EM55" s="98"/>
      <c r="EN55" s="98"/>
      <c r="EO55" s="98"/>
      <c r="EP55" s="98"/>
      <c r="EQ55" s="98"/>
      <c r="ER55" s="98"/>
      <c r="ES55" s="98"/>
      <c r="ET55" s="98"/>
      <c r="EU55" s="98"/>
      <c r="EV55" s="99"/>
      <c r="EW55" s="97">
        <f>データ!CN7</f>
        <v>22569</v>
      </c>
      <c r="EX55" s="98"/>
      <c r="EY55" s="98"/>
      <c r="EZ55" s="98"/>
      <c r="FA55" s="98"/>
      <c r="FB55" s="98"/>
      <c r="FC55" s="98"/>
      <c r="FD55" s="98"/>
      <c r="FE55" s="98"/>
      <c r="FF55" s="98"/>
      <c r="FG55" s="98"/>
      <c r="FH55" s="98"/>
      <c r="FI55" s="98"/>
      <c r="FJ55" s="98"/>
      <c r="FK55" s="99"/>
      <c r="FL55" s="97">
        <f>データ!CO7</f>
        <v>22965</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49.5</v>
      </c>
      <c r="GS55" s="86"/>
      <c r="GT55" s="86"/>
      <c r="GU55" s="86"/>
      <c r="GV55" s="86"/>
      <c r="GW55" s="86"/>
      <c r="GX55" s="86"/>
      <c r="GY55" s="86"/>
      <c r="GZ55" s="86"/>
      <c r="HA55" s="86"/>
      <c r="HB55" s="86"/>
      <c r="HC55" s="86"/>
      <c r="HD55" s="86"/>
      <c r="HE55" s="86"/>
      <c r="HF55" s="87"/>
      <c r="HG55" s="85">
        <f>データ!CW7</f>
        <v>53.9</v>
      </c>
      <c r="HH55" s="86"/>
      <c r="HI55" s="86"/>
      <c r="HJ55" s="86"/>
      <c r="HK55" s="86"/>
      <c r="HL55" s="86"/>
      <c r="HM55" s="86"/>
      <c r="HN55" s="86"/>
      <c r="HO55" s="86"/>
      <c r="HP55" s="86"/>
      <c r="HQ55" s="86"/>
      <c r="HR55" s="86"/>
      <c r="HS55" s="86"/>
      <c r="HT55" s="86"/>
      <c r="HU55" s="87"/>
      <c r="HV55" s="85">
        <f>データ!CX7</f>
        <v>50.7</v>
      </c>
      <c r="HW55" s="86"/>
      <c r="HX55" s="86"/>
      <c r="HY55" s="86"/>
      <c r="HZ55" s="86"/>
      <c r="IA55" s="86"/>
      <c r="IB55" s="86"/>
      <c r="IC55" s="86"/>
      <c r="ID55" s="86"/>
      <c r="IE55" s="86"/>
      <c r="IF55" s="86"/>
      <c r="IG55" s="86"/>
      <c r="IH55" s="86"/>
      <c r="II55" s="86"/>
      <c r="IJ55" s="87"/>
      <c r="IK55" s="85">
        <f>データ!CY7</f>
        <v>52.8</v>
      </c>
      <c r="IL55" s="86"/>
      <c r="IM55" s="86"/>
      <c r="IN55" s="86"/>
      <c r="IO55" s="86"/>
      <c r="IP55" s="86"/>
      <c r="IQ55" s="86"/>
      <c r="IR55" s="86"/>
      <c r="IS55" s="86"/>
      <c r="IT55" s="86"/>
      <c r="IU55" s="86"/>
      <c r="IV55" s="86"/>
      <c r="IW55" s="86"/>
      <c r="IX55" s="86"/>
      <c r="IY55" s="87"/>
      <c r="IZ55" s="85">
        <f>データ!CZ7</f>
        <v>58</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26.2</v>
      </c>
      <c r="KG55" s="86"/>
      <c r="KH55" s="86"/>
      <c r="KI55" s="86"/>
      <c r="KJ55" s="86"/>
      <c r="KK55" s="86"/>
      <c r="KL55" s="86"/>
      <c r="KM55" s="86"/>
      <c r="KN55" s="86"/>
      <c r="KO55" s="86"/>
      <c r="KP55" s="86"/>
      <c r="KQ55" s="86"/>
      <c r="KR55" s="86"/>
      <c r="KS55" s="86"/>
      <c r="KT55" s="87"/>
      <c r="KU55" s="85">
        <f>データ!DH7</f>
        <v>25.8</v>
      </c>
      <c r="KV55" s="86"/>
      <c r="KW55" s="86"/>
      <c r="KX55" s="86"/>
      <c r="KY55" s="86"/>
      <c r="KZ55" s="86"/>
      <c r="LA55" s="86"/>
      <c r="LB55" s="86"/>
      <c r="LC55" s="86"/>
      <c r="LD55" s="86"/>
      <c r="LE55" s="86"/>
      <c r="LF55" s="86"/>
      <c r="LG55" s="86"/>
      <c r="LH55" s="86"/>
      <c r="LI55" s="87"/>
      <c r="LJ55" s="85">
        <f>データ!DI7</f>
        <v>25.3</v>
      </c>
      <c r="LK55" s="86"/>
      <c r="LL55" s="86"/>
      <c r="LM55" s="86"/>
      <c r="LN55" s="86"/>
      <c r="LO55" s="86"/>
      <c r="LP55" s="86"/>
      <c r="LQ55" s="86"/>
      <c r="LR55" s="86"/>
      <c r="LS55" s="86"/>
      <c r="LT55" s="86"/>
      <c r="LU55" s="86"/>
      <c r="LV55" s="86"/>
      <c r="LW55" s="86"/>
      <c r="LX55" s="87"/>
      <c r="LY55" s="85">
        <f>データ!DJ7</f>
        <v>26.6</v>
      </c>
      <c r="LZ55" s="86"/>
      <c r="MA55" s="86"/>
      <c r="MB55" s="86"/>
      <c r="MC55" s="86"/>
      <c r="MD55" s="86"/>
      <c r="ME55" s="86"/>
      <c r="MF55" s="86"/>
      <c r="MG55" s="86"/>
      <c r="MH55" s="86"/>
      <c r="MI55" s="86"/>
      <c r="MJ55" s="86"/>
      <c r="MK55" s="86"/>
      <c r="ML55" s="86"/>
      <c r="MM55" s="87"/>
      <c r="MN55" s="85">
        <f>データ!DK7</f>
        <v>24.6</v>
      </c>
      <c r="MO55" s="86"/>
      <c r="MP55" s="86"/>
      <c r="MQ55" s="86"/>
      <c r="MR55" s="86"/>
      <c r="MS55" s="86"/>
      <c r="MT55" s="86"/>
      <c r="MU55" s="86"/>
      <c r="MV55" s="86"/>
      <c r="MW55" s="86"/>
      <c r="MX55" s="86"/>
      <c r="MY55" s="86"/>
      <c r="MZ55" s="86"/>
      <c r="NA55" s="86"/>
      <c r="NB55" s="87"/>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25"/>
      <c r="C56" s="5"/>
      <c r="D56" s="5"/>
      <c r="E56" s="5"/>
      <c r="F56" s="5"/>
      <c r="G56" s="96" t="s">
        <v>58</v>
      </c>
      <c r="H56" s="96"/>
      <c r="I56" s="96"/>
      <c r="J56" s="96"/>
      <c r="K56" s="96"/>
      <c r="L56" s="96"/>
      <c r="M56" s="96"/>
      <c r="N56" s="96"/>
      <c r="O56" s="96"/>
      <c r="P56" s="97">
        <f>データ!CE7</f>
        <v>45085</v>
      </c>
      <c r="Q56" s="98"/>
      <c r="R56" s="98"/>
      <c r="S56" s="98"/>
      <c r="T56" s="98"/>
      <c r="U56" s="98"/>
      <c r="V56" s="98"/>
      <c r="W56" s="98"/>
      <c r="X56" s="98"/>
      <c r="Y56" s="98"/>
      <c r="Z56" s="98"/>
      <c r="AA56" s="98"/>
      <c r="AB56" s="98"/>
      <c r="AC56" s="98"/>
      <c r="AD56" s="99"/>
      <c r="AE56" s="97">
        <f>データ!CF7</f>
        <v>44825</v>
      </c>
      <c r="AF56" s="98"/>
      <c r="AG56" s="98"/>
      <c r="AH56" s="98"/>
      <c r="AI56" s="98"/>
      <c r="AJ56" s="98"/>
      <c r="AK56" s="98"/>
      <c r="AL56" s="98"/>
      <c r="AM56" s="98"/>
      <c r="AN56" s="98"/>
      <c r="AO56" s="98"/>
      <c r="AP56" s="98"/>
      <c r="AQ56" s="98"/>
      <c r="AR56" s="98"/>
      <c r="AS56" s="99"/>
      <c r="AT56" s="97">
        <f>データ!CG7</f>
        <v>45494</v>
      </c>
      <c r="AU56" s="98"/>
      <c r="AV56" s="98"/>
      <c r="AW56" s="98"/>
      <c r="AX56" s="98"/>
      <c r="AY56" s="98"/>
      <c r="AZ56" s="98"/>
      <c r="BA56" s="98"/>
      <c r="BB56" s="98"/>
      <c r="BC56" s="98"/>
      <c r="BD56" s="98"/>
      <c r="BE56" s="98"/>
      <c r="BF56" s="98"/>
      <c r="BG56" s="98"/>
      <c r="BH56" s="99"/>
      <c r="BI56" s="97">
        <f>データ!CH7</f>
        <v>47924</v>
      </c>
      <c r="BJ56" s="98"/>
      <c r="BK56" s="98"/>
      <c r="BL56" s="98"/>
      <c r="BM56" s="98"/>
      <c r="BN56" s="98"/>
      <c r="BO56" s="98"/>
      <c r="BP56" s="98"/>
      <c r="BQ56" s="98"/>
      <c r="BR56" s="98"/>
      <c r="BS56" s="98"/>
      <c r="BT56" s="98"/>
      <c r="BU56" s="98"/>
      <c r="BV56" s="98"/>
      <c r="BW56" s="99"/>
      <c r="BX56" s="97">
        <f>データ!CI7</f>
        <v>48807</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11881</v>
      </c>
      <c r="DE56" s="98"/>
      <c r="DF56" s="98"/>
      <c r="DG56" s="98"/>
      <c r="DH56" s="98"/>
      <c r="DI56" s="98"/>
      <c r="DJ56" s="98"/>
      <c r="DK56" s="98"/>
      <c r="DL56" s="98"/>
      <c r="DM56" s="98"/>
      <c r="DN56" s="98"/>
      <c r="DO56" s="98"/>
      <c r="DP56" s="98"/>
      <c r="DQ56" s="98"/>
      <c r="DR56" s="99"/>
      <c r="DS56" s="97">
        <f>データ!CQ7</f>
        <v>12023</v>
      </c>
      <c r="DT56" s="98"/>
      <c r="DU56" s="98"/>
      <c r="DV56" s="98"/>
      <c r="DW56" s="98"/>
      <c r="DX56" s="98"/>
      <c r="DY56" s="98"/>
      <c r="DZ56" s="98"/>
      <c r="EA56" s="98"/>
      <c r="EB56" s="98"/>
      <c r="EC56" s="98"/>
      <c r="ED56" s="98"/>
      <c r="EE56" s="98"/>
      <c r="EF56" s="98"/>
      <c r="EG56" s="99"/>
      <c r="EH56" s="97">
        <f>データ!CR7</f>
        <v>12309</v>
      </c>
      <c r="EI56" s="98"/>
      <c r="EJ56" s="98"/>
      <c r="EK56" s="98"/>
      <c r="EL56" s="98"/>
      <c r="EM56" s="98"/>
      <c r="EN56" s="98"/>
      <c r="EO56" s="98"/>
      <c r="EP56" s="98"/>
      <c r="EQ56" s="98"/>
      <c r="ER56" s="98"/>
      <c r="ES56" s="98"/>
      <c r="ET56" s="98"/>
      <c r="EU56" s="98"/>
      <c r="EV56" s="99"/>
      <c r="EW56" s="97">
        <f>データ!CS7</f>
        <v>12502</v>
      </c>
      <c r="EX56" s="98"/>
      <c r="EY56" s="98"/>
      <c r="EZ56" s="98"/>
      <c r="FA56" s="98"/>
      <c r="FB56" s="98"/>
      <c r="FC56" s="98"/>
      <c r="FD56" s="98"/>
      <c r="FE56" s="98"/>
      <c r="FF56" s="98"/>
      <c r="FG56" s="98"/>
      <c r="FH56" s="98"/>
      <c r="FI56" s="98"/>
      <c r="FJ56" s="98"/>
      <c r="FK56" s="99"/>
      <c r="FL56" s="97">
        <f>データ!CT7</f>
        <v>12970</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61" t="s">
        <v>82</v>
      </c>
      <c r="NK68" s="162"/>
      <c r="NL68" s="162"/>
      <c r="NM68" s="162"/>
      <c r="NN68" s="162"/>
      <c r="NO68" s="162"/>
      <c r="NP68" s="162"/>
      <c r="NQ68" s="162"/>
      <c r="NR68" s="162"/>
      <c r="NS68" s="162"/>
      <c r="NT68" s="162"/>
      <c r="NU68" s="162"/>
      <c r="NV68" s="162"/>
      <c r="NW68" s="162"/>
      <c r="NX68" s="16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64"/>
      <c r="NK69" s="165"/>
      <c r="NL69" s="165"/>
      <c r="NM69" s="165"/>
      <c r="NN69" s="165"/>
      <c r="NO69" s="165"/>
      <c r="NP69" s="165"/>
      <c r="NQ69" s="165"/>
      <c r="NR69" s="165"/>
      <c r="NS69" s="165"/>
      <c r="NT69" s="165"/>
      <c r="NU69" s="165"/>
      <c r="NV69" s="165"/>
      <c r="NW69" s="165"/>
      <c r="NX69" s="16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189</v>
      </c>
      <c r="NK70" s="168"/>
      <c r="NL70" s="168"/>
      <c r="NM70" s="168"/>
      <c r="NN70" s="168"/>
      <c r="NO70" s="168"/>
      <c r="NP70" s="168"/>
      <c r="NQ70" s="168"/>
      <c r="NR70" s="168"/>
      <c r="NS70" s="168"/>
      <c r="NT70" s="168"/>
      <c r="NU70" s="168"/>
      <c r="NV70" s="168"/>
      <c r="NW70" s="168"/>
      <c r="NX70" s="16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42.5</v>
      </c>
      <c r="V79" s="80"/>
      <c r="W79" s="80"/>
      <c r="X79" s="80"/>
      <c r="Y79" s="80"/>
      <c r="Z79" s="80"/>
      <c r="AA79" s="80"/>
      <c r="AB79" s="80"/>
      <c r="AC79" s="80"/>
      <c r="AD79" s="80"/>
      <c r="AE79" s="80"/>
      <c r="AF79" s="80"/>
      <c r="AG79" s="80"/>
      <c r="AH79" s="80"/>
      <c r="AI79" s="80"/>
      <c r="AJ79" s="80"/>
      <c r="AK79" s="80"/>
      <c r="AL79" s="80"/>
      <c r="AM79" s="80"/>
      <c r="AN79" s="80">
        <f>データ!DS7</f>
        <v>46.4</v>
      </c>
      <c r="AO79" s="80"/>
      <c r="AP79" s="80"/>
      <c r="AQ79" s="80"/>
      <c r="AR79" s="80"/>
      <c r="AS79" s="80"/>
      <c r="AT79" s="80"/>
      <c r="AU79" s="80"/>
      <c r="AV79" s="80"/>
      <c r="AW79" s="80"/>
      <c r="AX79" s="80"/>
      <c r="AY79" s="80"/>
      <c r="AZ79" s="80"/>
      <c r="BA79" s="80"/>
      <c r="BB79" s="80"/>
      <c r="BC79" s="80"/>
      <c r="BD79" s="80"/>
      <c r="BE79" s="80"/>
      <c r="BF79" s="80"/>
      <c r="BG79" s="80">
        <f>データ!DT7</f>
        <v>52.2</v>
      </c>
      <c r="BH79" s="80"/>
      <c r="BI79" s="80"/>
      <c r="BJ79" s="80"/>
      <c r="BK79" s="80"/>
      <c r="BL79" s="80"/>
      <c r="BM79" s="80"/>
      <c r="BN79" s="80"/>
      <c r="BO79" s="80"/>
      <c r="BP79" s="80"/>
      <c r="BQ79" s="80"/>
      <c r="BR79" s="80"/>
      <c r="BS79" s="80"/>
      <c r="BT79" s="80"/>
      <c r="BU79" s="80"/>
      <c r="BV79" s="80"/>
      <c r="BW79" s="80"/>
      <c r="BX79" s="80"/>
      <c r="BY79" s="80"/>
      <c r="BZ79" s="80">
        <f>データ!DU7</f>
        <v>56</v>
      </c>
      <c r="CA79" s="80"/>
      <c r="CB79" s="80"/>
      <c r="CC79" s="80"/>
      <c r="CD79" s="80"/>
      <c r="CE79" s="80"/>
      <c r="CF79" s="80"/>
      <c r="CG79" s="80"/>
      <c r="CH79" s="80"/>
      <c r="CI79" s="80"/>
      <c r="CJ79" s="80"/>
      <c r="CK79" s="80"/>
      <c r="CL79" s="80"/>
      <c r="CM79" s="80"/>
      <c r="CN79" s="80"/>
      <c r="CO79" s="80"/>
      <c r="CP79" s="80"/>
      <c r="CQ79" s="80"/>
      <c r="CR79" s="80"/>
      <c r="CS79" s="80">
        <f>データ!DV7</f>
        <v>59.3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62.7</v>
      </c>
      <c r="EP79" s="80"/>
      <c r="EQ79" s="80"/>
      <c r="ER79" s="80"/>
      <c r="ES79" s="80"/>
      <c r="ET79" s="80"/>
      <c r="EU79" s="80"/>
      <c r="EV79" s="80"/>
      <c r="EW79" s="80"/>
      <c r="EX79" s="80"/>
      <c r="EY79" s="80"/>
      <c r="EZ79" s="80"/>
      <c r="FA79" s="80"/>
      <c r="FB79" s="80"/>
      <c r="FC79" s="80"/>
      <c r="FD79" s="80"/>
      <c r="FE79" s="80"/>
      <c r="FF79" s="80"/>
      <c r="FG79" s="80"/>
      <c r="FH79" s="80">
        <f>データ!ED7</f>
        <v>63.5</v>
      </c>
      <c r="FI79" s="80"/>
      <c r="FJ79" s="80"/>
      <c r="FK79" s="80"/>
      <c r="FL79" s="80"/>
      <c r="FM79" s="80"/>
      <c r="FN79" s="80"/>
      <c r="FO79" s="80"/>
      <c r="FP79" s="80"/>
      <c r="FQ79" s="80"/>
      <c r="FR79" s="80"/>
      <c r="FS79" s="80"/>
      <c r="FT79" s="80"/>
      <c r="FU79" s="80"/>
      <c r="FV79" s="80"/>
      <c r="FW79" s="80"/>
      <c r="FX79" s="80"/>
      <c r="FY79" s="80"/>
      <c r="FZ79" s="80"/>
      <c r="GA79" s="80">
        <f>データ!EE7</f>
        <v>70.400000000000006</v>
      </c>
      <c r="GB79" s="80"/>
      <c r="GC79" s="80"/>
      <c r="GD79" s="80"/>
      <c r="GE79" s="80"/>
      <c r="GF79" s="80"/>
      <c r="GG79" s="80"/>
      <c r="GH79" s="80"/>
      <c r="GI79" s="80"/>
      <c r="GJ79" s="80"/>
      <c r="GK79" s="80"/>
      <c r="GL79" s="80"/>
      <c r="GM79" s="80"/>
      <c r="GN79" s="80"/>
      <c r="GO79" s="80"/>
      <c r="GP79" s="80"/>
      <c r="GQ79" s="80"/>
      <c r="GR79" s="80"/>
      <c r="GS79" s="80"/>
      <c r="GT79" s="80">
        <f>データ!EF7</f>
        <v>73.3</v>
      </c>
      <c r="GU79" s="80"/>
      <c r="GV79" s="80"/>
      <c r="GW79" s="80"/>
      <c r="GX79" s="80"/>
      <c r="GY79" s="80"/>
      <c r="GZ79" s="80"/>
      <c r="HA79" s="80"/>
      <c r="HB79" s="80"/>
      <c r="HC79" s="80"/>
      <c r="HD79" s="80"/>
      <c r="HE79" s="80"/>
      <c r="HF79" s="80"/>
      <c r="HG79" s="80"/>
      <c r="HH79" s="80"/>
      <c r="HI79" s="80"/>
      <c r="HJ79" s="80"/>
      <c r="HK79" s="80"/>
      <c r="HL79" s="80"/>
      <c r="HM79" s="80">
        <f>データ!EG7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22569863</v>
      </c>
      <c r="JK79" s="79"/>
      <c r="JL79" s="79"/>
      <c r="JM79" s="79"/>
      <c r="JN79" s="79"/>
      <c r="JO79" s="79"/>
      <c r="JP79" s="79"/>
      <c r="JQ79" s="79"/>
      <c r="JR79" s="79"/>
      <c r="JS79" s="79"/>
      <c r="JT79" s="79"/>
      <c r="JU79" s="79"/>
      <c r="JV79" s="79"/>
      <c r="JW79" s="79"/>
      <c r="JX79" s="79"/>
      <c r="JY79" s="79"/>
      <c r="JZ79" s="79"/>
      <c r="KA79" s="79"/>
      <c r="KB79" s="79"/>
      <c r="KC79" s="79">
        <f>データ!EO7</f>
        <v>24506691</v>
      </c>
      <c r="KD79" s="79"/>
      <c r="KE79" s="79"/>
      <c r="KF79" s="79"/>
      <c r="KG79" s="79"/>
      <c r="KH79" s="79"/>
      <c r="KI79" s="79"/>
      <c r="KJ79" s="79"/>
      <c r="KK79" s="79"/>
      <c r="KL79" s="79"/>
      <c r="KM79" s="79"/>
      <c r="KN79" s="79"/>
      <c r="KO79" s="79"/>
      <c r="KP79" s="79"/>
      <c r="KQ79" s="79"/>
      <c r="KR79" s="79"/>
      <c r="KS79" s="79"/>
      <c r="KT79" s="79"/>
      <c r="KU79" s="79"/>
      <c r="KV79" s="79">
        <f>データ!EP7</f>
        <v>25363642</v>
      </c>
      <c r="KW79" s="79"/>
      <c r="KX79" s="79"/>
      <c r="KY79" s="79"/>
      <c r="KZ79" s="79"/>
      <c r="LA79" s="79"/>
      <c r="LB79" s="79"/>
      <c r="LC79" s="79"/>
      <c r="LD79" s="79"/>
      <c r="LE79" s="79"/>
      <c r="LF79" s="79"/>
      <c r="LG79" s="79"/>
      <c r="LH79" s="79"/>
      <c r="LI79" s="79"/>
      <c r="LJ79" s="79"/>
      <c r="LK79" s="79"/>
      <c r="LL79" s="79"/>
      <c r="LM79" s="79"/>
      <c r="LN79" s="79"/>
      <c r="LO79" s="79">
        <f>データ!EQ7</f>
        <v>25903515</v>
      </c>
      <c r="LP79" s="79"/>
      <c r="LQ79" s="79"/>
      <c r="LR79" s="79"/>
      <c r="LS79" s="79"/>
      <c r="LT79" s="79"/>
      <c r="LU79" s="79"/>
      <c r="LV79" s="79"/>
      <c r="LW79" s="79"/>
      <c r="LX79" s="79"/>
      <c r="LY79" s="79"/>
      <c r="LZ79" s="79"/>
      <c r="MA79" s="79"/>
      <c r="MB79" s="79"/>
      <c r="MC79" s="79"/>
      <c r="MD79" s="79"/>
      <c r="ME79" s="79"/>
      <c r="MF79" s="79"/>
      <c r="MG79" s="79"/>
      <c r="MH79" s="79">
        <f>データ!ER7</f>
        <v>27255686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pLr6jtauepL1gZY0wJ+ajTWgWoCX+xy2UWzDO0Lnn+473hEP/mVIKrr95+DonWTVt4AAdGmBm5hT9GCKYvTJw==" saltValue="030PSD3uWNgUdQXea6ar/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105</v>
      </c>
      <c r="AI4" s="149"/>
      <c r="AJ4" s="149"/>
      <c r="AK4" s="149"/>
      <c r="AL4" s="149"/>
      <c r="AM4" s="149"/>
      <c r="AN4" s="149"/>
      <c r="AO4" s="149"/>
      <c r="AP4" s="149"/>
      <c r="AQ4" s="149"/>
      <c r="AR4" s="150"/>
      <c r="AS4" s="151" t="s">
        <v>106</v>
      </c>
      <c r="AT4" s="147"/>
      <c r="AU4" s="147"/>
      <c r="AV4" s="147"/>
      <c r="AW4" s="147"/>
      <c r="AX4" s="147"/>
      <c r="AY4" s="147"/>
      <c r="AZ4" s="147"/>
      <c r="BA4" s="147"/>
      <c r="BB4" s="147"/>
      <c r="BC4" s="147"/>
      <c r="BD4" s="151" t="s">
        <v>107</v>
      </c>
      <c r="BE4" s="147"/>
      <c r="BF4" s="147"/>
      <c r="BG4" s="147"/>
      <c r="BH4" s="147"/>
      <c r="BI4" s="147"/>
      <c r="BJ4" s="147"/>
      <c r="BK4" s="147"/>
      <c r="BL4" s="147"/>
      <c r="BM4" s="147"/>
      <c r="BN4" s="147"/>
      <c r="BO4" s="148" t="s">
        <v>108</v>
      </c>
      <c r="BP4" s="149"/>
      <c r="BQ4" s="149"/>
      <c r="BR4" s="149"/>
      <c r="BS4" s="149"/>
      <c r="BT4" s="149"/>
      <c r="BU4" s="149"/>
      <c r="BV4" s="149"/>
      <c r="BW4" s="149"/>
      <c r="BX4" s="149"/>
      <c r="BY4" s="150"/>
      <c r="BZ4" s="147" t="s">
        <v>109</v>
      </c>
      <c r="CA4" s="147"/>
      <c r="CB4" s="147"/>
      <c r="CC4" s="147"/>
      <c r="CD4" s="147"/>
      <c r="CE4" s="147"/>
      <c r="CF4" s="147"/>
      <c r="CG4" s="147"/>
      <c r="CH4" s="147"/>
      <c r="CI4" s="147"/>
      <c r="CJ4" s="147"/>
      <c r="CK4" s="151"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48" t="s">
        <v>113</v>
      </c>
      <c r="DS4" s="149"/>
      <c r="DT4" s="149"/>
      <c r="DU4" s="149"/>
      <c r="DV4" s="149"/>
      <c r="DW4" s="149"/>
      <c r="DX4" s="149"/>
      <c r="DY4" s="149"/>
      <c r="DZ4" s="149"/>
      <c r="EA4" s="149"/>
      <c r="EB4" s="150"/>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152</v>
      </c>
      <c r="AX5" s="62" t="s">
        <v>144</v>
      </c>
      <c r="AY5" s="62" t="s">
        <v>145</v>
      </c>
      <c r="AZ5" s="62" t="s">
        <v>146</v>
      </c>
      <c r="BA5" s="62" t="s">
        <v>147</v>
      </c>
      <c r="BB5" s="62" t="s">
        <v>148</v>
      </c>
      <c r="BC5" s="62" t="s">
        <v>149</v>
      </c>
      <c r="BD5" s="62" t="s">
        <v>150</v>
      </c>
      <c r="BE5" s="62" t="s">
        <v>140</v>
      </c>
      <c r="BF5" s="62" t="s">
        <v>141</v>
      </c>
      <c r="BG5" s="62" t="s">
        <v>142</v>
      </c>
      <c r="BH5" s="62" t="s">
        <v>153</v>
      </c>
      <c r="BI5" s="62" t="s">
        <v>144</v>
      </c>
      <c r="BJ5" s="62" t="s">
        <v>145</v>
      </c>
      <c r="BK5" s="62" t="s">
        <v>146</v>
      </c>
      <c r="BL5" s="62" t="s">
        <v>147</v>
      </c>
      <c r="BM5" s="62" t="s">
        <v>148</v>
      </c>
      <c r="BN5" s="62" t="s">
        <v>149</v>
      </c>
      <c r="BO5" s="62" t="s">
        <v>150</v>
      </c>
      <c r="BP5" s="62" t="s">
        <v>151</v>
      </c>
      <c r="BQ5" s="62" t="s">
        <v>154</v>
      </c>
      <c r="BR5" s="62" t="s">
        <v>142</v>
      </c>
      <c r="BS5" s="62" t="s">
        <v>143</v>
      </c>
      <c r="BT5" s="62" t="s">
        <v>144</v>
      </c>
      <c r="BU5" s="62" t="s">
        <v>145</v>
      </c>
      <c r="BV5" s="62" t="s">
        <v>146</v>
      </c>
      <c r="BW5" s="62" t="s">
        <v>147</v>
      </c>
      <c r="BX5" s="62" t="s">
        <v>148</v>
      </c>
      <c r="BY5" s="62" t="s">
        <v>149</v>
      </c>
      <c r="BZ5" s="62" t="s">
        <v>155</v>
      </c>
      <c r="CA5" s="62" t="s">
        <v>156</v>
      </c>
      <c r="CB5" s="62" t="s">
        <v>141</v>
      </c>
      <c r="CC5" s="62" t="s">
        <v>157</v>
      </c>
      <c r="CD5" s="62" t="s">
        <v>152</v>
      </c>
      <c r="CE5" s="62" t="s">
        <v>144</v>
      </c>
      <c r="CF5" s="62" t="s">
        <v>145</v>
      </c>
      <c r="CG5" s="62" t="s">
        <v>146</v>
      </c>
      <c r="CH5" s="62" t="s">
        <v>147</v>
      </c>
      <c r="CI5" s="62" t="s">
        <v>148</v>
      </c>
      <c r="CJ5" s="62" t="s">
        <v>149</v>
      </c>
      <c r="CK5" s="62" t="s">
        <v>158</v>
      </c>
      <c r="CL5" s="62" t="s">
        <v>151</v>
      </c>
      <c r="CM5" s="62" t="s">
        <v>141</v>
      </c>
      <c r="CN5" s="62" t="s">
        <v>142</v>
      </c>
      <c r="CO5" s="62" t="s">
        <v>159</v>
      </c>
      <c r="CP5" s="62" t="s">
        <v>144</v>
      </c>
      <c r="CQ5" s="62" t="s">
        <v>145</v>
      </c>
      <c r="CR5" s="62" t="s">
        <v>146</v>
      </c>
      <c r="CS5" s="62" t="s">
        <v>147</v>
      </c>
      <c r="CT5" s="62" t="s">
        <v>148</v>
      </c>
      <c r="CU5" s="62" t="s">
        <v>149</v>
      </c>
      <c r="CV5" s="62" t="s">
        <v>150</v>
      </c>
      <c r="CW5" s="62" t="s">
        <v>151</v>
      </c>
      <c r="CX5" s="62" t="s">
        <v>141</v>
      </c>
      <c r="CY5" s="62" t="s">
        <v>142</v>
      </c>
      <c r="CZ5" s="62" t="s">
        <v>152</v>
      </c>
      <c r="DA5" s="62" t="s">
        <v>144</v>
      </c>
      <c r="DB5" s="62" t="s">
        <v>145</v>
      </c>
      <c r="DC5" s="62" t="s">
        <v>146</v>
      </c>
      <c r="DD5" s="62" t="s">
        <v>147</v>
      </c>
      <c r="DE5" s="62" t="s">
        <v>148</v>
      </c>
      <c r="DF5" s="62" t="s">
        <v>149</v>
      </c>
      <c r="DG5" s="62" t="s">
        <v>150</v>
      </c>
      <c r="DH5" s="62" t="s">
        <v>160</v>
      </c>
      <c r="DI5" s="62" t="s">
        <v>141</v>
      </c>
      <c r="DJ5" s="62" t="s">
        <v>157</v>
      </c>
      <c r="DK5" s="62" t="s">
        <v>152</v>
      </c>
      <c r="DL5" s="62" t="s">
        <v>144</v>
      </c>
      <c r="DM5" s="62" t="s">
        <v>145</v>
      </c>
      <c r="DN5" s="62" t="s">
        <v>146</v>
      </c>
      <c r="DO5" s="62" t="s">
        <v>147</v>
      </c>
      <c r="DP5" s="62" t="s">
        <v>148</v>
      </c>
      <c r="DQ5" s="62" t="s">
        <v>149</v>
      </c>
      <c r="DR5" s="62" t="s">
        <v>150</v>
      </c>
      <c r="DS5" s="62" t="s">
        <v>156</v>
      </c>
      <c r="DT5" s="62" t="s">
        <v>161</v>
      </c>
      <c r="DU5" s="62" t="s">
        <v>162</v>
      </c>
      <c r="DV5" s="62" t="s">
        <v>152</v>
      </c>
      <c r="DW5" s="62" t="s">
        <v>144</v>
      </c>
      <c r="DX5" s="62" t="s">
        <v>145</v>
      </c>
      <c r="DY5" s="62" t="s">
        <v>146</v>
      </c>
      <c r="DZ5" s="62" t="s">
        <v>147</v>
      </c>
      <c r="EA5" s="62" t="s">
        <v>148</v>
      </c>
      <c r="EB5" s="62" t="s">
        <v>149</v>
      </c>
      <c r="EC5" s="62" t="s">
        <v>150</v>
      </c>
      <c r="ED5" s="62" t="s">
        <v>151</v>
      </c>
      <c r="EE5" s="62" t="s">
        <v>161</v>
      </c>
      <c r="EF5" s="62" t="s">
        <v>157</v>
      </c>
      <c r="EG5" s="62" t="s">
        <v>152</v>
      </c>
      <c r="EH5" s="62" t="s">
        <v>144</v>
      </c>
      <c r="EI5" s="62" t="s">
        <v>145</v>
      </c>
      <c r="EJ5" s="62" t="s">
        <v>146</v>
      </c>
      <c r="EK5" s="62" t="s">
        <v>147</v>
      </c>
      <c r="EL5" s="62" t="s">
        <v>148</v>
      </c>
      <c r="EM5" s="62" t="s">
        <v>163</v>
      </c>
      <c r="EN5" s="62" t="s">
        <v>150</v>
      </c>
      <c r="EO5" s="62" t="s">
        <v>151</v>
      </c>
      <c r="EP5" s="62" t="s">
        <v>141</v>
      </c>
      <c r="EQ5" s="62" t="s">
        <v>164</v>
      </c>
      <c r="ER5" s="62" t="s">
        <v>152</v>
      </c>
      <c r="ES5" s="62" t="s">
        <v>144</v>
      </c>
      <c r="ET5" s="62" t="s">
        <v>145</v>
      </c>
      <c r="EU5" s="62" t="s">
        <v>146</v>
      </c>
      <c r="EV5" s="62" t="s">
        <v>147</v>
      </c>
      <c r="EW5" s="62" t="s">
        <v>148</v>
      </c>
      <c r="EX5" s="62" t="s">
        <v>149</v>
      </c>
    </row>
    <row r="6" spans="1:154" s="67" customFormat="1" x14ac:dyDescent="0.15">
      <c r="A6" s="48" t="s">
        <v>165</v>
      </c>
      <c r="B6" s="63">
        <f>B8</f>
        <v>2019</v>
      </c>
      <c r="C6" s="63">
        <f t="shared" ref="C6:M6" si="2">C8</f>
        <v>407500</v>
      </c>
      <c r="D6" s="63">
        <f t="shared" si="2"/>
        <v>46</v>
      </c>
      <c r="E6" s="63">
        <f t="shared" si="2"/>
        <v>6</v>
      </c>
      <c r="F6" s="63">
        <f t="shared" si="2"/>
        <v>0</v>
      </c>
      <c r="G6" s="63">
        <f t="shared" si="2"/>
        <v>2</v>
      </c>
      <c r="H6" s="152" t="str">
        <f>IF(H8&lt;&gt;I8,H8,"")&amp;IF(I8&lt;&gt;J8,I8,"")&amp;"　"&amp;J8</f>
        <v>福岡県地方独立行政法人福岡市立病院機構　福岡市民病院</v>
      </c>
      <c r="I6" s="153"/>
      <c r="J6" s="154"/>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19</v>
      </c>
      <c r="R6" s="63" t="str">
        <f t="shared" si="3"/>
        <v>対象</v>
      </c>
      <c r="S6" s="63" t="str">
        <f t="shared" si="3"/>
        <v>ド 透 I 訓</v>
      </c>
      <c r="T6" s="63" t="str">
        <f t="shared" si="3"/>
        <v>救 臨 感 地 輪</v>
      </c>
      <c r="U6" s="64" t="str">
        <f>U8</f>
        <v>-</v>
      </c>
      <c r="V6" s="64">
        <f>V8</f>
        <v>14731</v>
      </c>
      <c r="W6" s="63" t="str">
        <f>W8</f>
        <v>非該当</v>
      </c>
      <c r="X6" s="63" t="str">
        <f t="shared" si="3"/>
        <v>７：１</v>
      </c>
      <c r="Y6" s="64">
        <f t="shared" si="3"/>
        <v>200</v>
      </c>
      <c r="Z6" s="64" t="str">
        <f t="shared" si="3"/>
        <v>-</v>
      </c>
      <c r="AA6" s="64" t="str">
        <f t="shared" si="3"/>
        <v>-</v>
      </c>
      <c r="AB6" s="64" t="str">
        <f t="shared" si="3"/>
        <v>-</v>
      </c>
      <c r="AC6" s="64">
        <f t="shared" si="3"/>
        <v>4</v>
      </c>
      <c r="AD6" s="64">
        <f t="shared" si="3"/>
        <v>204</v>
      </c>
      <c r="AE6" s="64">
        <f t="shared" si="3"/>
        <v>200</v>
      </c>
      <c r="AF6" s="64" t="str">
        <f t="shared" si="3"/>
        <v>-</v>
      </c>
      <c r="AG6" s="64">
        <f t="shared" si="3"/>
        <v>200</v>
      </c>
      <c r="AH6" s="65">
        <f>IF(AH8="-",NA(),AH8)</f>
        <v>106</v>
      </c>
      <c r="AI6" s="65">
        <f t="shared" ref="AI6:AQ6" si="4">IF(AI8="-",NA(),AI8)</f>
        <v>100.1</v>
      </c>
      <c r="AJ6" s="65">
        <f t="shared" si="4"/>
        <v>102.4</v>
      </c>
      <c r="AK6" s="65">
        <f t="shared" si="4"/>
        <v>100.6</v>
      </c>
      <c r="AL6" s="65">
        <f t="shared" si="4"/>
        <v>95.8</v>
      </c>
      <c r="AM6" s="65">
        <f t="shared" si="4"/>
        <v>96.6</v>
      </c>
      <c r="AN6" s="65">
        <f t="shared" si="4"/>
        <v>96.2</v>
      </c>
      <c r="AO6" s="65">
        <f t="shared" si="4"/>
        <v>97.2</v>
      </c>
      <c r="AP6" s="65">
        <f t="shared" si="4"/>
        <v>97.5</v>
      </c>
      <c r="AQ6" s="65">
        <f t="shared" si="4"/>
        <v>96.9</v>
      </c>
      <c r="AR6" s="65" t="str">
        <f>IF(AR8="-","【-】","【"&amp;SUBSTITUTE(TEXT(AR8,"#,##0.0"),"-","△")&amp;"】")</f>
        <v>【98.2】</v>
      </c>
      <c r="AS6" s="65">
        <f>IF(AS8="-",NA(),AS8)</f>
        <v>96.2</v>
      </c>
      <c r="AT6" s="65">
        <f t="shared" ref="AT6:BB6" si="5">IF(AT8="-",NA(),AT8)</f>
        <v>92.3</v>
      </c>
      <c r="AU6" s="65">
        <f t="shared" si="5"/>
        <v>95.8</v>
      </c>
      <c r="AV6" s="65">
        <f t="shared" si="5"/>
        <v>94.3</v>
      </c>
      <c r="AW6" s="65">
        <f t="shared" si="5"/>
        <v>90.7</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4.4000000000000004</v>
      </c>
      <c r="BI6" s="65">
        <f t="shared" si="6"/>
        <v>81.599999999999994</v>
      </c>
      <c r="BJ6" s="65">
        <f t="shared" si="6"/>
        <v>84.7</v>
      </c>
      <c r="BK6" s="65">
        <f t="shared" si="6"/>
        <v>86.8</v>
      </c>
      <c r="BL6" s="65">
        <f t="shared" si="6"/>
        <v>90.8</v>
      </c>
      <c r="BM6" s="65">
        <f t="shared" si="6"/>
        <v>81.900000000000006</v>
      </c>
      <c r="BN6" s="65" t="str">
        <f>IF(BN8="-","【-】","【"&amp;SUBSTITUTE(TEXT(BN8,"#,##0.0"),"-","△")&amp;"】")</f>
        <v>【59.6】</v>
      </c>
      <c r="BO6" s="65">
        <f>IF(BO8="-",NA(),BO8)</f>
        <v>90.1</v>
      </c>
      <c r="BP6" s="65">
        <f t="shared" ref="BP6:BX6" si="7">IF(BP8="-",NA(),BP8)</f>
        <v>88.9</v>
      </c>
      <c r="BQ6" s="65">
        <f t="shared" si="7"/>
        <v>93</v>
      </c>
      <c r="BR6" s="65">
        <f t="shared" si="7"/>
        <v>93.7</v>
      </c>
      <c r="BS6" s="65">
        <f t="shared" si="7"/>
        <v>90.2</v>
      </c>
      <c r="BT6" s="65">
        <f t="shared" si="7"/>
        <v>69.8</v>
      </c>
      <c r="BU6" s="65">
        <f t="shared" si="7"/>
        <v>71.2</v>
      </c>
      <c r="BV6" s="65">
        <f t="shared" si="7"/>
        <v>73</v>
      </c>
      <c r="BW6" s="65">
        <f t="shared" si="7"/>
        <v>72.099999999999994</v>
      </c>
      <c r="BX6" s="65">
        <f t="shared" si="7"/>
        <v>72.900000000000006</v>
      </c>
      <c r="BY6" s="65" t="str">
        <f>IF(BY8="-","【-】","【"&amp;SUBSTITUTE(TEXT(BY8,"#,##0.0"),"-","△")&amp;"】")</f>
        <v>【74.7】</v>
      </c>
      <c r="BZ6" s="66">
        <f>IF(BZ8="-",NA(),BZ8)</f>
        <v>64749</v>
      </c>
      <c r="CA6" s="66">
        <f t="shared" ref="CA6:CI6" si="8">IF(CA8="-",NA(),CA8)</f>
        <v>62434</v>
      </c>
      <c r="CB6" s="66">
        <f t="shared" si="8"/>
        <v>64141</v>
      </c>
      <c r="CC6" s="66">
        <f t="shared" si="8"/>
        <v>67382</v>
      </c>
      <c r="CD6" s="66">
        <f t="shared" si="8"/>
        <v>64081</v>
      </c>
      <c r="CE6" s="66">
        <f t="shared" si="8"/>
        <v>45085</v>
      </c>
      <c r="CF6" s="66">
        <f t="shared" si="8"/>
        <v>44825</v>
      </c>
      <c r="CG6" s="66">
        <f t="shared" si="8"/>
        <v>45494</v>
      </c>
      <c r="CH6" s="66">
        <f t="shared" si="8"/>
        <v>47924</v>
      </c>
      <c r="CI6" s="66">
        <f t="shared" si="8"/>
        <v>48807</v>
      </c>
      <c r="CJ6" s="65" t="str">
        <f>IF(CJ8="-","【-】","【"&amp;SUBSTITUTE(TEXT(CJ8,"#,##0"),"-","△")&amp;"】")</f>
        <v>【53,621】</v>
      </c>
      <c r="CK6" s="66">
        <f>IF(CK8="-",NA(),CK8)</f>
        <v>22739</v>
      </c>
      <c r="CL6" s="66">
        <f t="shared" ref="CL6:CT6" si="9">IF(CL8="-",NA(),CL8)</f>
        <v>22997</v>
      </c>
      <c r="CM6" s="66">
        <f t="shared" si="9"/>
        <v>20907</v>
      </c>
      <c r="CN6" s="66">
        <f t="shared" si="9"/>
        <v>22569</v>
      </c>
      <c r="CO6" s="66">
        <f t="shared" si="9"/>
        <v>22965</v>
      </c>
      <c r="CP6" s="66">
        <f t="shared" si="9"/>
        <v>11881</v>
      </c>
      <c r="CQ6" s="66">
        <f t="shared" si="9"/>
        <v>12023</v>
      </c>
      <c r="CR6" s="66">
        <f t="shared" si="9"/>
        <v>12309</v>
      </c>
      <c r="CS6" s="66">
        <f t="shared" si="9"/>
        <v>12502</v>
      </c>
      <c r="CT6" s="66">
        <f t="shared" si="9"/>
        <v>12970</v>
      </c>
      <c r="CU6" s="65" t="str">
        <f>IF(CU8="-","【-】","【"&amp;SUBSTITUTE(TEXT(CU8,"#,##0"),"-","△")&amp;"】")</f>
        <v>【15,586】</v>
      </c>
      <c r="CV6" s="65">
        <f>IF(CV8="-",NA(),CV8)</f>
        <v>49.5</v>
      </c>
      <c r="CW6" s="65">
        <f t="shared" ref="CW6:DE6" si="10">IF(CW8="-",NA(),CW8)</f>
        <v>53.9</v>
      </c>
      <c r="CX6" s="65">
        <f t="shared" si="10"/>
        <v>50.7</v>
      </c>
      <c r="CY6" s="65">
        <f t="shared" si="10"/>
        <v>52.8</v>
      </c>
      <c r="CZ6" s="65">
        <f t="shared" si="10"/>
        <v>58</v>
      </c>
      <c r="DA6" s="65">
        <f t="shared" si="10"/>
        <v>58.3</v>
      </c>
      <c r="DB6" s="65">
        <f t="shared" si="10"/>
        <v>59.7</v>
      </c>
      <c r="DC6" s="65">
        <f t="shared" si="10"/>
        <v>59</v>
      </c>
      <c r="DD6" s="65">
        <f t="shared" si="10"/>
        <v>59.4</v>
      </c>
      <c r="DE6" s="65">
        <f t="shared" si="10"/>
        <v>59.9</v>
      </c>
      <c r="DF6" s="65" t="str">
        <f>IF(DF8="-","【-】","【"&amp;SUBSTITUTE(TEXT(DF8,"#,##0.0"),"-","△")&amp;"】")</f>
        <v>【54.6】</v>
      </c>
      <c r="DG6" s="65">
        <f>IF(DG8="-",NA(),DG8)</f>
        <v>26.2</v>
      </c>
      <c r="DH6" s="65">
        <f t="shared" ref="DH6:DP6" si="11">IF(DH8="-",NA(),DH8)</f>
        <v>25.8</v>
      </c>
      <c r="DI6" s="65">
        <f t="shared" si="11"/>
        <v>25.3</v>
      </c>
      <c r="DJ6" s="65">
        <f t="shared" si="11"/>
        <v>26.6</v>
      </c>
      <c r="DK6" s="65">
        <f t="shared" si="11"/>
        <v>24.6</v>
      </c>
      <c r="DL6" s="65">
        <f t="shared" si="11"/>
        <v>22</v>
      </c>
      <c r="DM6" s="65">
        <f t="shared" si="11"/>
        <v>20.9</v>
      </c>
      <c r="DN6" s="65">
        <f t="shared" si="11"/>
        <v>20.7</v>
      </c>
      <c r="DO6" s="65">
        <f t="shared" si="11"/>
        <v>20.6</v>
      </c>
      <c r="DP6" s="65">
        <f t="shared" si="11"/>
        <v>20.5</v>
      </c>
      <c r="DQ6" s="65" t="str">
        <f>IF(DQ8="-","【-】","【"&amp;SUBSTITUTE(TEXT(DQ8,"#,##0.0"),"-","△")&amp;"】")</f>
        <v>【25.0】</v>
      </c>
      <c r="DR6" s="65">
        <f>IF(DR8="-",NA(),DR8)</f>
        <v>42.5</v>
      </c>
      <c r="DS6" s="65">
        <f t="shared" ref="DS6:EA6" si="12">IF(DS8="-",NA(),DS8)</f>
        <v>46.4</v>
      </c>
      <c r="DT6" s="65">
        <f t="shared" si="12"/>
        <v>52.2</v>
      </c>
      <c r="DU6" s="65">
        <f t="shared" si="12"/>
        <v>56</v>
      </c>
      <c r="DV6" s="65">
        <f t="shared" si="12"/>
        <v>59.3</v>
      </c>
      <c r="DW6" s="65">
        <f t="shared" si="12"/>
        <v>48.1</v>
      </c>
      <c r="DX6" s="65">
        <f t="shared" si="12"/>
        <v>44.7</v>
      </c>
      <c r="DY6" s="65">
        <f t="shared" si="12"/>
        <v>46.9</v>
      </c>
      <c r="DZ6" s="65">
        <f t="shared" si="12"/>
        <v>48.6</v>
      </c>
      <c r="EA6" s="65">
        <f t="shared" si="12"/>
        <v>50.8</v>
      </c>
      <c r="EB6" s="65" t="str">
        <f>IF(EB8="-","【-】","【"&amp;SUBSTITUTE(TEXT(EB8,"#,##0.0"),"-","△")&amp;"】")</f>
        <v>【53.5】</v>
      </c>
      <c r="EC6" s="65">
        <f>IF(EC8="-",NA(),EC8)</f>
        <v>62.7</v>
      </c>
      <c r="ED6" s="65">
        <f t="shared" ref="ED6:EL6" si="13">IF(ED8="-",NA(),ED8)</f>
        <v>63.5</v>
      </c>
      <c r="EE6" s="65">
        <f t="shared" si="13"/>
        <v>70.400000000000006</v>
      </c>
      <c r="EF6" s="65">
        <f t="shared" si="13"/>
        <v>73.3</v>
      </c>
      <c r="EG6" s="65">
        <f t="shared" si="13"/>
        <v>77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22569863</v>
      </c>
      <c r="EO6" s="66">
        <f t="shared" ref="EO6:EW6" si="14">IF(EO8="-",NA(),EO8)</f>
        <v>24506691</v>
      </c>
      <c r="EP6" s="66">
        <f t="shared" si="14"/>
        <v>25363642</v>
      </c>
      <c r="EQ6" s="66">
        <f t="shared" si="14"/>
        <v>25903515</v>
      </c>
      <c r="ER6" s="66">
        <f t="shared" si="14"/>
        <v>27255686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166</v>
      </c>
      <c r="B7" s="63">
        <f t="shared" ref="B7:AG7" si="15">B8</f>
        <v>2019</v>
      </c>
      <c r="C7" s="63">
        <f t="shared" si="15"/>
        <v>407500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19</v>
      </c>
      <c r="R7" s="63" t="str">
        <f t="shared" si="15"/>
        <v>対象</v>
      </c>
      <c r="S7" s="63" t="str">
        <f t="shared" si="15"/>
        <v>ド 透 I 訓</v>
      </c>
      <c r="T7" s="63" t="str">
        <f t="shared" si="15"/>
        <v>救 臨 感 地 輪</v>
      </c>
      <c r="U7" s="64" t="str">
        <f>U8</f>
        <v>-</v>
      </c>
      <c r="V7" s="64">
        <f>V8</f>
        <v>14731</v>
      </c>
      <c r="W7" s="63" t="str">
        <f>W8</f>
        <v>非該当</v>
      </c>
      <c r="X7" s="63" t="str">
        <f t="shared" si="15"/>
        <v>７：１</v>
      </c>
      <c r="Y7" s="64">
        <f t="shared" si="15"/>
        <v>200</v>
      </c>
      <c r="Z7" s="64" t="str">
        <f t="shared" si="15"/>
        <v>-</v>
      </c>
      <c r="AA7" s="64" t="str">
        <f t="shared" si="15"/>
        <v>-</v>
      </c>
      <c r="AB7" s="64" t="str">
        <f t="shared" si="15"/>
        <v>-</v>
      </c>
      <c r="AC7" s="64">
        <f t="shared" si="15"/>
        <v>4</v>
      </c>
      <c r="AD7" s="64">
        <f t="shared" si="15"/>
        <v>204</v>
      </c>
      <c r="AE7" s="64">
        <f t="shared" si="15"/>
        <v>200</v>
      </c>
      <c r="AF7" s="64" t="str">
        <f t="shared" si="15"/>
        <v>-</v>
      </c>
      <c r="AG7" s="64">
        <f t="shared" si="15"/>
        <v>200</v>
      </c>
      <c r="AH7" s="65">
        <f>AH8</f>
        <v>106</v>
      </c>
      <c r="AI7" s="65">
        <f t="shared" ref="AI7:AQ7" si="16">AI8</f>
        <v>100.1</v>
      </c>
      <c r="AJ7" s="65">
        <f t="shared" si="16"/>
        <v>102.4</v>
      </c>
      <c r="AK7" s="65">
        <f t="shared" si="16"/>
        <v>100.6</v>
      </c>
      <c r="AL7" s="65">
        <f t="shared" si="16"/>
        <v>95.8</v>
      </c>
      <c r="AM7" s="65">
        <f t="shared" si="16"/>
        <v>96.6</v>
      </c>
      <c r="AN7" s="65">
        <f t="shared" si="16"/>
        <v>96.2</v>
      </c>
      <c r="AO7" s="65">
        <f t="shared" si="16"/>
        <v>97.2</v>
      </c>
      <c r="AP7" s="65">
        <f t="shared" si="16"/>
        <v>97.5</v>
      </c>
      <c r="AQ7" s="65">
        <f t="shared" si="16"/>
        <v>96.9</v>
      </c>
      <c r="AR7" s="65"/>
      <c r="AS7" s="65">
        <f>AS8</f>
        <v>96.2</v>
      </c>
      <c r="AT7" s="65">
        <f t="shared" ref="AT7:BB7" si="17">AT8</f>
        <v>92.3</v>
      </c>
      <c r="AU7" s="65">
        <f t="shared" si="17"/>
        <v>95.8</v>
      </c>
      <c r="AV7" s="65">
        <f t="shared" si="17"/>
        <v>94.3</v>
      </c>
      <c r="AW7" s="65">
        <f t="shared" si="17"/>
        <v>90.7</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4.4000000000000004</v>
      </c>
      <c r="BI7" s="65">
        <f t="shared" si="18"/>
        <v>81.599999999999994</v>
      </c>
      <c r="BJ7" s="65">
        <f t="shared" si="18"/>
        <v>84.7</v>
      </c>
      <c r="BK7" s="65">
        <f t="shared" si="18"/>
        <v>86.8</v>
      </c>
      <c r="BL7" s="65">
        <f t="shared" si="18"/>
        <v>90.8</v>
      </c>
      <c r="BM7" s="65">
        <f t="shared" si="18"/>
        <v>81.900000000000006</v>
      </c>
      <c r="BN7" s="65"/>
      <c r="BO7" s="65">
        <f>BO8</f>
        <v>90.1</v>
      </c>
      <c r="BP7" s="65">
        <f t="shared" ref="BP7:BX7" si="19">BP8</f>
        <v>88.9</v>
      </c>
      <c r="BQ7" s="65">
        <f t="shared" si="19"/>
        <v>93</v>
      </c>
      <c r="BR7" s="65">
        <f t="shared" si="19"/>
        <v>93.7</v>
      </c>
      <c r="BS7" s="65">
        <f t="shared" si="19"/>
        <v>90.2</v>
      </c>
      <c r="BT7" s="65">
        <f t="shared" si="19"/>
        <v>69.8</v>
      </c>
      <c r="BU7" s="65">
        <f t="shared" si="19"/>
        <v>71.2</v>
      </c>
      <c r="BV7" s="65">
        <f t="shared" si="19"/>
        <v>73</v>
      </c>
      <c r="BW7" s="65">
        <f t="shared" si="19"/>
        <v>72.099999999999994</v>
      </c>
      <c r="BX7" s="65">
        <f t="shared" si="19"/>
        <v>72.900000000000006</v>
      </c>
      <c r="BY7" s="65"/>
      <c r="BZ7" s="66">
        <f>BZ8</f>
        <v>64749</v>
      </c>
      <c r="CA7" s="66">
        <f t="shared" ref="CA7:CI7" si="20">CA8</f>
        <v>62434</v>
      </c>
      <c r="CB7" s="66">
        <f t="shared" si="20"/>
        <v>64141</v>
      </c>
      <c r="CC7" s="66">
        <f t="shared" si="20"/>
        <v>67382</v>
      </c>
      <c r="CD7" s="66">
        <f t="shared" si="20"/>
        <v>64081</v>
      </c>
      <c r="CE7" s="66">
        <f t="shared" si="20"/>
        <v>45085</v>
      </c>
      <c r="CF7" s="66">
        <f t="shared" si="20"/>
        <v>44825</v>
      </c>
      <c r="CG7" s="66">
        <f t="shared" si="20"/>
        <v>45494</v>
      </c>
      <c r="CH7" s="66">
        <f t="shared" si="20"/>
        <v>47924</v>
      </c>
      <c r="CI7" s="66">
        <f t="shared" si="20"/>
        <v>48807</v>
      </c>
      <c r="CJ7" s="65"/>
      <c r="CK7" s="66">
        <f>CK8</f>
        <v>22739</v>
      </c>
      <c r="CL7" s="66">
        <f t="shared" ref="CL7:CT7" si="21">CL8</f>
        <v>22997</v>
      </c>
      <c r="CM7" s="66">
        <f t="shared" si="21"/>
        <v>20907</v>
      </c>
      <c r="CN7" s="66">
        <f t="shared" si="21"/>
        <v>22569</v>
      </c>
      <c r="CO7" s="66">
        <f t="shared" si="21"/>
        <v>22965</v>
      </c>
      <c r="CP7" s="66">
        <f t="shared" si="21"/>
        <v>11881</v>
      </c>
      <c r="CQ7" s="66">
        <f t="shared" si="21"/>
        <v>12023</v>
      </c>
      <c r="CR7" s="66">
        <f t="shared" si="21"/>
        <v>12309</v>
      </c>
      <c r="CS7" s="66">
        <f t="shared" si="21"/>
        <v>12502</v>
      </c>
      <c r="CT7" s="66">
        <f t="shared" si="21"/>
        <v>12970</v>
      </c>
      <c r="CU7" s="65"/>
      <c r="CV7" s="65">
        <f>CV8</f>
        <v>49.5</v>
      </c>
      <c r="CW7" s="65">
        <f t="shared" ref="CW7:DE7" si="22">CW8</f>
        <v>53.9</v>
      </c>
      <c r="CX7" s="65">
        <f t="shared" si="22"/>
        <v>50.7</v>
      </c>
      <c r="CY7" s="65">
        <f t="shared" si="22"/>
        <v>52.8</v>
      </c>
      <c r="CZ7" s="65">
        <f t="shared" si="22"/>
        <v>58</v>
      </c>
      <c r="DA7" s="65">
        <f t="shared" si="22"/>
        <v>58.3</v>
      </c>
      <c r="DB7" s="65">
        <f t="shared" si="22"/>
        <v>59.7</v>
      </c>
      <c r="DC7" s="65">
        <f t="shared" si="22"/>
        <v>59</v>
      </c>
      <c r="DD7" s="65">
        <f t="shared" si="22"/>
        <v>59.4</v>
      </c>
      <c r="DE7" s="65">
        <f t="shared" si="22"/>
        <v>59.9</v>
      </c>
      <c r="DF7" s="65"/>
      <c r="DG7" s="65">
        <f>DG8</f>
        <v>26.2</v>
      </c>
      <c r="DH7" s="65">
        <f t="shared" ref="DH7:DP7" si="23">DH8</f>
        <v>25.8</v>
      </c>
      <c r="DI7" s="65">
        <f t="shared" si="23"/>
        <v>25.3</v>
      </c>
      <c r="DJ7" s="65">
        <f t="shared" si="23"/>
        <v>26.6</v>
      </c>
      <c r="DK7" s="65">
        <f t="shared" si="23"/>
        <v>24.6</v>
      </c>
      <c r="DL7" s="65">
        <f t="shared" si="23"/>
        <v>22</v>
      </c>
      <c r="DM7" s="65">
        <f t="shared" si="23"/>
        <v>20.9</v>
      </c>
      <c r="DN7" s="65">
        <f t="shared" si="23"/>
        <v>20.7</v>
      </c>
      <c r="DO7" s="65">
        <f t="shared" si="23"/>
        <v>20.6</v>
      </c>
      <c r="DP7" s="65">
        <f t="shared" si="23"/>
        <v>20.5</v>
      </c>
      <c r="DQ7" s="65"/>
      <c r="DR7" s="65">
        <f>DR8</f>
        <v>42.5</v>
      </c>
      <c r="DS7" s="65">
        <f t="shared" ref="DS7:EA7" si="24">DS8</f>
        <v>46.4</v>
      </c>
      <c r="DT7" s="65">
        <f t="shared" si="24"/>
        <v>52.2</v>
      </c>
      <c r="DU7" s="65">
        <f t="shared" si="24"/>
        <v>56</v>
      </c>
      <c r="DV7" s="65">
        <f t="shared" si="24"/>
        <v>59.3</v>
      </c>
      <c r="DW7" s="65">
        <f t="shared" si="24"/>
        <v>48.1</v>
      </c>
      <c r="DX7" s="65">
        <f t="shared" si="24"/>
        <v>44.7</v>
      </c>
      <c r="DY7" s="65">
        <f t="shared" si="24"/>
        <v>46.9</v>
      </c>
      <c r="DZ7" s="65">
        <f t="shared" si="24"/>
        <v>48.6</v>
      </c>
      <c r="EA7" s="65">
        <f t="shared" si="24"/>
        <v>50.8</v>
      </c>
      <c r="EB7" s="65"/>
      <c r="EC7" s="65">
        <f>EC8</f>
        <v>62.7</v>
      </c>
      <c r="ED7" s="65">
        <f t="shared" ref="ED7:EL7" si="25">ED8</f>
        <v>63.5</v>
      </c>
      <c r="EE7" s="65">
        <f t="shared" si="25"/>
        <v>70.400000000000006</v>
      </c>
      <c r="EF7" s="65">
        <f t="shared" si="25"/>
        <v>73.3</v>
      </c>
      <c r="EG7" s="65">
        <f t="shared" si="25"/>
        <v>77</v>
      </c>
      <c r="EH7" s="65">
        <f t="shared" si="25"/>
        <v>66.5</v>
      </c>
      <c r="EI7" s="65">
        <f t="shared" si="25"/>
        <v>64.2</v>
      </c>
      <c r="EJ7" s="65">
        <f t="shared" si="25"/>
        <v>67.3</v>
      </c>
      <c r="EK7" s="65">
        <f t="shared" si="25"/>
        <v>70.099999999999994</v>
      </c>
      <c r="EL7" s="65">
        <f t="shared" si="25"/>
        <v>72.599999999999994</v>
      </c>
      <c r="EM7" s="65"/>
      <c r="EN7" s="66">
        <f>EN8</f>
        <v>22569863</v>
      </c>
      <c r="EO7" s="66">
        <f t="shared" ref="EO7:EW7" si="26">EO8</f>
        <v>24506691</v>
      </c>
      <c r="EP7" s="66">
        <f t="shared" si="26"/>
        <v>25363642</v>
      </c>
      <c r="EQ7" s="66">
        <f t="shared" si="26"/>
        <v>25903515</v>
      </c>
      <c r="ER7" s="66">
        <f t="shared" si="26"/>
        <v>27255686</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407500</v>
      </c>
      <c r="D8" s="68">
        <v>46</v>
      </c>
      <c r="E8" s="68">
        <v>6</v>
      </c>
      <c r="F8" s="68">
        <v>0</v>
      </c>
      <c r="G8" s="68">
        <v>2</v>
      </c>
      <c r="H8" s="68" t="s">
        <v>167</v>
      </c>
      <c r="I8" s="68" t="s">
        <v>168</v>
      </c>
      <c r="J8" s="68" t="s">
        <v>169</v>
      </c>
      <c r="K8" s="68" t="s">
        <v>170</v>
      </c>
      <c r="L8" s="68" t="s">
        <v>171</v>
      </c>
      <c r="M8" s="68" t="s">
        <v>172</v>
      </c>
      <c r="N8" s="68" t="s">
        <v>173</v>
      </c>
      <c r="O8" s="68" t="s">
        <v>174</v>
      </c>
      <c r="P8" s="68" t="s">
        <v>175</v>
      </c>
      <c r="Q8" s="69">
        <v>19</v>
      </c>
      <c r="R8" s="68" t="s">
        <v>176</v>
      </c>
      <c r="S8" s="68" t="s">
        <v>177</v>
      </c>
      <c r="T8" s="68" t="s">
        <v>178</v>
      </c>
      <c r="U8" s="69" t="s">
        <v>38</v>
      </c>
      <c r="V8" s="69">
        <v>14731</v>
      </c>
      <c r="W8" s="68" t="s">
        <v>179</v>
      </c>
      <c r="X8" s="70" t="s">
        <v>180</v>
      </c>
      <c r="Y8" s="69">
        <v>200</v>
      </c>
      <c r="Z8" s="69" t="s">
        <v>38</v>
      </c>
      <c r="AA8" s="69" t="s">
        <v>38</v>
      </c>
      <c r="AB8" s="69" t="s">
        <v>38</v>
      </c>
      <c r="AC8" s="69">
        <v>4</v>
      </c>
      <c r="AD8" s="69">
        <v>204</v>
      </c>
      <c r="AE8" s="69">
        <v>200</v>
      </c>
      <c r="AF8" s="69" t="s">
        <v>38</v>
      </c>
      <c r="AG8" s="69">
        <v>200</v>
      </c>
      <c r="AH8" s="71">
        <v>106</v>
      </c>
      <c r="AI8" s="71">
        <v>100.1</v>
      </c>
      <c r="AJ8" s="71">
        <v>102.4</v>
      </c>
      <c r="AK8" s="71">
        <v>100.6</v>
      </c>
      <c r="AL8" s="71">
        <v>95.8</v>
      </c>
      <c r="AM8" s="71">
        <v>96.6</v>
      </c>
      <c r="AN8" s="71">
        <v>96.2</v>
      </c>
      <c r="AO8" s="71">
        <v>97.2</v>
      </c>
      <c r="AP8" s="71">
        <v>97.5</v>
      </c>
      <c r="AQ8" s="71">
        <v>96.9</v>
      </c>
      <c r="AR8" s="71">
        <v>98.2</v>
      </c>
      <c r="AS8" s="71">
        <v>96.2</v>
      </c>
      <c r="AT8" s="71">
        <v>92.3</v>
      </c>
      <c r="AU8" s="71">
        <v>95.8</v>
      </c>
      <c r="AV8" s="71">
        <v>94.3</v>
      </c>
      <c r="AW8" s="71">
        <v>90.7</v>
      </c>
      <c r="AX8" s="71">
        <v>86.2</v>
      </c>
      <c r="AY8" s="71">
        <v>85.7</v>
      </c>
      <c r="AZ8" s="71">
        <v>85.9</v>
      </c>
      <c r="BA8" s="71">
        <v>86</v>
      </c>
      <c r="BB8" s="71">
        <v>86</v>
      </c>
      <c r="BC8" s="71">
        <v>89.5</v>
      </c>
      <c r="BD8" s="72">
        <v>0</v>
      </c>
      <c r="BE8" s="72">
        <v>0</v>
      </c>
      <c r="BF8" s="72">
        <v>0</v>
      </c>
      <c r="BG8" s="72">
        <v>0</v>
      </c>
      <c r="BH8" s="72">
        <v>4.4000000000000004</v>
      </c>
      <c r="BI8" s="72">
        <v>81.599999999999994</v>
      </c>
      <c r="BJ8" s="72">
        <v>84.7</v>
      </c>
      <c r="BK8" s="72">
        <v>86.8</v>
      </c>
      <c r="BL8" s="72">
        <v>90.8</v>
      </c>
      <c r="BM8" s="72">
        <v>81.900000000000006</v>
      </c>
      <c r="BN8" s="72">
        <v>59.6</v>
      </c>
      <c r="BO8" s="71">
        <v>90.1</v>
      </c>
      <c r="BP8" s="71">
        <v>88.9</v>
      </c>
      <c r="BQ8" s="71">
        <v>93</v>
      </c>
      <c r="BR8" s="71">
        <v>93.7</v>
      </c>
      <c r="BS8" s="71">
        <v>90.2</v>
      </c>
      <c r="BT8" s="71">
        <v>69.8</v>
      </c>
      <c r="BU8" s="71">
        <v>71.2</v>
      </c>
      <c r="BV8" s="71">
        <v>73</v>
      </c>
      <c r="BW8" s="71">
        <v>72.099999999999994</v>
      </c>
      <c r="BX8" s="71">
        <v>72.900000000000006</v>
      </c>
      <c r="BY8" s="71">
        <v>74.7</v>
      </c>
      <c r="BZ8" s="72">
        <v>64749</v>
      </c>
      <c r="CA8" s="72">
        <v>62434</v>
      </c>
      <c r="CB8" s="72">
        <v>64141</v>
      </c>
      <c r="CC8" s="72">
        <v>67382</v>
      </c>
      <c r="CD8" s="72">
        <v>64081</v>
      </c>
      <c r="CE8" s="72">
        <v>45085</v>
      </c>
      <c r="CF8" s="72">
        <v>44825</v>
      </c>
      <c r="CG8" s="72">
        <v>45494</v>
      </c>
      <c r="CH8" s="72">
        <v>47924</v>
      </c>
      <c r="CI8" s="72">
        <v>48807</v>
      </c>
      <c r="CJ8" s="71">
        <v>53621</v>
      </c>
      <c r="CK8" s="72">
        <v>22739</v>
      </c>
      <c r="CL8" s="72">
        <v>22997</v>
      </c>
      <c r="CM8" s="72">
        <v>20907</v>
      </c>
      <c r="CN8" s="72">
        <v>22569</v>
      </c>
      <c r="CO8" s="72">
        <v>22965</v>
      </c>
      <c r="CP8" s="72">
        <v>11881</v>
      </c>
      <c r="CQ8" s="72">
        <v>12023</v>
      </c>
      <c r="CR8" s="72">
        <v>12309</v>
      </c>
      <c r="CS8" s="72">
        <v>12502</v>
      </c>
      <c r="CT8" s="72">
        <v>12970</v>
      </c>
      <c r="CU8" s="71">
        <v>15586</v>
      </c>
      <c r="CV8" s="72">
        <v>49.5</v>
      </c>
      <c r="CW8" s="72">
        <v>53.9</v>
      </c>
      <c r="CX8" s="72">
        <v>50.7</v>
      </c>
      <c r="CY8" s="72">
        <v>52.8</v>
      </c>
      <c r="CZ8" s="72">
        <v>58</v>
      </c>
      <c r="DA8" s="72">
        <v>58.3</v>
      </c>
      <c r="DB8" s="72">
        <v>59.7</v>
      </c>
      <c r="DC8" s="72">
        <v>59</v>
      </c>
      <c r="DD8" s="72">
        <v>59.4</v>
      </c>
      <c r="DE8" s="72">
        <v>59.9</v>
      </c>
      <c r="DF8" s="72">
        <v>54.6</v>
      </c>
      <c r="DG8" s="72">
        <v>26.2</v>
      </c>
      <c r="DH8" s="72">
        <v>25.8</v>
      </c>
      <c r="DI8" s="72">
        <v>25.3</v>
      </c>
      <c r="DJ8" s="72">
        <v>26.6</v>
      </c>
      <c r="DK8" s="72">
        <v>24.6</v>
      </c>
      <c r="DL8" s="72">
        <v>22</v>
      </c>
      <c r="DM8" s="72">
        <v>20.9</v>
      </c>
      <c r="DN8" s="72">
        <v>20.7</v>
      </c>
      <c r="DO8" s="72">
        <v>20.6</v>
      </c>
      <c r="DP8" s="72">
        <v>20.5</v>
      </c>
      <c r="DQ8" s="72">
        <v>25</v>
      </c>
      <c r="DR8" s="71">
        <v>42.5</v>
      </c>
      <c r="DS8" s="71">
        <v>46.4</v>
      </c>
      <c r="DT8" s="71">
        <v>52.2</v>
      </c>
      <c r="DU8" s="71">
        <v>56</v>
      </c>
      <c r="DV8" s="71">
        <v>59.3</v>
      </c>
      <c r="DW8" s="71">
        <v>48.1</v>
      </c>
      <c r="DX8" s="71">
        <v>44.7</v>
      </c>
      <c r="DY8" s="71">
        <v>46.9</v>
      </c>
      <c r="DZ8" s="71">
        <v>48.6</v>
      </c>
      <c r="EA8" s="71">
        <v>50.8</v>
      </c>
      <c r="EB8" s="71">
        <v>53.5</v>
      </c>
      <c r="EC8" s="71">
        <v>62.7</v>
      </c>
      <c r="ED8" s="71">
        <v>63.5</v>
      </c>
      <c r="EE8" s="71">
        <v>70.400000000000006</v>
      </c>
      <c r="EF8" s="71">
        <v>73.3</v>
      </c>
      <c r="EG8" s="71">
        <v>77</v>
      </c>
      <c r="EH8" s="71">
        <v>66.5</v>
      </c>
      <c r="EI8" s="71">
        <v>64.2</v>
      </c>
      <c r="EJ8" s="71">
        <v>67.3</v>
      </c>
      <c r="EK8" s="71">
        <v>70.099999999999994</v>
      </c>
      <c r="EL8" s="71">
        <v>72.599999999999994</v>
      </c>
      <c r="EM8" s="71">
        <v>70</v>
      </c>
      <c r="EN8" s="72">
        <v>22569863</v>
      </c>
      <c r="EO8" s="72">
        <v>24506691</v>
      </c>
      <c r="EP8" s="72">
        <v>25363642</v>
      </c>
      <c r="EQ8" s="72">
        <v>25903515</v>
      </c>
      <c r="ER8" s="72">
        <v>27255686</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2021-01-25T01:06:08Z</cp:lastPrinted>
  <dcterms:modified xsi:type="dcterms:W3CDTF">2021-01-26T06:33:45Z</dcterms:modified>
</cp:coreProperties>
</file>