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c0158403\Desktop\"/>
    </mc:Choice>
  </mc:AlternateContent>
  <xr:revisionPtr revIDLastSave="0" documentId="8_{AD39120E-A9D7-4157-91FE-AA0D3ACEEB28}" xr6:coauthVersionLast="44" xr6:coauthVersionMax="44" xr10:uidLastSave="{00000000-0000-0000-0000-000000000000}"/>
  <workbookProtection workbookAlgorithmName="SHA-512" workbookHashValue="D4DIfyd0BIOFgab5VIQYXoM+povZwuQIVfYjGliK2dTCG6KltDChfeeCOumLyY0nYgMu/IICQUl1/40ISfrSmA==" workbookSaltValue="ufeMP8HnOROUWPjOiUQ+4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P10" i="4" s="1"/>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AL10" i="4"/>
  <c r="W10" i="4"/>
  <c r="BB8" i="4"/>
  <c r="AD8" i="4"/>
  <c r="W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<sst xmlns="http://schemas.openxmlformats.org/spreadsheetml/2006/main" count="228" uniqueCount="114">
  <si>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</si>
  <si>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</si>
  <si>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</si>
  <si>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</si>
  <si>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</si>
  <si>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</si>
  <si>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</si>
  <si>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</si>
  <si>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</si>
  <si>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</si>
  <si>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</si>
  <si>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</si>
  <si>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</si>
  <si>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</si>
  <si>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</si>
  <si>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</si>
  <si>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</si>
  <si>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</si>
  <si>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</si>
  <si>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</si>
  <si>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</si>
  <si>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</si>
  <si>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</si>
  <si>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</si>
  <si>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</si>
  <si>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</si>
  <si>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</si>
  <si>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</si>
  <si>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</si>
  <si>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</si>
  <si>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</si>
  <si>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</si>
  <si>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</si>
  <si>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</si>
  <si>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</si>
  <si>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</si>
  <si>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</si>
  <si>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</si>
  <si>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</si>
  <si>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</si>
  <si>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</si>
  <si>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</si>
  <si>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</si>
  <si>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</si>
  <si>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</si>
  <si>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</si>
  <si>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</si>
  <si>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</si>
  <si>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</si>
  <si>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</si>
  <si>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</si>
  <si>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</si>
  <si>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</si>
  <si>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</si>
  <si>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</si>
  <si>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</si>
  <si>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</si>
  <si>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</si>
  <si>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</si>
  <si>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</si>
  <si>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</si>
  <si>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</si>
  <si>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</si>
  <si>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</si>
  <si>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</si>
  <si>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</si>
  <si>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</si>
  <si>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</si>
  <si>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</si>
  <si>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</si>
  <si>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</si>
  <si>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</si>
  <si>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</si>
  <si>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</si>
  <si>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</si>
  <si>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</si>
  <si>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</si>
  <si>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</si>
  <si>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</si>
  <si>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</si>
  <si>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</si>
  <si>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</si>
  <si>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</si>
  <si>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</si>
  <si>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</si>
  <si>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</si>
  <si>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</si>
  <si>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</si>
  <si>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</si>
  <si>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</si>
  <si>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</si>
  <si>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</si>
  <si>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</si>
  <si>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熊本市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</si>
  <si>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</si>
  <si>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</si>
  <si>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</si>
  <si>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</si>
  <si>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</si>
  <si>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</si>
  <si>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</si>
  <si>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</si>
  <si>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</si>
  <si>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</si>
  <si>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</si>
  <si>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</si>
  <si>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</si>
  <si>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</si>
  <si>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</si>
  <si>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</si>
  <si>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</si>
  <si>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及び②管路経年化率は、老朽管の更新を順次行っており、類似団体と比較すると低い値となっています。近年は微増傾向にありますが、アセットマネジメントの取り組みにより水道施設の実質的な更新時期を設定し、計画的に更新を行っています。
　③管路更新率は、拡張事業や大口径基幹管路の更新を優先的に進めているため、類似団体と比較すると低い値となっています。</t>
    <phoneticPr fontId="4"/>
  </si>
  <si>
    <t>　経営の健全性及び効率性に係る指標を分析すると、おおむね健全な状態であるといえます。
　しかしながら、今後は施設の老朽化に伴い、更新費用が増大していくなか、水道料金収入は少子化や節水機器の普及等により減少傾向にあり、中長期的には厳しい状況が予想されます。
　そのような中、将来にわたり上質なサービスを提供するために、令和元年度に中長期的な経営の基本計画である「熊本市上下水道事業経営戦略」を策定しました。
　これからは、人口減少社会を見据え、持続可能な経営基盤を確立していくために、計画に沿った事業運営に取り組んでまいります。</t>
    <rPh sb="1" eb="3">
      <t>ケイエイ</t>
    </rPh>
    <rPh sb="4" eb="7">
      <t>ケンゼンセイ</t>
    </rPh>
    <rPh sb="7" eb="8">
      <t>オヨ</t>
    </rPh>
    <rPh sb="9" eb="12">
      <t>コウリツセイ</t>
    </rPh>
    <rPh sb="13" eb="14">
      <t>カカ</t>
    </rPh>
    <rPh sb="15" eb="17">
      <t>シヒョウ</t>
    </rPh>
    <rPh sb="18" eb="20">
      <t>ブンセキ</t>
    </rPh>
    <rPh sb="28" eb="30">
      <t>ケンゼン</t>
    </rPh>
    <rPh sb="31" eb="33">
      <t>ジョウタイ</t>
    </rPh>
    <rPh sb="51" eb="53">
      <t>コンゴ</t>
    </rPh>
    <rPh sb="54" eb="56">
      <t>シセツ</t>
    </rPh>
    <rPh sb="57" eb="60">
      <t>ロウキュウカ</t>
    </rPh>
    <rPh sb="61" eb="62">
      <t>トモナ</t>
    </rPh>
    <rPh sb="64" eb="66">
      <t>コウシン</t>
    </rPh>
    <rPh sb="66" eb="68">
      <t>ヒヨウ</t>
    </rPh>
    <rPh sb="69" eb="71">
      <t>ゾウダイ</t>
    </rPh>
    <rPh sb="78" eb="80">
      <t>スイドウ</t>
    </rPh>
    <rPh sb="80" eb="82">
      <t>リョウキン</t>
    </rPh>
    <rPh sb="82" eb="84">
      <t>シュウニュウ</t>
    </rPh>
    <rPh sb="85" eb="88">
      <t>ショウシカ</t>
    </rPh>
    <rPh sb="89" eb="91">
      <t>セッスイ</t>
    </rPh>
    <rPh sb="91" eb="93">
      <t>キキ</t>
    </rPh>
    <rPh sb="94" eb="96">
      <t>フキュウ</t>
    </rPh>
    <rPh sb="96" eb="97">
      <t>トウ</t>
    </rPh>
    <rPh sb="100" eb="102">
      <t>ゲンショウ</t>
    </rPh>
    <rPh sb="102" eb="104">
      <t>ケイコウ</t>
    </rPh>
    <rPh sb="108" eb="111">
      <t>チュウチョウキ</t>
    </rPh>
    <rPh sb="111" eb="112">
      <t>テキ</t>
    </rPh>
    <rPh sb="114" eb="115">
      <t>キビ</t>
    </rPh>
    <rPh sb="117" eb="119">
      <t>ジョウキョウ</t>
    </rPh>
    <rPh sb="120" eb="122">
      <t>ヨソウ</t>
    </rPh>
    <rPh sb="134" eb="135">
      <t>ナカ</t>
    </rPh>
    <rPh sb="136" eb="138">
      <t>ショウライ</t>
    </rPh>
    <rPh sb="142" eb="144">
      <t>ジョウシツ</t>
    </rPh>
    <rPh sb="150" eb="152">
      <t>テイキョウ</t>
    </rPh>
    <rPh sb="158" eb="160">
      <t>レイワ</t>
    </rPh>
    <rPh sb="160" eb="161">
      <t>ガン</t>
    </rPh>
    <rPh sb="161" eb="163">
      <t>ネンド</t>
    </rPh>
    <rPh sb="164" eb="167">
      <t>チュウチョウキ</t>
    </rPh>
    <rPh sb="167" eb="168">
      <t>テキ</t>
    </rPh>
    <rPh sb="169" eb="171">
      <t>ケイエイ</t>
    </rPh>
    <rPh sb="172" eb="174">
      <t>キホン</t>
    </rPh>
    <rPh sb="174" eb="176">
      <t>ケイカク</t>
    </rPh>
    <rPh sb="180" eb="183">
      <t>クマモトシ</t>
    </rPh>
    <rPh sb="183" eb="185">
      <t>ジョウゲ</t>
    </rPh>
    <rPh sb="185" eb="187">
      <t>スイドウ</t>
    </rPh>
    <rPh sb="187" eb="189">
      <t>ジギョウ</t>
    </rPh>
    <rPh sb="189" eb="191">
      <t>ケイエイ</t>
    </rPh>
    <rPh sb="191" eb="193">
      <t>センリャク</t>
    </rPh>
    <rPh sb="195" eb="197">
      <t>サクテイ</t>
    </rPh>
    <rPh sb="210" eb="212">
      <t>ジンコウ</t>
    </rPh>
    <rPh sb="212" eb="214">
      <t>ゲンショウ</t>
    </rPh>
    <rPh sb="214" eb="216">
      <t>シャカイ</t>
    </rPh>
    <rPh sb="217" eb="219">
      <t>ミス</t>
    </rPh>
    <rPh sb="221" eb="223">
      <t>ジゾク</t>
    </rPh>
    <rPh sb="223" eb="225">
      <t>カノウ</t>
    </rPh>
    <rPh sb="226" eb="228">
      <t>ケイエイ</t>
    </rPh>
    <rPh sb="228" eb="230">
      <t>キバン</t>
    </rPh>
    <rPh sb="231" eb="233">
      <t>カクリツ</t>
    </rPh>
    <rPh sb="241" eb="243">
      <t>ケイカク</t>
    </rPh>
    <rPh sb="244" eb="245">
      <t>ソ</t>
    </rPh>
    <rPh sb="247" eb="249">
      <t>ジギョウ</t>
    </rPh>
    <rPh sb="249" eb="251">
      <t>ウンエイ</t>
    </rPh>
    <rPh sb="252" eb="253">
      <t>ト</t>
    </rPh>
    <rPh sb="254" eb="255">
      <t>ク</t>
    </rPh>
    <phoneticPr fontId="4"/>
  </si>
  <si>
    <t>　①経常収支比率は、100％以上で推移し類似団体平均値よりも高く良好な値を示しています。なお、熊本地震があった平成28年度は、震災に係る経費を特別利益と特別損失で計上したため、経常収支比率としての大幅な変化は出ていません。
　②累積欠損金比率は、平成4年度以降欠損金を計上していません。
　③流動比率は、類似団体平均値平均値よりも高く、十分な支払い能力がある状態です。
　④企業債残高対給水収益比率は、平成28年度は熊本地震により水道料金の減免措置を行い給水収益が減少したため上昇しましたが、平成29年度以降は地震の前とほぼ同じ水準です。
　⑤料金回収率は、類似団体平均値より高く100％を上回っており、良好な状態です。
　⑥給水原価は、良質な地下水に恵まれており、類似団体平均値よりも低く抑えられています。
　⑦施設利用率は、類似団体平均値に比べ高いことから、施設が効率的に運用されています。
　⑧有収率は、熊本地震の影響で漏水が増加したため、平成28年度は著しく下落しましたが、平成29年度以降は地震前の状況に回復しています。しかしながら、類似団体平均値よりも低いため、漏水対策を実施しながら、有収率の向上に努めてまいります。</t>
    <rPh sb="2" eb="4">
      <t>ケイジョウ</t>
    </rPh>
    <rPh sb="4" eb="6">
      <t>シュウシ</t>
    </rPh>
    <rPh sb="6" eb="8">
      <t>ヒリツ</t>
    </rPh>
    <rPh sb="14" eb="16">
      <t>イジョウ</t>
    </rPh>
    <rPh sb="17" eb="19">
      <t>スイイ</t>
    </rPh>
    <rPh sb="20" eb="22">
      <t>ルイジ</t>
    </rPh>
    <rPh sb="22" eb="24">
      <t>ダンタイ</t>
    </rPh>
    <rPh sb="24" eb="27">
      <t>ヘイキンチ</t>
    </rPh>
    <rPh sb="30" eb="31">
      <t>タカ</t>
    </rPh>
    <rPh sb="32" eb="34">
      <t>リョウコウ</t>
    </rPh>
    <rPh sb="35" eb="36">
      <t>アタイ</t>
    </rPh>
    <rPh sb="37" eb="38">
      <t>シメ</t>
    </rPh>
    <rPh sb="47" eb="49">
      <t>クマモト</t>
    </rPh>
    <rPh sb="49" eb="51">
      <t>ジシン</t>
    </rPh>
    <rPh sb="55" eb="57">
      <t>ヘイセイ</t>
    </rPh>
    <rPh sb="59" eb="61">
      <t>ネンド</t>
    </rPh>
    <rPh sb="63" eb="65">
      <t>シンサイ</t>
    </rPh>
    <rPh sb="66" eb="67">
      <t>カカ</t>
    </rPh>
    <rPh sb="68" eb="70">
      <t>ケイヒ</t>
    </rPh>
    <rPh sb="71" eb="73">
      <t>トクベツ</t>
    </rPh>
    <rPh sb="73" eb="75">
      <t>リエキ</t>
    </rPh>
    <rPh sb="76" eb="78">
      <t>トクベツ</t>
    </rPh>
    <rPh sb="78" eb="80">
      <t>ソンシツ</t>
    </rPh>
    <rPh sb="81" eb="83">
      <t>ケイジョウ</t>
    </rPh>
    <rPh sb="88" eb="90">
      <t>ケイジョウ</t>
    </rPh>
    <rPh sb="90" eb="92">
      <t>シュウシ</t>
    </rPh>
    <rPh sb="92" eb="94">
      <t>ヒリツ</t>
    </rPh>
    <rPh sb="98" eb="100">
      <t>オオハバ</t>
    </rPh>
    <rPh sb="101" eb="103">
      <t>ヘンカ</t>
    </rPh>
    <rPh sb="104" eb="105">
      <t>デ</t>
    </rPh>
    <rPh sb="114" eb="116">
      <t>ルイセキ</t>
    </rPh>
    <rPh sb="116" eb="118">
      <t>ケッソン</t>
    </rPh>
    <rPh sb="118" eb="119">
      <t>キン</t>
    </rPh>
    <rPh sb="119" eb="121">
      <t>ヒリツ</t>
    </rPh>
    <rPh sb="123" eb="125">
      <t>ヘイセイ</t>
    </rPh>
    <rPh sb="126" eb="128">
      <t>ネンド</t>
    </rPh>
    <rPh sb="128" eb="130">
      <t>イコウ</t>
    </rPh>
    <rPh sb="130" eb="132">
      <t>ケッソン</t>
    </rPh>
    <rPh sb="132" eb="133">
      <t>キン</t>
    </rPh>
    <rPh sb="134" eb="136">
      <t>ケイジョウ</t>
    </rPh>
    <rPh sb="146" eb="150">
      <t>リュウドウヒリツ</t>
    </rPh>
    <rPh sb="152" eb="154">
      <t>ルイジ</t>
    </rPh>
    <rPh sb="154" eb="156">
      <t>ダンタイ</t>
    </rPh>
    <rPh sb="156" eb="159">
      <t>ヘイキンチ</t>
    </rPh>
    <rPh sb="159" eb="162">
      <t>ヘイキンチ</t>
    </rPh>
    <rPh sb="165" eb="166">
      <t>タカ</t>
    </rPh>
    <rPh sb="168" eb="170">
      <t>ジュウブン</t>
    </rPh>
    <rPh sb="171" eb="173">
      <t>シハラ</t>
    </rPh>
    <rPh sb="174" eb="176">
      <t>ノウリョク</t>
    </rPh>
    <rPh sb="179" eb="181">
      <t>ジョウタイ</t>
    </rPh>
    <rPh sb="187" eb="189">
      <t>キギョウ</t>
    </rPh>
    <rPh sb="189" eb="190">
      <t>サイ</t>
    </rPh>
    <rPh sb="190" eb="192">
      <t>ザンダカ</t>
    </rPh>
    <rPh sb="192" eb="193">
      <t>タイ</t>
    </rPh>
    <rPh sb="193" eb="195">
      <t>キュウスイ</t>
    </rPh>
    <rPh sb="195" eb="197">
      <t>シュウエキ</t>
    </rPh>
    <rPh sb="197" eb="199">
      <t>ヒリツ</t>
    </rPh>
    <rPh sb="201" eb="203">
      <t>ヘイセイ</t>
    </rPh>
    <rPh sb="205" eb="207">
      <t>ネンド</t>
    </rPh>
    <rPh sb="208" eb="210">
      <t>クマモト</t>
    </rPh>
    <rPh sb="210" eb="212">
      <t>ジシン</t>
    </rPh>
    <rPh sb="215" eb="217">
      <t>スイドウ</t>
    </rPh>
    <rPh sb="217" eb="219">
      <t>リョウキン</t>
    </rPh>
    <rPh sb="220" eb="222">
      <t>ゲンメン</t>
    </rPh>
    <rPh sb="222" eb="224">
      <t>ソチ</t>
    </rPh>
    <rPh sb="225" eb="226">
      <t>オコナ</t>
    </rPh>
    <rPh sb="227" eb="229">
      <t>キュウスイ</t>
    </rPh>
    <rPh sb="229" eb="231">
      <t>シュウエキ</t>
    </rPh>
    <rPh sb="232" eb="234">
      <t>ゲンショウ</t>
    </rPh>
    <rPh sb="238" eb="240">
      <t>ジョウショウ</t>
    </rPh>
    <rPh sb="246" eb="248">
      <t>ヘイセイ</t>
    </rPh>
    <rPh sb="250" eb="252">
      <t>ネンド</t>
    </rPh>
    <rPh sb="252" eb="254">
      <t>イコウ</t>
    </rPh>
    <rPh sb="255" eb="257">
      <t>ジシン</t>
    </rPh>
    <rPh sb="258" eb="259">
      <t>マエ</t>
    </rPh>
    <rPh sb="262" eb="263">
      <t>オナ</t>
    </rPh>
    <rPh sb="264" eb="266">
      <t>スイジュン</t>
    </rPh>
    <rPh sb="272" eb="274">
      <t>リョウキン</t>
    </rPh>
    <rPh sb="274" eb="276">
      <t>カイシュウ</t>
    </rPh>
    <rPh sb="276" eb="277">
      <t>リツ</t>
    </rPh>
    <rPh sb="279" eb="281">
      <t>ルイジ</t>
    </rPh>
    <rPh sb="281" eb="283">
      <t>ダンタイ</t>
    </rPh>
    <rPh sb="283" eb="286">
      <t>ヘイキンチ</t>
    </rPh>
    <rPh sb="288" eb="289">
      <t>タカ</t>
    </rPh>
    <rPh sb="295" eb="297">
      <t>ウワマワ</t>
    </rPh>
    <rPh sb="302" eb="304">
      <t>リョウコウ</t>
    </rPh>
    <rPh sb="305" eb="307">
      <t>ジョウタイ</t>
    </rPh>
    <rPh sb="313" eb="315">
      <t>キュウスイ</t>
    </rPh>
    <rPh sb="315" eb="317">
      <t>ゲンカ</t>
    </rPh>
    <rPh sb="319" eb="321">
      <t>リョウシツ</t>
    </rPh>
    <rPh sb="322" eb="325">
      <t>チカスイ</t>
    </rPh>
    <rPh sb="326" eb="327">
      <t>メグ</t>
    </rPh>
    <rPh sb="333" eb="335">
      <t>ルイジ</t>
    </rPh>
    <rPh sb="335" eb="337">
      <t>ダンタイ</t>
    </rPh>
    <rPh sb="337" eb="340">
      <t>ヘイキンチ</t>
    </rPh>
    <rPh sb="343" eb="344">
      <t>ヒク</t>
    </rPh>
    <rPh sb="345" eb="346">
      <t>オサ</t>
    </rPh>
    <rPh sb="357" eb="359">
      <t>シセツ</t>
    </rPh>
    <rPh sb="359" eb="361">
      <t>リヨウ</t>
    </rPh>
    <rPh sb="361" eb="362">
      <t>リツ</t>
    </rPh>
    <rPh sb="364" eb="366">
      <t>ルイジ</t>
    </rPh>
    <rPh sb="366" eb="368">
      <t>ダンタイ</t>
    </rPh>
    <rPh sb="368" eb="371">
      <t>ヘイキンチ</t>
    </rPh>
    <rPh sb="372" eb="373">
      <t>クラ</t>
    </rPh>
    <rPh sb="374" eb="375">
      <t>タカ</t>
    </rPh>
    <rPh sb="381" eb="383">
      <t>シセツ</t>
    </rPh>
    <rPh sb="384" eb="387">
      <t>コウリツテキ</t>
    </rPh>
    <rPh sb="388" eb="390">
      <t>ウンヨウ</t>
    </rPh>
    <rPh sb="400" eb="403">
      <t>ユウシュウリツ</t>
    </rPh>
    <rPh sb="405" eb="407">
      <t>クマモト</t>
    </rPh>
    <rPh sb="407" eb="409">
      <t>ジシン</t>
    </rPh>
    <rPh sb="410" eb="412">
      <t>エイキョウ</t>
    </rPh>
    <rPh sb="413" eb="415">
      <t>ロウスイ</t>
    </rPh>
    <rPh sb="416" eb="418">
      <t>ゾウカ</t>
    </rPh>
    <rPh sb="423" eb="425">
      <t>ヘイセイ</t>
    </rPh>
    <rPh sb="427" eb="429">
      <t>ネンド</t>
    </rPh>
    <rPh sb="430" eb="431">
      <t>イチジル</t>
    </rPh>
    <rPh sb="433" eb="435">
      <t>ゲラク</t>
    </rPh>
    <rPh sb="441" eb="443">
      <t>ヘイセイ</t>
    </rPh>
    <rPh sb="445" eb="447">
      <t>ネンド</t>
    </rPh>
    <rPh sb="447" eb="449">
      <t>イコウ</t>
    </rPh>
    <rPh sb="450" eb="452">
      <t>ジシン</t>
    </rPh>
    <rPh sb="452" eb="453">
      <t>マエ</t>
    </rPh>
    <rPh sb="454" eb="456">
      <t>ジョウキョウ</t>
    </rPh>
    <rPh sb="472" eb="474">
      <t>ルイジ</t>
    </rPh>
    <rPh sb="474" eb="476">
      <t>ダンタイ</t>
    </rPh>
    <rPh sb="476" eb="479">
      <t>ヘイキンチ</t>
    </rPh>
    <rPh sb="482" eb="483">
      <t>ヒク</t>
    </rPh>
    <rPh sb="487" eb="489">
      <t>ロウスイ</t>
    </rPh>
    <rPh sb="489" eb="491">
      <t>タイサク</t>
    </rPh>
    <rPh sb="492" eb="494">
      <t>ジッシ</t>
    </rPh>
    <rPh sb="499" eb="502">
      <t>ユウシュウリツ</t>
    </rPh>
    <rPh sb="503" eb="505">
      <t>コウジョウ</t>
    </rPh>
    <rPh sb="506" eb="50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</si>
</sst>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0.66</c:v>
                </c:pt>
                <c:pt idx="1">
                  <c:v>0.64</c:v>
                </c:pt>
                <c:pt idx="2">
                  <c:v>0.69</c:v>
                </c:pt>
                <c:pt idx="3">
                  <c:v>0.72</c:v>
                </c:pt>
                <c:pt idx="4">
                  <c:v>0.67</c:v>
                </c:pt>
              </c:numCache>
            </c:numRef>
          </c:val>
          <c:extLst>
            <c:ext xmlns:c16="http://schemas.microsoft.com/office/drawing/2014/chart" uri="{C3380CC4-5D6E-409C-BE32-E72D297353CC}">
              <c16:uniqueId val="{00000000-3A61-4B5E-9AB8-ECEB76D2CA6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1.18</c:v>
                </c:pt>
                <c:pt idx="2">
                  <c:v>0.97</c:v>
                </c:pt>
                <c:pt idx="3">
                  <c:v>1.03</c:v>
                </c:pt>
                <c:pt idx="4">
                  <c:v>0.97</c:v>
                </c:pt>
              </c:numCache>
            </c:numRef>
          </c:val>
          <c:smooth val="0"/>
          <c:extLst>
            <c:ext xmlns:c16="http://schemas.microsoft.com/office/drawing/2014/chart" uri="{C3380CC4-5D6E-409C-BE32-E72D297353CC}">
              <c16:uniqueId val="{00000001-3A61-4B5E-9AB8-ECEB76D2CA6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69.52</c:v>
                </c:pt>
                <c:pt idx="1">
                  <c:v>71.97</c:v>
                </c:pt>
                <c:pt idx="2">
                  <c:v>69.900000000000006</c:v>
                </c:pt>
                <c:pt idx="3">
                  <c:v>69.41</c:v>
                </c:pt>
                <c:pt idx="4">
                  <c:v>68.650000000000006</c:v>
                </c:pt>
              </c:numCache>
            </c:numRef>
          </c:val>
          <c:extLst>
            <c:ext xmlns:c16="http://schemas.microsoft.com/office/drawing/2014/chart" uri="{C3380CC4-5D6E-409C-BE32-E72D297353CC}">
              <c16:uniqueId val="{00000000-8A5B-4F0B-9FDF-A0C2D17AF66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58.67</c:v>
                </c:pt>
                <c:pt idx="1">
                  <c:v>59</c:v>
                </c:pt>
                <c:pt idx="2">
                  <c:v>59.36</c:v>
                </c:pt>
                <c:pt idx="3">
                  <c:v>59.32</c:v>
                </c:pt>
                <c:pt idx="4">
                  <c:v>59.12</c:v>
                </c:pt>
              </c:numCache>
            </c:numRef>
          </c:val>
          <c:smooth val="0"/>
          <c:extLst>
            <c:ext xmlns:c16="http://schemas.microsoft.com/office/drawing/2014/chart" uri="{C3380CC4-5D6E-409C-BE32-E72D297353CC}">
              <c16:uniqueId val="{00000001-8A5B-4F0B-9FDF-A0C2D17AF66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88.5</c:v>
                </c:pt>
                <c:pt idx="1">
                  <c:v>81.13</c:v>
                </c:pt>
                <c:pt idx="2">
                  <c:v>88.23</c:v>
                </c:pt>
                <c:pt idx="3">
                  <c:v>87.71</c:v>
                </c:pt>
                <c:pt idx="4">
                  <c:v>88.02</c:v>
                </c:pt>
              </c:numCache>
            </c:numRef>
          </c:val>
          <c:extLst>
            <c:ext xmlns:c16="http://schemas.microsoft.com/office/drawing/2014/chart" uri="{C3380CC4-5D6E-409C-BE32-E72D297353CC}">
              <c16:uniqueId val="{00000000-C27B-4DC9-BBD9-17F9FBF8FFD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93.36</c:v>
                </c:pt>
                <c:pt idx="1">
                  <c:v>93.69</c:v>
                </c:pt>
                <c:pt idx="2">
                  <c:v>93.82</c:v>
                </c:pt>
                <c:pt idx="3">
                  <c:v>93.74</c:v>
                </c:pt>
                <c:pt idx="4">
                  <c:v>93.64</c:v>
                </c:pt>
              </c:numCache>
            </c:numRef>
          </c:val>
          <c:smooth val="0"/>
          <c:extLst>
            <c:ext xmlns:c16="http://schemas.microsoft.com/office/drawing/2014/chart" uri="{C3380CC4-5D6E-409C-BE32-E72D297353CC}">
              <c16:uniqueId val="{00000001-C27B-4DC9-BBD9-17F9FBF8FFD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130.07</c:v>
                </c:pt>
                <c:pt idx="1">
                  <c:v>125.39</c:v>
                </c:pt>
                <c:pt idx="2">
                  <c:v>125.04</c:v>
                </c:pt>
                <c:pt idx="3">
                  <c:v>122.67</c:v>
                </c:pt>
                <c:pt idx="4">
                  <c:v>126.21</c:v>
                </c:pt>
              </c:numCache>
            </c:numRef>
          </c:val>
          <c:extLst>
            <c:ext xmlns:c16="http://schemas.microsoft.com/office/drawing/2014/chart" uri="{C3380CC4-5D6E-409C-BE32-E72D297353CC}">
              <c16:uniqueId val="{00000000-199C-4F39-8694-C44623DD0ED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114.38</c:v>
                </c:pt>
                <c:pt idx="1">
                  <c:v>114.5</c:v>
                </c:pt>
                <c:pt idx="2">
                  <c:v>113.59</c:v>
                </c:pt>
                <c:pt idx="3">
                  <c:v>113.62</c:v>
                </c:pt>
                <c:pt idx="4">
                  <c:v>112.54</c:v>
                </c:pt>
              </c:numCache>
            </c:numRef>
          </c:val>
          <c:smooth val="0"/>
          <c:extLst>
            <c:ext xmlns:c16="http://schemas.microsoft.com/office/drawing/2014/chart" uri="{C3380CC4-5D6E-409C-BE32-E72D297353CC}">
              <c16:uniqueId val="{00000001-199C-4F39-8694-C44623DD0ED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43.44</c:v>
                </c:pt>
                <c:pt idx="1">
                  <c:v>44.41</c:v>
                </c:pt>
                <c:pt idx="2">
                  <c:v>45.09</c:v>
                </c:pt>
                <c:pt idx="3">
                  <c:v>45.78</c:v>
                </c:pt>
                <c:pt idx="4">
                  <c:v>46.96</c:v>
                </c:pt>
              </c:numCache>
            </c:numRef>
          </c:val>
          <c:extLst>
            <c:ext xmlns:c16="http://schemas.microsoft.com/office/drawing/2014/chart" uri="{C3380CC4-5D6E-409C-BE32-E72D297353CC}">
              <c16:uniqueId val="{00000000-9063-44B6-B7BE-83F7AC65B64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47.39</c:v>
                </c:pt>
                <c:pt idx="1">
                  <c:v>48.05</c:v>
                </c:pt>
                <c:pt idx="2">
                  <c:v>48.64</c:v>
                </c:pt>
                <c:pt idx="3">
                  <c:v>49.23</c:v>
                </c:pt>
                <c:pt idx="4">
                  <c:v>49.78</c:v>
                </c:pt>
              </c:numCache>
            </c:numRef>
          </c:val>
          <c:smooth val="0"/>
          <c:extLst>
            <c:ext xmlns:c16="http://schemas.microsoft.com/office/drawing/2014/chart" uri="{C3380CC4-5D6E-409C-BE32-E72D297353CC}">
              <c16:uniqueId val="{00000001-9063-44B6-B7BE-83F7AC65B64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17.850000000000001</c:v>
                </c:pt>
                <c:pt idx="1">
                  <c:v>19.03</c:v>
                </c:pt>
                <c:pt idx="2">
                  <c:v>19.64</c:v>
                </c:pt>
                <c:pt idx="3">
                  <c:v>20.11</c:v>
                </c:pt>
                <c:pt idx="4">
                  <c:v>21.06</c:v>
                </c:pt>
              </c:numCache>
            </c:numRef>
          </c:val>
          <c:extLst>
            <c:ext xmlns:c16="http://schemas.microsoft.com/office/drawing/2014/chart" uri="{C3380CC4-5D6E-409C-BE32-E72D297353CC}">
              <c16:uniqueId val="{00000000-7F62-46A5-B64A-1DD1338760D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16.739999999999998</c:v>
                </c:pt>
                <c:pt idx="1">
                  <c:v>17.97</c:v>
                </c:pt>
                <c:pt idx="2">
                  <c:v>19.95</c:v>
                </c:pt>
                <c:pt idx="3">
                  <c:v>21.62</c:v>
                </c:pt>
                <c:pt idx="4">
                  <c:v>22.79</c:v>
                </c:pt>
              </c:numCache>
            </c:numRef>
          </c:val>
          <c:smooth val="0"/>
          <c:extLst>
            <c:ext xmlns:c16="http://schemas.microsoft.com/office/drawing/2014/chart" uri="{C3380CC4-5D6E-409C-BE32-E72D297353CC}">
              <c16:uniqueId val="{00000001-7F62-46A5-B64A-1DD1338760D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AB-4762-91A6-BFBAE41918B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FAB-4762-91A6-BFBAE41918B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358.64</c:v>
                </c:pt>
                <c:pt idx="1">
                  <c:v>374.25</c:v>
                </c:pt>
                <c:pt idx="2">
                  <c:v>382.09</c:v>
                </c:pt>
                <c:pt idx="3">
                  <c:v>353.51</c:v>
                </c:pt>
                <c:pt idx="4">
                  <c:v>349.08</c:v>
                </c:pt>
              </c:numCache>
            </c:numRef>
          </c:val>
          <c:extLst>
            <c:ext xmlns:c16="http://schemas.microsoft.com/office/drawing/2014/chart" uri="{C3380CC4-5D6E-409C-BE32-E72D297353CC}">
              <c16:uniqueId val="{00000000-F07A-4888-A0C9-EDC5407F9EA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168.99</c:v>
                </c:pt>
                <c:pt idx="1">
                  <c:v>159.12</c:v>
                </c:pt>
                <c:pt idx="2">
                  <c:v>169.68</c:v>
                </c:pt>
                <c:pt idx="3">
                  <c:v>166.51</c:v>
                </c:pt>
                <c:pt idx="4">
                  <c:v>172.47</c:v>
                </c:pt>
              </c:numCache>
            </c:numRef>
          </c:val>
          <c:smooth val="0"/>
          <c:extLst>
            <c:ext xmlns:c16="http://schemas.microsoft.com/office/drawing/2014/chart" uri="{C3380CC4-5D6E-409C-BE32-E72D297353CC}">
              <c16:uniqueId val="{00000001-F07A-4888-A0C9-EDC5407F9EA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288.13</c:v>
                </c:pt>
                <c:pt idx="1">
                  <c:v>310.89</c:v>
                </c:pt>
                <c:pt idx="2">
                  <c:v>285.72000000000003</c:v>
                </c:pt>
                <c:pt idx="3">
                  <c:v>287.62</c:v>
                </c:pt>
                <c:pt idx="4">
                  <c:v>285.89999999999998</c:v>
                </c:pt>
              </c:numCache>
            </c:numRef>
          </c:val>
          <c:extLst>
            <c:ext xmlns:c16="http://schemas.microsoft.com/office/drawing/2014/chart" uri="{C3380CC4-5D6E-409C-BE32-E72D297353CC}">
              <c16:uniqueId val="{00000000-056B-475C-B96F-3B7CACFE67F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212.16</c:v>
                </c:pt>
                <c:pt idx="1">
                  <c:v>206.16</c:v>
                </c:pt>
                <c:pt idx="2">
                  <c:v>203.63</c:v>
                </c:pt>
                <c:pt idx="3">
                  <c:v>198.51</c:v>
                </c:pt>
                <c:pt idx="4">
                  <c:v>193.57</c:v>
                </c:pt>
              </c:numCache>
            </c:numRef>
          </c:val>
          <c:smooth val="0"/>
          <c:extLst>
            <c:ext xmlns:c16="http://schemas.microsoft.com/office/drawing/2014/chart" uri="{C3380CC4-5D6E-409C-BE32-E72D297353CC}">
              <c16:uniqueId val="{00000001-056B-475C-B96F-3B7CACFE67F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127.77</c:v>
                </c:pt>
                <c:pt idx="1">
                  <c:v>122.03</c:v>
                </c:pt>
                <c:pt idx="2">
                  <c:v>121.85</c:v>
                </c:pt>
                <c:pt idx="3">
                  <c:v>119.15</c:v>
                </c:pt>
                <c:pt idx="4">
                  <c:v>122.14</c:v>
                </c:pt>
              </c:numCache>
            </c:numRef>
          </c:val>
          <c:extLst>
            <c:ext xmlns:c16="http://schemas.microsoft.com/office/drawing/2014/chart" uri="{C3380CC4-5D6E-409C-BE32-E72D297353CC}">
              <c16:uniqueId val="{00000000-2E78-487C-8FCD-A0ACC4BFC6C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104.16</c:v>
                </c:pt>
                <c:pt idx="1">
                  <c:v>104.03</c:v>
                </c:pt>
                <c:pt idx="2">
                  <c:v>103.04</c:v>
                </c:pt>
                <c:pt idx="3">
                  <c:v>103.28</c:v>
                </c:pt>
                <c:pt idx="4">
                  <c:v>102.26</c:v>
                </c:pt>
              </c:numCache>
            </c:numRef>
          </c:val>
          <c:smooth val="0"/>
          <c:extLst>
            <c:ext xmlns:c16="http://schemas.microsoft.com/office/drawing/2014/chart" uri="{C3380CC4-5D6E-409C-BE32-E72D297353CC}">
              <c16:uniqueId val="{00000001-2E78-487C-8FCD-A0ACC4BFC6C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129.33000000000001</c:v>
                </c:pt>
                <c:pt idx="1">
                  <c:v>134.37</c:v>
                </c:pt>
                <c:pt idx="2">
                  <c:v>135.93</c:v>
                </c:pt>
                <c:pt idx="3">
                  <c:v>138.82</c:v>
                </c:pt>
                <c:pt idx="4">
                  <c:v>135.27000000000001</c:v>
                </c:pt>
              </c:numCache>
            </c:numRef>
          </c:val>
          <c:extLst>
            <c:ext xmlns:c16="http://schemas.microsoft.com/office/drawing/2014/chart" uri="{C3380CC4-5D6E-409C-BE32-E72D297353CC}">
              <c16:uniqueId val="{00000000-A5D1-4982-B861-B5E69D2723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171.29</c:v>
                </c:pt>
                <c:pt idx="1">
                  <c:v>171.54</c:v>
                </c:pt>
                <c:pt idx="2">
                  <c:v>173</c:v>
                </c:pt>
                <c:pt idx="3">
                  <c:v>173.11</c:v>
                </c:pt>
                <c:pt idx="4">
                  <c:v>174.34</c:v>
                </c:pt>
              </c:numCache>
            </c:numRef>
          </c:val>
          <c:smooth val="0"/>
          <c:extLst>
            <c:ext xmlns:c16="http://schemas.microsoft.com/office/drawing/2014/chart" uri="{C3380CC4-5D6E-409C-BE32-E72D297353CC}">
              <c16:uniqueId val="{00000001-A5D1-4982-B861-B5E69D2723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13" zoomScaleNormal="100" workbookViewId="0">
      <selection activeCell="CC24" sqref="CC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熊本県　熊本市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政令市等</v>
      </c>
      <c r="X8" s="60"/>
      <c r="Y8" s="60"/>
      <c r="Z8" s="60"/>
      <c r="AA8" s="60"/>
      <c r="AB8" s="60"/>
      <c r="AC8" s="60"/>
      <c r="AD8" s="60" t="str">
        <f>データ!$M$6</f>
        <v>自治体職員</v>
      </c>
      <c r="AE8" s="60"/>
      <c r="AF8" s="60"/>
      <c r="AG8" s="60"/>
      <c r="AH8" s="60"/>
      <c r="AI8" s="60"/>
      <c r="AJ8" s="60"/>
      <c r="AK8" s="4"/>
      <c r="AL8" s="61">
        <f>データ!$R$6</f>
        <v>733721</v>
      </c>
      <c r="AM8" s="61"/>
      <c r="AN8" s="61"/>
      <c r="AO8" s="61"/>
      <c r="AP8" s="61"/>
      <c r="AQ8" s="61"/>
      <c r="AR8" s="61"/>
      <c r="AS8" s="61"/>
      <c r="AT8" s="52">
        <f>データ!$S$6</f>
        <v>390.32</v>
      </c>
      <c r="AU8" s="53"/>
      <c r="AV8" s="53"/>
      <c r="AW8" s="53"/>
      <c r="AX8" s="53"/>
      <c r="AY8" s="53"/>
      <c r="AZ8" s="53"/>
      <c r="BA8" s="53"/>
      <c r="BB8" s="54">
        <f>データ!$T$6</f>
        <v>1879.79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70.88</v>
      </c>
      <c r="J10" s="53"/>
      <c r="K10" s="53"/>
      <c r="L10" s="53"/>
      <c r="M10" s="53"/>
      <c r="N10" s="53"/>
      <c r="O10" s="64"/>
      <c r="P10" s="54">
        <f>データ!$P$6</f>
        <v>95.89</v>
      </c>
      <c r="Q10" s="54"/>
      <c r="R10" s="54"/>
      <c r="S10" s="54"/>
      <c r="T10" s="54"/>
      <c r="U10" s="54"/>
      <c r="V10" s="54"/>
      <c r="W10" s="61">
        <f>データ!$Q$6</f>
        <v>2640</v>
      </c>
      <c r="X10" s="61"/>
      <c r="Y10" s="61"/>
      <c r="Z10" s="61"/>
      <c r="AA10" s="61"/>
      <c r="AB10" s="61"/>
      <c r="AC10" s="61"/>
      <c r="AD10" s="2"/>
      <c r="AE10" s="2"/>
      <c r="AF10" s="2"/>
      <c r="AG10" s="2"/>
      <c r="AH10" s="4"/>
      <c r="AI10" s="4"/>
      <c r="AJ10" s="4"/>
      <c r="AK10" s="4"/>
      <c r="AL10" s="61">
        <f>データ!$U$6</f>
        <v>701516</v>
      </c>
      <c r="AM10" s="61"/>
      <c r="AN10" s="61"/>
      <c r="AO10" s="61"/>
      <c r="AP10" s="61"/>
      <c r="AQ10" s="61"/>
      <c r="AR10" s="61"/>
      <c r="AS10" s="61"/>
      <c r="AT10" s="52">
        <f>データ!$V$6</f>
        <v>324.16000000000003</v>
      </c>
      <c r="AU10" s="53"/>
      <c r="AV10" s="53"/>
      <c r="AW10" s="53"/>
      <c r="AX10" s="53"/>
      <c r="AY10" s="53"/>
      <c r="AZ10" s="53"/>
      <c r="BA10" s="53"/>
      <c r="BB10" s="54">
        <f>データ!$W$6</f>
        <v>2164.1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YbGfxnMCubg1uNhqXh1bnXDoGYfMoUR9vBiZIaxXPu18R3b1+mZ6fVyjinjcDqAyb7FdvK1G+2HNjUuk7FgxA==" saltValue="FHYROTBEew49Vl7UQEEpP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431001</v>
      </c>
      <c r="D6" s="34">
        <f t="shared" si="3"/>
        <v>46</v>
      </c>
      <c r="E6" s="34">
        <f t="shared" si="3"/>
        <v>1</v>
      </c>
      <c r="F6" s="34">
        <f t="shared" si="3"/>
        <v>0</v>
      </c>
      <c r="G6" s="34">
        <f t="shared" si="3"/>
        <v>1</v>
      </c>
      <c r="H6" s="34" t="str">
        <f t="shared" si="3"/>
        <v>熊本県　熊本市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70.88</v>
      </c>
      <c r="P6" s="35">
        <f t="shared" si="3"/>
        <v>95.89</v>
      </c>
      <c r="Q6" s="35">
        <f t="shared" si="3"/>
        <v>2640</v>
      </c>
      <c r="R6" s="35">
        <f t="shared" si="3"/>
        <v>733721</v>
      </c>
      <c r="S6" s="35">
        <f t="shared" si="3"/>
        <v>390.32</v>
      </c>
      <c r="T6" s="35">
        <f t="shared" si="3"/>
        <v>1879.79</v>
      </c>
      <c r="U6" s="35">
        <f t="shared" si="3"/>
        <v>701516</v>
      </c>
      <c r="V6" s="35">
        <f t="shared" si="3"/>
        <v>324.16000000000003</v>
      </c>
      <c r="W6" s="35">
        <f t="shared" si="3"/>
        <v>2164.1</v>
      </c>
      <c r="X6" s="36">
        <f>IF(X7="",NA(),X7)</f>
        <v>130.07</v>
      </c>
      <c r="Y6" s="36">
        <f t="shared" ref="Y6:AG6" si="4">IF(Y7="",NA(),Y7)</f>
        <v>125.39</v>
      </c>
      <c r="Z6" s="36">
        <f t="shared" si="4"/>
        <v>125.04</v>
      </c>
      <c r="AA6" s="36">
        <f t="shared" si="4"/>
        <v>122.67</v>
      </c>
      <c r="AB6" s="36">
        <f t="shared" si="4"/>
        <v>126.21</v>
      </c>
      <c r="AC6" s="36">
        <f t="shared" si="4"/>
        <v>114.38</v>
      </c>
      <c r="AD6" s="36">
        <f t="shared" si="4"/>
        <v>114.5</v>
      </c>
      <c r="AE6" s="36">
        <f t="shared" si="4"/>
        <v>113.59</v>
      </c>
      <c r="AF6" s="36">
        <f t="shared" si="4"/>
        <v>113.62</v>
      </c>
      <c r="AG6" s="36">
        <f t="shared" si="4"/>
        <v>112.54</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【1.08】</v>
      </c>
      <c r="AT6" s="36">
        <f>IF(AT7="",NA(),AT7)</f>
        <v>358.64</v>
      </c>
      <c r="AU6" s="36">
        <f t="shared" ref="AU6:BC6" si="6">IF(AU7="",NA(),AU7)</f>
        <v>374.25</v>
      </c>
      <c r="AV6" s="36">
        <f t="shared" si="6"/>
        <v>382.09</v>
      </c>
      <c r="AW6" s="36">
        <f t="shared" si="6"/>
        <v>353.51</v>
      </c>
      <c r="AX6" s="36">
        <f t="shared" si="6"/>
        <v>349.08</v>
      </c>
      <c r="AY6" s="36">
        <f t="shared" si="6"/>
        <v>168.99</v>
      </c>
      <c r="AZ6" s="36">
        <f t="shared" si="6"/>
        <v>159.12</v>
      </c>
      <c r="BA6" s="36">
        <f t="shared" si="6"/>
        <v>169.68</v>
      </c>
      <c r="BB6" s="36">
        <f t="shared" si="6"/>
        <v>166.51</v>
      </c>
      <c r="BC6" s="36">
        <f t="shared" si="6"/>
        <v>172.47</v>
      </c>
      <c r="BD6" s="35" t="str">
        <f>IF(BD7="","",IF(BD7="-","【-】","【"&amp;SUBSTITUTE(TEXT(BD7,"#,##0.00"),"-","△")&amp;"】"))</f>
        <v>【264.97】</v>
      </c>
      <c r="BE6" s="36">
        <f>IF(BE7="",NA(),BE7)</f>
        <v>288.13</v>
      </c>
      <c r="BF6" s="36">
        <f t="shared" ref="BF6:BN6" si="7">IF(BF7="",NA(),BF7)</f>
        <v>310.89</v>
      </c>
      <c r="BG6" s="36">
        <f t="shared" si="7"/>
        <v>285.72000000000003</v>
      </c>
      <c r="BH6" s="36">
        <f t="shared" si="7"/>
        <v>287.62</v>
      </c>
      <c r="BI6" s="36">
        <f t="shared" si="7"/>
        <v>285.89999999999998</v>
      </c>
      <c r="BJ6" s="36">
        <f t="shared" si="7"/>
        <v>212.16</v>
      </c>
      <c r="BK6" s="36">
        <f t="shared" si="7"/>
        <v>206.16</v>
      </c>
      <c r="BL6" s="36">
        <f t="shared" si="7"/>
        <v>203.63</v>
      </c>
      <c r="BM6" s="36">
        <f t="shared" si="7"/>
        <v>198.51</v>
      </c>
      <c r="BN6" s="36">
        <f t="shared" si="7"/>
        <v>193.57</v>
      </c>
      <c r="BO6" s="35" t="str">
        <f>IF(BO7="","",IF(BO7="-","【-】","【"&amp;SUBSTITUTE(TEXT(BO7,"#,##0.00"),"-","△")&amp;"】"))</f>
        <v>【266.61】</v>
      </c>
      <c r="BP6" s="36">
        <f>IF(BP7="",NA(),BP7)</f>
        <v>127.77</v>
      </c>
      <c r="BQ6" s="36">
        <f t="shared" ref="BQ6:BY6" si="8">IF(BQ7="",NA(),BQ7)</f>
        <v>122.03</v>
      </c>
      <c r="BR6" s="36">
        <f t="shared" si="8"/>
        <v>121.85</v>
      </c>
      <c r="BS6" s="36">
        <f t="shared" si="8"/>
        <v>119.15</v>
      </c>
      <c r="BT6" s="36">
        <f t="shared" si="8"/>
        <v>122.14</v>
      </c>
      <c r="BU6" s="36">
        <f t="shared" si="8"/>
        <v>104.16</v>
      </c>
      <c r="BV6" s="36">
        <f t="shared" si="8"/>
        <v>104.03</v>
      </c>
      <c r="BW6" s="36">
        <f t="shared" si="8"/>
        <v>103.04</v>
      </c>
      <c r="BX6" s="36">
        <f t="shared" si="8"/>
        <v>103.28</v>
      </c>
      <c r="BY6" s="36">
        <f t="shared" si="8"/>
        <v>102.26</v>
      </c>
      <c r="BZ6" s="35" t="str">
        <f>IF(BZ7="","",IF(BZ7="-","【-】","【"&amp;SUBSTITUTE(TEXT(BZ7,"#,##0.00"),"-","△")&amp;"】"))</f>
        <v>【103.24】</v>
      </c>
      <c r="CA6" s="36">
        <f>IF(CA7="",NA(),CA7)</f>
        <v>129.33000000000001</v>
      </c>
      <c r="CB6" s="36">
        <f t="shared" ref="CB6:CJ6" si="9">IF(CB7="",NA(),CB7)</f>
        <v>134.37</v>
      </c>
      <c r="CC6" s="36">
        <f t="shared" si="9"/>
        <v>135.93</v>
      </c>
      <c r="CD6" s="36">
        <f t="shared" si="9"/>
        <v>138.82</v>
      </c>
      <c r="CE6" s="36">
        <f t="shared" si="9"/>
        <v>135.27000000000001</v>
      </c>
      <c r="CF6" s="36">
        <f t="shared" si="9"/>
        <v>171.29</v>
      </c>
      <c r="CG6" s="36">
        <f t="shared" si="9"/>
        <v>171.54</v>
      </c>
      <c r="CH6" s="36">
        <f t="shared" si="9"/>
        <v>173</v>
      </c>
      <c r="CI6" s="36">
        <f t="shared" si="9"/>
        <v>173.11</v>
      </c>
      <c r="CJ6" s="36">
        <f t="shared" si="9"/>
        <v>174.34</v>
      </c>
      <c r="CK6" s="35" t="str">
        <f>IF(CK7="","",IF(CK7="-","【-】","【"&amp;SUBSTITUTE(TEXT(CK7,"#,##0.00"),"-","△")&amp;"】"))</f>
        <v>【168.38】</v>
      </c>
      <c r="CL6" s="36">
        <f>IF(CL7="",NA(),CL7)</f>
        <v>69.52</v>
      </c>
      <c r="CM6" s="36">
        <f t="shared" ref="CM6:CU6" si="10">IF(CM7="",NA(),CM7)</f>
        <v>71.97</v>
      </c>
      <c r="CN6" s="36">
        <f t="shared" si="10"/>
        <v>69.900000000000006</v>
      </c>
      <c r="CO6" s="36">
        <f t="shared" si="10"/>
        <v>69.41</v>
      </c>
      <c r="CP6" s="36">
        <f t="shared" si="10"/>
        <v>68.650000000000006</v>
      </c>
      <c r="CQ6" s="36">
        <f t="shared" si="10"/>
        <v>58.67</v>
      </c>
      <c r="CR6" s="36">
        <f t="shared" si="10"/>
        <v>59</v>
      </c>
      <c r="CS6" s="36">
        <f t="shared" si="10"/>
        <v>59.36</v>
      </c>
      <c r="CT6" s="36">
        <f t="shared" si="10"/>
        <v>59.32</v>
      </c>
      <c r="CU6" s="36">
        <f t="shared" si="10"/>
        <v>59.12</v>
      </c>
      <c r="CV6" s="35" t="str">
        <f>IF(CV7="","",IF(CV7="-","【-】","【"&amp;SUBSTITUTE(TEXT(CV7,"#,##0.00"),"-","△")&amp;"】"))</f>
        <v>【60.00】</v>
      </c>
      <c r="CW6" s="36">
        <f>IF(CW7="",NA(),CW7)</f>
        <v>88.5</v>
      </c>
      <c r="CX6" s="36">
        <f t="shared" ref="CX6:DF6" si="11">IF(CX7="",NA(),CX7)</f>
        <v>81.13</v>
      </c>
      <c r="CY6" s="36">
        <f t="shared" si="11"/>
        <v>88.23</v>
      </c>
      <c r="CZ6" s="36">
        <f t="shared" si="11"/>
        <v>87.71</v>
      </c>
      <c r="DA6" s="36">
        <f t="shared" si="11"/>
        <v>88.02</v>
      </c>
      <c r="DB6" s="36">
        <f t="shared" si="11"/>
        <v>93.36</v>
      </c>
      <c r="DC6" s="36">
        <f t="shared" si="11"/>
        <v>93.69</v>
      </c>
      <c r="DD6" s="36">
        <f t="shared" si="11"/>
        <v>93.82</v>
      </c>
      <c r="DE6" s="36">
        <f t="shared" si="11"/>
        <v>93.74</v>
      </c>
      <c r="DF6" s="36">
        <f t="shared" si="11"/>
        <v>93.64</v>
      </c>
      <c r="DG6" s="35" t="str">
        <f>IF(DG7="","",IF(DG7="-","【-】","【"&amp;SUBSTITUTE(TEXT(DG7,"#,##0.00"),"-","△")&amp;"】"))</f>
        <v>【89.80】</v>
      </c>
      <c r="DH6" s="36">
        <f>IF(DH7="",NA(),DH7)</f>
        <v>43.44</v>
      </c>
      <c r="DI6" s="36">
        <f t="shared" ref="DI6:DQ6" si="12">IF(DI7="",NA(),DI7)</f>
        <v>44.41</v>
      </c>
      <c r="DJ6" s="36">
        <f t="shared" si="12"/>
        <v>45.09</v>
      </c>
      <c r="DK6" s="36">
        <f t="shared" si="12"/>
        <v>45.78</v>
      </c>
      <c r="DL6" s="36">
        <f t="shared" si="12"/>
        <v>46.96</v>
      </c>
      <c r="DM6" s="36">
        <f t="shared" si="12"/>
        <v>47.39</v>
      </c>
      <c r="DN6" s="36">
        <f t="shared" si="12"/>
        <v>48.05</v>
      </c>
      <c r="DO6" s="36">
        <f t="shared" si="12"/>
        <v>48.64</v>
      </c>
      <c r="DP6" s="36">
        <f t="shared" si="12"/>
        <v>49.23</v>
      </c>
      <c r="DQ6" s="36">
        <f t="shared" si="12"/>
        <v>49.78</v>
      </c>
      <c r="DR6" s="35" t="str">
        <f>IF(DR7="","",IF(DR7="-","【-】","【"&amp;SUBSTITUTE(TEXT(DR7,"#,##0.00"),"-","△")&amp;"】"))</f>
        <v>【49.59】</v>
      </c>
      <c r="DS6" s="36">
        <f>IF(DS7="",NA(),DS7)</f>
        <v>17.850000000000001</v>
      </c>
      <c r="DT6" s="36">
        <f t="shared" ref="DT6:EB6" si="13">IF(DT7="",NA(),DT7)</f>
        <v>19.03</v>
      </c>
      <c r="DU6" s="36">
        <f t="shared" si="13"/>
        <v>19.64</v>
      </c>
      <c r="DV6" s="36">
        <f t="shared" si="13"/>
        <v>20.11</v>
      </c>
      <c r="DW6" s="36">
        <f t="shared" si="13"/>
        <v>21.06</v>
      </c>
      <c r="DX6" s="36">
        <f t="shared" si="13"/>
        <v>16.739999999999998</v>
      </c>
      <c r="DY6" s="36">
        <f t="shared" si="13"/>
        <v>17.97</v>
      </c>
      <c r="DZ6" s="36">
        <f t="shared" si="13"/>
        <v>19.95</v>
      </c>
      <c r="EA6" s="36">
        <f t="shared" si="13"/>
        <v>21.62</v>
      </c>
      <c r="EB6" s="36">
        <f t="shared" si="13"/>
        <v>22.79</v>
      </c>
      <c r="EC6" s="35" t="str">
        <f>IF(EC7="","",IF(EC7="-","【-】","【"&amp;SUBSTITUTE(TEXT(EC7,"#,##0.00"),"-","△")&amp;"】"))</f>
        <v>【19.44】</v>
      </c>
      <c r="ED6" s="36">
        <f>IF(ED7="",NA(),ED7)</f>
        <v>0.66</v>
      </c>
      <c r="EE6" s="36">
        <f t="shared" ref="EE6:EM6" si="14">IF(EE7="",NA(),EE7)</f>
        <v>0.64</v>
      </c>
      <c r="EF6" s="36">
        <f t="shared" si="14"/>
        <v>0.69</v>
      </c>
      <c r="EG6" s="36">
        <f t="shared" si="14"/>
        <v>0.72</v>
      </c>
      <c r="EH6" s="36">
        <f t="shared" si="14"/>
        <v>0.67</v>
      </c>
      <c r="EI6" s="36">
        <f t="shared" si="14"/>
        <v>1.23</v>
      </c>
      <c r="EJ6" s="36">
        <f t="shared" si="14"/>
        <v>1.18</v>
      </c>
      <c r="EK6" s="36">
        <f t="shared" si="14"/>
        <v>0.97</v>
      </c>
      <c r="EL6" s="36">
        <f t="shared" si="14"/>
        <v>1.03</v>
      </c>
      <c r="EM6" s="36">
        <f t="shared" si="14"/>
        <v>0.97</v>
      </c>
      <c r="EN6" s="35" t="str">
        <f>IF(EN7="","",IF(EN7="-","【-】","【"&amp;SUBSTITUTE(TEXT(EN7,"#,##0.00"),"-","△")&amp;"】"))</f>
        <v>【0.68】</v>
      </c>
    </row>
    <row r="7" spans="1:144" s="37" customFormat="1" x14ac:dyDescent="0.15">
      <c r="A7" s="29"/>
      <c r="B7" s="38">
        <v>2019</v>
      </c>
      <c r="C7" s="38">
        <v>431001</v>
      </c>
      <c r="D7" s="38">
        <v>46</v>
      </c>
      <c r="E7" s="38">
        <v>1</v>
      </c>
      <c r="F7" s="38">
        <v>0</v>
      </c>
      <c r="G7" s="38">
        <v>1</v>
      </c>
      <c r="H7" s="38" t="s">
        <v>93</v>
      </c>
      <c r="I7" s="38" t="s">
        <v>94</v>
      </c>
      <c r="J7" s="38" t="s">
        <v>95</v>
      </c>
      <c r="K7" s="38" t="s">
        <v>96</v>
      </c>
      <c r="L7" s="38" t="s">
        <v>97</v>
      </c>
      <c r="M7" s="38" t="s">
        <v>98</v>
      </c>
      <c r="N7" s="39" t="s">
        <v>99</v>
      </c>
      <c r="O7" s="39">
        <v>70.88</v>
      </c>
      <c r="P7" s="39">
        <v>95.89</v>
      </c>
      <c r="Q7" s="39">
        <v>2640</v>
      </c>
      <c r="R7" s="39">
        <v>733721</v>
      </c>
      <c r="S7" s="39">
        <v>390.32</v>
      </c>
      <c r="T7" s="39">
        <v>1879.79</v>
      </c>
      <c r="U7" s="39">
        <v>701516</v>
      </c>
      <c r="V7" s="39">
        <v>324.16000000000003</v>
      </c>
      <c r="W7" s="39">
        <v>2164.1</v>
      </c>
      <c r="X7" s="39">
        <v>130.07</v>
      </c>
      <c r="Y7" s="39">
        <v>125.39</v>
      </c>
      <c r="Z7" s="39">
        <v>125.04</v>
      </c>
      <c r="AA7" s="39">
        <v>122.67</v>
      </c>
      <c r="AB7" s="39">
        <v>126.21</v>
      </c>
      <c r="AC7" s="39">
        <v>114.38</v>
      </c>
      <c r="AD7" s="39">
        <v>114.5</v>
      </c>
      <c r="AE7" s="39">
        <v>113.59</v>
      </c>
      <c r="AF7" s="39">
        <v>113.62</v>
      </c>
      <c r="AG7" s="39">
        <v>112.54</v>
      </c>
      <c r="AH7" s="39">
        <v>112.01</v>
      </c>
      <c r="AI7" s="39">
        <v>0</v>
      </c>
      <c r="AJ7" s="39">
        <v>0</v>
      </c>
      <c r="AK7" s="39">
        <v>0</v>
      </c>
      <c r="AL7" s="39">
        <v>0</v>
      </c>
      <c r="AM7" s="39">
        <v>0</v>
      </c>
      <c r="AN7" s="39">
        <v>0</v>
      </c>
      <c r="AO7" s="39">
        <v>0</v>
      </c>
      <c r="AP7" s="39">
        <v>0</v>
      </c>
      <c r="AQ7" s="39">
        <v>0</v>
      </c>
      <c r="AR7" s="39">
        <v>0</v>
      </c>
      <c r="AS7" s="39">
        <v>1.08</v>
      </c>
      <c r="AT7" s="39">
        <v>358.64</v>
      </c>
      <c r="AU7" s="39">
        <v>374.25</v>
      </c>
      <c r="AV7" s="39">
        <v>382.09</v>
      </c>
      <c r="AW7" s="39">
        <v>353.51</v>
      </c>
      <c r="AX7" s="39">
        <v>349.08</v>
      </c>
      <c r="AY7" s="39">
        <v>168.99</v>
      </c>
      <c r="AZ7" s="39">
        <v>159.12</v>
      </c>
      <c r="BA7" s="39">
        <v>169.68</v>
      </c>
      <c r="BB7" s="39">
        <v>166.51</v>
      </c>
      <c r="BC7" s="39">
        <v>172.47</v>
      </c>
      <c r="BD7" s="39">
        <v>264.97000000000003</v>
      </c>
      <c r="BE7" s="39">
        <v>288.13</v>
      </c>
      <c r="BF7" s="39">
        <v>310.89</v>
      </c>
      <c r="BG7" s="39">
        <v>285.72000000000003</v>
      </c>
      <c r="BH7" s="39">
        <v>287.62</v>
      </c>
      <c r="BI7" s="39">
        <v>285.89999999999998</v>
      </c>
      <c r="BJ7" s="39">
        <v>212.16</v>
      </c>
      <c r="BK7" s="39">
        <v>206.16</v>
      </c>
      <c r="BL7" s="39">
        <v>203.63</v>
      </c>
      <c r="BM7" s="39">
        <v>198.51</v>
      </c>
      <c r="BN7" s="39">
        <v>193.57</v>
      </c>
      <c r="BO7" s="39">
        <v>266.61</v>
      </c>
      <c r="BP7" s="39">
        <v>127.77</v>
      </c>
      <c r="BQ7" s="39">
        <v>122.03</v>
      </c>
      <c r="BR7" s="39">
        <v>121.85</v>
      </c>
      <c r="BS7" s="39">
        <v>119.15</v>
      </c>
      <c r="BT7" s="39">
        <v>122.14</v>
      </c>
      <c r="BU7" s="39">
        <v>104.16</v>
      </c>
      <c r="BV7" s="39">
        <v>104.03</v>
      </c>
      <c r="BW7" s="39">
        <v>103.04</v>
      </c>
      <c r="BX7" s="39">
        <v>103.28</v>
      </c>
      <c r="BY7" s="39">
        <v>102.26</v>
      </c>
      <c r="BZ7" s="39">
        <v>103.24</v>
      </c>
      <c r="CA7" s="39">
        <v>129.33000000000001</v>
      </c>
      <c r="CB7" s="39">
        <v>134.37</v>
      </c>
      <c r="CC7" s="39">
        <v>135.93</v>
      </c>
      <c r="CD7" s="39">
        <v>138.82</v>
      </c>
      <c r="CE7" s="39">
        <v>135.27000000000001</v>
      </c>
      <c r="CF7" s="39">
        <v>171.29</v>
      </c>
      <c r="CG7" s="39">
        <v>171.54</v>
      </c>
      <c r="CH7" s="39">
        <v>173</v>
      </c>
      <c r="CI7" s="39">
        <v>173.11</v>
      </c>
      <c r="CJ7" s="39">
        <v>174.34</v>
      </c>
      <c r="CK7" s="39">
        <v>168.38</v>
      </c>
      <c r="CL7" s="39">
        <v>69.52</v>
      </c>
      <c r="CM7" s="39">
        <v>71.97</v>
      </c>
      <c r="CN7" s="39">
        <v>69.900000000000006</v>
      </c>
      <c r="CO7" s="39">
        <v>69.41</v>
      </c>
      <c r="CP7" s="39">
        <v>68.650000000000006</v>
      </c>
      <c r="CQ7" s="39">
        <v>58.67</v>
      </c>
      <c r="CR7" s="39">
        <v>59</v>
      </c>
      <c r="CS7" s="39">
        <v>59.36</v>
      </c>
      <c r="CT7" s="39">
        <v>59.32</v>
      </c>
      <c r="CU7" s="39">
        <v>59.12</v>
      </c>
      <c r="CV7" s="39">
        <v>60</v>
      </c>
      <c r="CW7" s="39">
        <v>88.5</v>
      </c>
      <c r="CX7" s="39">
        <v>81.13</v>
      </c>
      <c r="CY7" s="39">
        <v>88.23</v>
      </c>
      <c r="CZ7" s="39">
        <v>87.71</v>
      </c>
      <c r="DA7" s="39">
        <v>88.02</v>
      </c>
      <c r="DB7" s="39">
        <v>93.36</v>
      </c>
      <c r="DC7" s="39">
        <v>93.69</v>
      </c>
      <c r="DD7" s="39">
        <v>93.82</v>
      </c>
      <c r="DE7" s="39">
        <v>93.74</v>
      </c>
      <c r="DF7" s="39">
        <v>93.64</v>
      </c>
      <c r="DG7" s="39">
        <v>89.8</v>
      </c>
      <c r="DH7" s="39">
        <v>43.44</v>
      </c>
      <c r="DI7" s="39">
        <v>44.41</v>
      </c>
      <c r="DJ7" s="39">
        <v>45.09</v>
      </c>
      <c r="DK7" s="39">
        <v>45.78</v>
      </c>
      <c r="DL7" s="39">
        <v>46.96</v>
      </c>
      <c r="DM7" s="39">
        <v>47.39</v>
      </c>
      <c r="DN7" s="39">
        <v>48.05</v>
      </c>
      <c r="DO7" s="39">
        <v>48.64</v>
      </c>
      <c r="DP7" s="39">
        <v>49.23</v>
      </c>
      <c r="DQ7" s="39">
        <v>49.78</v>
      </c>
      <c r="DR7" s="39">
        <v>49.59</v>
      </c>
      <c r="DS7" s="39">
        <v>17.850000000000001</v>
      </c>
      <c r="DT7" s="39">
        <v>19.03</v>
      </c>
      <c r="DU7" s="39">
        <v>19.64</v>
      </c>
      <c r="DV7" s="39">
        <v>20.11</v>
      </c>
      <c r="DW7" s="39">
        <v>21.06</v>
      </c>
      <c r="DX7" s="39">
        <v>16.739999999999998</v>
      </c>
      <c r="DY7" s="39">
        <v>17.97</v>
      </c>
      <c r="DZ7" s="39">
        <v>19.95</v>
      </c>
      <c r="EA7" s="39">
        <v>21.62</v>
      </c>
      <c r="EB7" s="39">
        <v>22.79</v>
      </c>
      <c r="EC7" s="39">
        <v>19.440000000000001</v>
      </c>
      <c r="ED7" s="39">
        <v>0.66</v>
      </c>
      <c r="EE7" s="39">
        <v>0.64</v>
      </c>
      <c r="EF7" s="39">
        <v>0.69</v>
      </c>
      <c r="EG7" s="39">
        <v>0.72</v>
      </c>
      <c r="EH7" s="39">
        <v>0.67</v>
      </c>
      <c r="EI7" s="39">
        <v>1.23</v>
      </c>
      <c r="EJ7" s="39">
        <v>1.18</v>
      </c>
      <c r="EK7" s="39">
        <v>0.97</v>
      </c>
      <c r="EL7" s="39">
        <v>1.03</v>
      </c>
      <c r="EM7" s="39">
        <v>0.97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西川</cp:lastModifiedBy>
  <cp:lastPrinted>2021-01-21T06:32:58Z</cp:lastPrinted>
  <dcterms:created xsi:type="dcterms:W3CDTF">2020-12-04T02:15:53Z</dcterms:created>
  <dcterms:modified xsi:type="dcterms:W3CDTF">2021-02-03T00:22:55Z</dcterms:modified>
  <cp:category/>
</cp:coreProperties>
</file>