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1決算_財政状況資料集\09 10月公表分（２回目）\公表中ファイル最終版（結合先）\01 都道府県\"/>
    </mc:Choice>
  </mc:AlternateContent>
  <xr:revisionPtr revIDLastSave="0" documentId="13_ncr:1_{63AB732A-D21E-462A-B50D-8AA090F7CF0A}" xr6:coauthVersionLast="36" xr6:coauthVersionMax="36" xr10:uidLastSave="{00000000-0000-0000-0000-000000000000}"/>
  <bookViews>
    <workbookView xWindow="0" yWindow="0" windowWidth="19200" windowHeight="75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2" i="10" l="1"/>
  <c r="BG31"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AM34" i="10"/>
  <c r="U34" i="10"/>
  <c r="BW33" i="10"/>
  <c r="BE33" i="10"/>
  <c r="U33" i="10"/>
  <c r="BW32" i="10"/>
  <c r="U32" i="10"/>
  <c r="BW31" i="10"/>
  <c r="C31" i="10"/>
  <c r="C32" i="10" s="1"/>
  <c r="C33"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4" i="10" l="1"/>
  <c r="C35" i="10" l="1"/>
  <c r="C36" i="10" l="1"/>
  <c r="C37" i="10" l="1"/>
  <c r="C38" i="10" l="1"/>
  <c r="C39" i="10" l="1"/>
  <c r="C40" i="10" l="1"/>
  <c r="U31" i="10" l="1"/>
  <c r="AM31" i="10" l="1"/>
  <c r="AM32" i="10" s="1"/>
  <c r="AM33" i="10" s="1"/>
  <c r="BE31" i="10" l="1"/>
  <c r="BE32" i="10" l="1"/>
  <c r="CO31" i="10"/>
  <c r="CO32" i="10" s="1"/>
  <c r="CO33" i="10" s="1"/>
  <c r="CO34" i="10" s="1"/>
  <c r="CO35" i="10" s="1"/>
  <c r="CO36" i="10" s="1"/>
  <c r="CO37" i="10" s="1"/>
  <c r="CO38" i="10" s="1"/>
  <c r="CO39" i="10" s="1"/>
  <c r="CO40" i="10" s="1"/>
</calcChain>
</file>

<file path=xl/sharedStrings.xml><?xml version="1.0" encoding="utf-8"?>
<sst xmlns="http://schemas.openxmlformats.org/spreadsheetml/2006/main" count="1303" uniqueCount="626">
  <si>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</si>
  <si>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</si>
  <si>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</si>
  <si>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</si>
  <si>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</si>
  <si>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</si>
  <si>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</si>
  <si>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</si>
  <si>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</si>
  <si>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</si>
  <si>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</si>
  <si>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</si>
  <si>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</si>
  <si>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</si>
  <si>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</si>
  <si>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</si>
  <si>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</si>
  <si>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</si>
  <si>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</si>
  <si>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</si>
  <si>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</si>
  <si>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</si>
  <si>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</si>
  <si>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</si>
  <si>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</si>
  <si>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</si>
  <si>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</si>
  <si>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</si>
  <si>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</si>
  <si>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</si>
  <si>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</si>
  <si>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</si>
  <si>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</si>
  <si>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</si>
  <si>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</si>
  <si>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</si>
  <si>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</si>
  <si>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</si>
  <si>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</si>
  <si>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</si>
  <si>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</si>
  <si>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</si>
  <si>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</si>
  <si>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</si>
  <si>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</si>
  <si>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</si>
  <si>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</si>
  <si>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</si>
  <si>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</si>
  <si>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</si>
  <si>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</si>
  <si>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</si>
  <si>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</si>
  <si>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</si>
  <si>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</si>
  <si>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</si>
  <si>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</si>
  <si>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</si>
  <si>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</si>
  <si>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</si>
  <si>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</si>
  <si>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</si>
  <si>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</si>
  <si>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</si>
  <si>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</si>
  <si>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</si>
  <si>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</si>
  <si>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</si>
  <si>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</si>
  <si>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</si>
  <si>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</si>
  <si>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</si>
  <si>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</si>
  <si>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</si>
  <si>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</si>
  <si>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</si>
  <si>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</si>
  <si>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令和元年度　財政状況資料集</t>
    <phoneticPr fontId="5"/>
  </si>
  <si>
    <t>総括表（都道府県）</t>
    <rPh sb="0" eb="2">
      <t>ソウカツ</t>
    </rPh>
    <rPh sb="2" eb="3">
      <t>ヒョウ</t>
    </rPh>
    <rPh sb="4" eb="8">
      <t>トドウフケン</t>
    </rPh>
    <phoneticPr fontId="5"/>
  </si>
  <si>
    <t>都道府県名</t>
    <phoneticPr fontId="5"/>
  </si>
  <si>
    <t>福島県</t>
    <phoneticPr fontId="5"/>
  </si>
  <si>
    <t>職員の状況</t>
    <rPh sb="0" eb="2">
      <t>ショクイン</t>
    </rPh>
    <rPh sb="3" eb="5">
      <t>ジョウキョウ</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</si>
  <si>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</si>
  <si>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</si>
  <si>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</si>
  <si>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</si>
  <si>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</si>
  <si>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</si>
  <si>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</si>
  <si>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</si>
  <si>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</si>
  <si>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</si>
  <si>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</si>
  <si>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</si>
  <si>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</si>
  <si>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</si>
  <si>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</si>
  <si>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</si>
  <si>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</si>
  <si>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</si>
  <si>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</si>
  <si>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</si>
  <si>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</si>
  <si>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</si>
  <si>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</si>
  <si>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</si>
  <si>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</si>
  <si>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</si>
  <si>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</si>
  <si>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</si>
  <si>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</si>
  <si>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</si>
  <si>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</si>
  <si>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</si>
  <si>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</si>
  <si>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</si>
  <si>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</si>
  <si>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</si>
  <si>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</si>
  <si>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</si>
  <si>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</si>
  <si>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</si>
  <si>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</si>
  <si>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</si>
  <si>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</si>
  <si>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</si>
  <si>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</si>
  <si>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</si>
  <si>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</si>
  <si>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</si>
  <si>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</si>
  <si>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</si>
  <si>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</si>
  <si>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</si>
  <si>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　うち消防職員</t>
    <rPh sb="3" eb="5">
      <t>ショウボウ</t>
    </rPh>
    <rPh sb="5" eb="7">
      <t>ショクイン</t>
    </rPh>
    <phoneticPr fontId="5"/>
  </si>
  <si>
    <t>-</t>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</si>
  <si>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</si>
  <si>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</si>
  <si>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</si>
  <si>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</si>
  <si>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　うち技能労務職員</t>
    <rPh sb="3" eb="5">
      <t>ギノウ</t>
    </rPh>
    <rPh sb="5" eb="7">
      <t>ロウム</t>
    </rPh>
    <rPh sb="7" eb="8">
      <t>ショク</t>
    </rPh>
    <rPh sb="8" eb="9">
      <t>イン</t>
    </rPh>
    <phoneticPr fontId="5"/>
  </si>
  <si>
    <t>標準税収入額等</t>
    <phoneticPr fontId="23"/>
  </si>
  <si>
    <t>うち日本人(％)</t>
    <phoneticPr fontId="5"/>
  </si>
  <si>
    <t>-1.1</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</si>
  <si>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</si>
  <si>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</si>
  <si>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</si>
  <si>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</si>
  <si>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</si>
  <si>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</si>
  <si>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</si>
  <si>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</si>
  <si>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</si>
  <si>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</si>
  <si>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</si>
  <si>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</si>
  <si>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</si>
  <si>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</si>
  <si>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</si>
  <si>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</si>
  <si>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3"/>
  </si>
  <si>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</si>
  <si>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</si>
  <si>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</si>
  <si>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</si>
  <si>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</si>
  <si>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</si>
  <si>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</si>
  <si>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</si>
  <si>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</si>
  <si>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</si>
  <si>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</si>
  <si>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</si>
  <si>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</si>
  <si>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</si>
  <si>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</si>
  <si>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</si>
  <si>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</si>
  <si>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</si>
  <si>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</si>
  <si>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</si>
  <si>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</si>
  <si>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</si>
  <si>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福島県</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</si>
  <si>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</si>
  <si>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</si>
  <si>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</si>
  <si>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</si>
  <si>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</si>
  <si>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</si>
  <si>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</si>
  <si>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</si>
  <si>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</si>
  <si>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</si>
  <si>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</si>
  <si>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</si>
  <si>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</si>
  <si>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</si>
  <si>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</si>
  <si>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</si>
  <si>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</si>
  <si>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</si>
  <si>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</si>
  <si>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</si>
  <si>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</si>
  <si>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</si>
  <si>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</si>
  <si>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</si>
  <si>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民生費</t>
  </si>
  <si>
    <t>　特別とん譲与税</t>
    <rPh sb="1" eb="3">
      <t>トクベツ</t>
    </rPh>
    <rPh sb="5" eb="7">
      <t>ジョウヨ</t>
    </rPh>
    <rPh sb="7" eb="8">
      <t>ゼイ</t>
    </rPh>
    <phoneticPr fontId="11"/>
  </si>
  <si>
    <t>-</t>
    <phoneticPr fontId="5"/>
  </si>
  <si>
    <t>-</t>
    <phoneticPr fontId="5"/>
  </si>
  <si>
    <t>　　　所得割</t>
    <phoneticPr fontId="5"/>
  </si>
  <si>
    <t>衛生費</t>
  </si>
  <si>
    <t>　石油ガス譲与税</t>
    <rPh sb="1" eb="3">
      <t>セキユ</t>
    </rPh>
    <rPh sb="5" eb="7">
      <t>ジョウヨ</t>
    </rPh>
    <rPh sb="7" eb="8">
      <t>ゼイ</t>
    </rPh>
    <phoneticPr fontId="11"/>
  </si>
  <si>
    <t>　　　法人均等割</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</si>
  <si>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</si>
  <si>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</si>
  <si>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</si>
  <si>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</si>
  <si>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</si>
  <si>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</si>
  <si>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</si>
  <si>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</si>
  <si>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</si>
  <si>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</si>
  <si>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</si>
  <si>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</si>
  <si>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</si>
  <si>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</si>
  <si>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</si>
  <si>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消防費</t>
  </si>
  <si>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</si>
  <si>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</si>
  <si>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</si>
  <si>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</si>
  <si>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</si>
  <si>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</si>
  <si>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</si>
  <si>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</si>
  <si>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</si>
  <si>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</si>
  <si>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</si>
  <si>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</si>
  <si>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</si>
  <si>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</si>
  <si>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</si>
  <si>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</si>
  <si>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</si>
  <si>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</si>
  <si>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</si>
  <si>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</si>
  <si>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</si>
  <si>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</si>
  <si>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</si>
  <si>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</si>
  <si>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</si>
  <si>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</si>
  <si>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</si>
  <si>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</si>
  <si>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</si>
  <si>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</si>
  <si>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</si>
  <si>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</si>
  <si>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</si>
  <si>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</si>
  <si>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</si>
  <si>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</si>
  <si>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</si>
  <si>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</si>
  <si>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</si>
  <si>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</si>
  <si>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</si>
  <si>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</si>
  <si>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</si>
  <si>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</si>
  <si>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</si>
  <si>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</si>
  <si>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</si>
  <si>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</si>
  <si>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</si>
  <si>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</si>
  <si>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</si>
  <si>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</si>
  <si>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</si>
  <si>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</si>
  <si>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</si>
  <si>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</si>
  <si>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</si>
  <si>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</si>
  <si>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</si>
  <si>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</si>
  <si>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</si>
  <si>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</si>
  <si>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</si>
  <si>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</si>
  <si>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</si>
  <si>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</si>
  <si>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</si>
  <si>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</si>
  <si>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</si>
  <si>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</si>
  <si>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元利償還金</t>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</si>
  <si>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</si>
  <si>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</si>
  <si>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</si>
  <si>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</si>
  <si>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</si>
  <si>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</si>
  <si>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</si>
  <si>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</si>
  <si>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</si>
  <si>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</si>
  <si>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</si>
  <si>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</si>
  <si>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</si>
  <si>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</si>
  <si>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</si>
  <si>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</si>
  <si>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</si>
  <si>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</si>
  <si>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</si>
  <si>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</si>
  <si>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</si>
  <si>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</si>
  <si>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</si>
  <si>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</si>
  <si>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貸付金</t>
    <rPh sb="1" eb="3">
      <t>カシツケ</t>
    </rPh>
    <rPh sb="3" eb="4">
      <t>キン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</si>
  <si>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</si>
  <si>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</si>
  <si>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</si>
  <si>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</si>
  <si>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</si>
  <si>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</si>
  <si>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</si>
  <si>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</si>
  <si>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</si>
  <si>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</si>
  <si>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</si>
  <si>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令和元年度</t>
  </si>
  <si>
    <t>福島県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</si>
  <si>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</si>
  <si>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</si>
  <si>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</si>
  <si>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</si>
  <si>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</si>
  <si>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</si>
  <si>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</si>
  <si>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</si>
  <si>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</si>
  <si>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</si>
  <si>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</si>
  <si>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</si>
  <si>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</si>
  <si>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</si>
  <si>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</si>
  <si>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</si>
  <si>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</si>
  <si>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</si>
  <si>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</si>
  <si>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</si>
  <si>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</si>
  <si>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土地取得事業特別会計</t>
    <phoneticPr fontId="5"/>
  </si>
  <si>
    <t>母子父子寡婦福祉資金貸付金特別会計</t>
    <phoneticPr fontId="5"/>
  </si>
  <si>
    <t>小規模企業者等設備導入資金貸付金等特別会計</t>
    <phoneticPr fontId="5"/>
  </si>
  <si>
    <t>就農支援資金等貸付金特別会計</t>
    <phoneticPr fontId="5"/>
  </si>
  <si>
    <t>林業・木材産業改善資金貸付金特別会計</t>
    <phoneticPr fontId="5"/>
  </si>
  <si>
    <t>沿岸漁業改善資金貸付金特別会計</t>
    <phoneticPr fontId="5"/>
  </si>
  <si>
    <t>証紙収入整理特別会計</t>
    <phoneticPr fontId="5"/>
  </si>
  <si>
    <t>奨学資金貸付金特別会計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</si>
  <si>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</si>
  <si>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</si>
  <si>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</si>
  <si>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</si>
  <si>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</si>
  <si>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</si>
  <si>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</si>
  <si>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</si>
  <si>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</si>
  <si>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</si>
  <si>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</si>
  <si>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</si>
  <si>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</si>
  <si>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福島県国民健康保険特別会計</t>
    <phoneticPr fontId="5"/>
  </si>
  <si>
    <t>福島県工業用水道事業会計</t>
    <phoneticPr fontId="5"/>
  </si>
  <si>
    <t>福島県立病院事業会計</t>
    <phoneticPr fontId="5"/>
  </si>
  <si>
    <t>福島県地域開発事業会計</t>
    <phoneticPr fontId="5"/>
  </si>
  <si>
    <t>福島県流域下水道事業特別会計</t>
    <phoneticPr fontId="5"/>
  </si>
  <si>
    <t>福島県港湾整備事業特別会計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</si>
  <si>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</si>
  <si>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</si>
  <si>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</si>
  <si>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</si>
  <si>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</si>
  <si>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</si>
  <si>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</si>
  <si>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</si>
  <si>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</si>
  <si>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</si>
  <si>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</si>
  <si>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</si>
  <si>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</si>
  <si>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</si>
  <si>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</si>
  <si>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</si>
  <si>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</si>
  <si>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</si>
  <si>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</si>
  <si>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</si>
  <si>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</si>
  <si>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</si>
  <si>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</si>
  <si>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</si>
  <si>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</si>
  <si>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</si>
  <si>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</si>
  <si>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</si>
  <si>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</si>
  <si>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</si>
  <si>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</si>
  <si>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</si>
  <si>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</si>
  <si>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</si>
  <si>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</si>
  <si>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</si>
  <si>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</si>
  <si>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</si>
  <si>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</si>
  <si>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</si>
  <si>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7"/>
  </si>
  <si>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</si>
  <si>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</si>
  <si>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</si>
  <si>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</si>
  <si>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</si>
  <si>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</si>
  <si>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</si>
  <si>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</si>
  <si>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</si>
  <si>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</si>
  <si>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</si>
  <si>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</si>
  <si>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</si>
  <si>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</si>
  <si>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</si>
  <si>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</si>
  <si>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</si>
  <si>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</si>
  <si>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</si>
  <si>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</si>
  <si>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</si>
  <si>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</si>
  <si>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</si>
  <si>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</si>
  <si>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</si>
  <si>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</si>
  <si>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</si>
  <si>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</si>
  <si>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</si>
  <si>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</si>
  <si>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</si>
  <si>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</si>
  <si>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</si>
  <si>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</si>
  <si>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</si>
  <si>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</si>
  <si>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</si>
  <si>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</si>
  <si>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</si>
  <si>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</si>
  <si>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</si>
  <si>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</si>
  <si>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</si>
  <si>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</si>
  <si>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</si>
  <si>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</si>
  <si>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</si>
  <si>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</si>
  <si>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</si>
  <si>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</si>
  <si>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</si>
  <si>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</si>
  <si>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</si>
  <si>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</si>
  <si>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</si>
  <si>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</si>
  <si>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</si>
  <si>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</si>
  <si>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</si>
  <si>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</si>
  <si>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</si>
  <si>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</si>
  <si>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</si>
  <si>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</si>
  <si>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</si>
  <si>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</si>
  <si>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</si>
  <si>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</si>
  <si>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</si>
  <si>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</si>
  <si>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</si>
  <si>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</si>
  <si>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</si>
  <si>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</si>
  <si>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</si>
  <si>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</si>
  <si>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</si>
  <si>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</si>
  <si>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</si>
  <si>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</si>
  <si>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</si>
  <si>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</si>
  <si>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</si>
  <si>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</si>
  <si>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</si>
  <si>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</si>
  <si>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</si>
  <si>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</si>
  <si>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</si>
  <si>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</si>
  <si>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</si>
  <si>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</si>
  <si>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</si>
  <si>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</si>
  <si>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</si>
  <si>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</si>
  <si>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</si>
  <si>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</si>
  <si>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</si>
  <si>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 0.54</t>
  </si>
  <si>
    <t>▲ 0.94</t>
  </si>
  <si>
    <t>▲ 0.17</t>
  </si>
  <si>
    <t>▲ 1.74</t>
  </si>
  <si>
    <t>一般会計</t>
  </si>
  <si>
    <t>福島県工業用水道事業会計</t>
  </si>
  <si>
    <t>福島県国民健康保険特別会計</t>
  </si>
  <si>
    <t>福島県流域下水道事業特別会計</t>
  </si>
  <si>
    <t>福島県港湾整備事業特別会計</t>
  </si>
  <si>
    <t>福島県立病院事業会計</t>
  </si>
  <si>
    <t>証紙収入整理特別会計</t>
  </si>
  <si>
    <t>公債管理特別会計</t>
  </si>
  <si>
    <t>その他会計（赤字）</t>
  </si>
  <si>
    <t>その他会計（黒字）</t>
  </si>
  <si>
    <t>（百万円）</t>
    <phoneticPr fontId="2"/>
  </si>
  <si>
    <t>H26末</t>
    <phoneticPr fontId="2"/>
  </si>
  <si>
    <t>H27末</t>
    <phoneticPr fontId="2"/>
  </si>
  <si>
    <t>H28末</t>
    <phoneticPr fontId="2"/>
  </si>
  <si>
    <t>H29末</t>
    <phoneticPr fontId="2"/>
  </si>
  <si>
    <t>H30末</t>
    <phoneticPr fontId="2"/>
  </si>
  <si>
    <t>除染対策基金</t>
    <rPh sb="0" eb="2">
      <t>ジョセン</t>
    </rPh>
    <rPh sb="2" eb="4">
      <t>タイサク</t>
    </rPh>
    <rPh sb="4" eb="6">
      <t>キキン</t>
    </rPh>
    <phoneticPr fontId="5"/>
  </si>
  <si>
    <t>中間貯蔵施設等影響対策及び災害復興基金</t>
    <rPh sb="0" eb="2">
      <t>チュウカン</t>
    </rPh>
    <rPh sb="2" eb="4">
      <t>チョゾウ</t>
    </rPh>
    <rPh sb="4" eb="6">
      <t>シセツ</t>
    </rPh>
    <rPh sb="6" eb="7">
      <t>ナド</t>
    </rPh>
    <rPh sb="7" eb="9">
      <t>エイキョウ</t>
    </rPh>
    <rPh sb="9" eb="11">
      <t>タイサク</t>
    </rPh>
    <rPh sb="11" eb="12">
      <t>オヨ</t>
    </rPh>
    <rPh sb="13" eb="15">
      <t>サイガイ</t>
    </rPh>
    <rPh sb="15" eb="17">
      <t>フッコウ</t>
    </rPh>
    <rPh sb="17" eb="19">
      <t>キキン</t>
    </rPh>
    <phoneticPr fontId="5"/>
  </si>
  <si>
    <t>原子力災害等復興基金</t>
    <rPh sb="0" eb="3">
      <t>ゲンシリョク</t>
    </rPh>
    <rPh sb="3" eb="5">
      <t>サイガイ</t>
    </rPh>
    <rPh sb="5" eb="6">
      <t>ナド</t>
    </rPh>
    <rPh sb="6" eb="8">
      <t>フッコウ</t>
    </rPh>
    <rPh sb="8" eb="10">
      <t>キキン</t>
    </rPh>
    <phoneticPr fontId="5"/>
  </si>
  <si>
    <t>県民健康管理基金</t>
    <rPh sb="0" eb="2">
      <t>ケンミン</t>
    </rPh>
    <rPh sb="2" eb="4">
      <t>ケンコウ</t>
    </rPh>
    <rPh sb="4" eb="6">
      <t>カンリ</t>
    </rPh>
    <rPh sb="6" eb="8">
      <t>キキン</t>
    </rPh>
    <phoneticPr fontId="5"/>
  </si>
  <si>
    <t>公共施設等維持補修基金</t>
    <rPh sb="0" eb="2">
      <t>コウキョウ</t>
    </rPh>
    <rPh sb="2" eb="4">
      <t>シセツ</t>
    </rPh>
    <rPh sb="4" eb="5">
      <t>ナド</t>
    </rPh>
    <rPh sb="5" eb="7">
      <t>イジ</t>
    </rPh>
    <rPh sb="7" eb="9">
      <t>ホシュウ</t>
    </rPh>
    <rPh sb="9" eb="11">
      <t>キキン</t>
    </rPh>
    <phoneticPr fontId="5"/>
  </si>
  <si>
    <t>法適用企業</t>
    <rPh sb="0" eb="1">
      <t>ホウ</t>
    </rPh>
    <rPh sb="1" eb="3">
      <t>テキヨウ</t>
    </rPh>
    <rPh sb="3" eb="5">
      <t>キギョウ</t>
    </rPh>
    <phoneticPr fontId="2"/>
  </si>
  <si>
    <t>法非適用企業</t>
    <rPh sb="0" eb="1">
      <t>ホウ</t>
    </rPh>
    <rPh sb="1" eb="2">
      <t>ヒ</t>
    </rPh>
    <rPh sb="2" eb="4">
      <t>テキヨウ</t>
    </rPh>
    <rPh sb="4" eb="6">
      <t>キギョウ</t>
    </rPh>
    <phoneticPr fontId="2"/>
  </si>
  <si>
    <t>(一財)福島県電源地域振興財団</t>
    <rPh sb="1" eb="2">
      <t>1</t>
    </rPh>
    <phoneticPr fontId="36"/>
  </si>
  <si>
    <t>○</t>
  </si>
  <si>
    <t>福島県土地開発公社</t>
    <rPh sb="0" eb="3">
      <t>フクシマケン</t>
    </rPh>
    <rPh sb="3" eb="5">
      <t>トチ</t>
    </rPh>
    <rPh sb="5" eb="7">
      <t>カイハツ</t>
    </rPh>
    <rPh sb="7" eb="9">
      <t>コウシャ</t>
    </rPh>
    <phoneticPr fontId="8"/>
  </si>
  <si>
    <t>(公財)福島県文化振興財団</t>
    <rPh sb="1" eb="2">
      <t>コウ</t>
    </rPh>
    <rPh sb="4" eb="7">
      <t>フクシマケン</t>
    </rPh>
    <rPh sb="7" eb="9">
      <t>ブンカ</t>
    </rPh>
    <rPh sb="9" eb="11">
      <t>シンコウ</t>
    </rPh>
    <rPh sb="11" eb="13">
      <t>ザイダン</t>
    </rPh>
    <phoneticPr fontId="8"/>
  </si>
  <si>
    <t>(公財)福島県スポーツ振興基金</t>
    <rPh sb="1" eb="2">
      <t>コウ</t>
    </rPh>
    <rPh sb="4" eb="7">
      <t>フクシマケン</t>
    </rPh>
    <rPh sb="11" eb="13">
      <t>シンコウ</t>
    </rPh>
    <rPh sb="13" eb="15">
      <t>キキン</t>
    </rPh>
    <phoneticPr fontId="8"/>
  </si>
  <si>
    <t>(公財)ふくしま海洋科学館</t>
    <rPh sb="1" eb="2">
      <t>コウ</t>
    </rPh>
    <rPh sb="8" eb="10">
      <t>カイヨウ</t>
    </rPh>
    <rPh sb="10" eb="13">
      <t>カガクカン</t>
    </rPh>
    <phoneticPr fontId="8"/>
  </si>
  <si>
    <t>(公財)福島県障がい者スポーツ協会</t>
    <rPh sb="1" eb="2">
      <t>コウ</t>
    </rPh>
    <rPh sb="4" eb="7">
      <t>フクシマケン</t>
    </rPh>
    <rPh sb="7" eb="8">
      <t>ショウ</t>
    </rPh>
    <rPh sb="10" eb="11">
      <t>モノ</t>
    </rPh>
    <rPh sb="15" eb="17">
      <t>キョウカイ</t>
    </rPh>
    <phoneticPr fontId="8"/>
  </si>
  <si>
    <t>(公財)ふくしまフォレスト・エコ・ライフ財団</t>
    <rPh sb="1" eb="2">
      <t>コウ</t>
    </rPh>
    <rPh sb="20" eb="22">
      <t>ザイダン</t>
    </rPh>
    <phoneticPr fontId="8"/>
  </si>
  <si>
    <t>福島県道路公社</t>
    <rPh sb="0" eb="3">
      <t>フクシマケン</t>
    </rPh>
    <rPh sb="3" eb="5">
      <t>ドウロ</t>
    </rPh>
    <rPh sb="5" eb="7">
      <t>コウシャ</t>
    </rPh>
    <phoneticPr fontId="8"/>
  </si>
  <si>
    <t>(公財)福島県学術教育振興財団</t>
    <rPh sb="1" eb="2">
      <t>コウ</t>
    </rPh>
    <rPh sb="4" eb="7">
      <t>フクシマケン</t>
    </rPh>
    <rPh sb="7" eb="9">
      <t>ガクジュツ</t>
    </rPh>
    <rPh sb="9" eb="11">
      <t>キョウイク</t>
    </rPh>
    <rPh sb="11" eb="13">
      <t>シンコウ</t>
    </rPh>
    <rPh sb="13" eb="15">
      <t>ザイダン</t>
    </rPh>
    <phoneticPr fontId="8"/>
  </si>
  <si>
    <t>公立大学法人会津大学</t>
    <rPh sb="0" eb="2">
      <t>コウリツ</t>
    </rPh>
    <rPh sb="2" eb="4">
      <t>ダイガク</t>
    </rPh>
    <rPh sb="4" eb="6">
      <t>ホウジン</t>
    </rPh>
    <rPh sb="6" eb="8">
      <t>アイヅ</t>
    </rPh>
    <rPh sb="8" eb="10">
      <t>ダイガク</t>
    </rPh>
    <phoneticPr fontId="8"/>
  </si>
  <si>
    <t>公立大学法人福島県立医科大学</t>
    <rPh sb="0" eb="2">
      <t>コウリツ</t>
    </rPh>
    <rPh sb="2" eb="4">
      <t>ダイガク</t>
    </rPh>
    <rPh sb="4" eb="6">
      <t>ホウジン</t>
    </rPh>
    <rPh sb="6" eb="8">
      <t>フクシマ</t>
    </rPh>
    <rPh sb="8" eb="10">
      <t>ケンリツ</t>
    </rPh>
    <rPh sb="10" eb="12">
      <t>イカ</t>
    </rPh>
    <rPh sb="12" eb="14">
      <t>ダイガク</t>
    </rPh>
    <phoneticPr fontId="8"/>
  </si>
  <si>
    <t>(公財)福島県栽培漁業協会</t>
    <rPh sb="4" eb="7">
      <t>フクシマケン</t>
    </rPh>
    <rPh sb="7" eb="9">
      <t>サイバイ</t>
    </rPh>
    <rPh sb="9" eb="11">
      <t>ギョギョウ</t>
    </rPh>
    <rPh sb="11" eb="13">
      <t>キョウカイ</t>
    </rPh>
    <phoneticPr fontId="8"/>
  </si>
  <si>
    <t>(公財)福島県農業振興公社</t>
    <rPh sb="1" eb="2">
      <t>コウ</t>
    </rPh>
    <rPh sb="4" eb="7">
      <t>フクシマケン</t>
    </rPh>
    <rPh sb="7" eb="9">
      <t>ノウギョウ</t>
    </rPh>
    <rPh sb="9" eb="11">
      <t>シンコウ</t>
    </rPh>
    <rPh sb="11" eb="13">
      <t>コウシャ</t>
    </rPh>
    <phoneticPr fontId="8"/>
  </si>
  <si>
    <t>(公財)福島県総合社会福祉基金</t>
    <rPh sb="1" eb="2">
      <t>コウ</t>
    </rPh>
    <rPh sb="4" eb="7">
      <t>フクシマケン</t>
    </rPh>
    <rPh sb="7" eb="9">
      <t>ソウゴウ</t>
    </rPh>
    <rPh sb="9" eb="11">
      <t>シャカイ</t>
    </rPh>
    <rPh sb="11" eb="13">
      <t>フクシ</t>
    </rPh>
    <rPh sb="13" eb="15">
      <t>キキン</t>
    </rPh>
    <phoneticPr fontId="8"/>
  </si>
  <si>
    <t>▲19</t>
  </si>
  <si>
    <t>(公財)福島県臓器移植推進財団</t>
    <rPh sb="1" eb="2">
      <t>コウ</t>
    </rPh>
    <rPh sb="4" eb="7">
      <t>フクシマケン</t>
    </rPh>
    <rPh sb="7" eb="9">
      <t>ゾウキ</t>
    </rPh>
    <rPh sb="9" eb="11">
      <t>イショク</t>
    </rPh>
    <rPh sb="11" eb="13">
      <t>スイシン</t>
    </rPh>
    <rPh sb="13" eb="15">
      <t>ザイダン</t>
    </rPh>
    <phoneticPr fontId="8"/>
  </si>
  <si>
    <t>(公財)福島県産業振興センター</t>
    <rPh sb="4" eb="7">
      <t>フクシマケン</t>
    </rPh>
    <rPh sb="7" eb="9">
      <t>サンギョウ</t>
    </rPh>
    <rPh sb="9" eb="11">
      <t>シンコウ</t>
    </rPh>
    <phoneticPr fontId="8"/>
  </si>
  <si>
    <t>(公財)福島県国際交流協会</t>
    <rPh sb="1" eb="2">
      <t>コウ</t>
    </rPh>
    <rPh sb="4" eb="7">
      <t>フクシマケン</t>
    </rPh>
    <rPh sb="7" eb="9">
      <t>コクサイ</t>
    </rPh>
    <rPh sb="9" eb="11">
      <t>コウリュウ</t>
    </rPh>
    <rPh sb="11" eb="13">
      <t>キョウカイ</t>
    </rPh>
    <phoneticPr fontId="8"/>
  </si>
  <si>
    <t>(公財)郡山地域テクノポリス推進機構</t>
    <rPh sb="1" eb="2">
      <t>コウ</t>
    </rPh>
    <rPh sb="4" eb="6">
      <t>コオリヤマ</t>
    </rPh>
    <rPh sb="6" eb="8">
      <t>チイキ</t>
    </rPh>
    <rPh sb="14" eb="16">
      <t>スイシン</t>
    </rPh>
    <rPh sb="16" eb="18">
      <t>キコウ</t>
    </rPh>
    <phoneticPr fontId="8"/>
  </si>
  <si>
    <t>(公財)福島県畜産振興協会</t>
    <rPh sb="4" eb="7">
      <t>フクシマケン</t>
    </rPh>
    <rPh sb="7" eb="9">
      <t>チクサン</t>
    </rPh>
    <rPh sb="9" eb="11">
      <t>シンコウ</t>
    </rPh>
    <rPh sb="11" eb="13">
      <t>キョウカイ</t>
    </rPh>
    <phoneticPr fontId="8"/>
  </si>
  <si>
    <t>(公財)福島県観光物産交流協会</t>
    <rPh sb="4" eb="7">
      <t>フクシマケン</t>
    </rPh>
    <rPh sb="7" eb="9">
      <t>カンコウ</t>
    </rPh>
    <rPh sb="9" eb="11">
      <t>ブッサン</t>
    </rPh>
    <rPh sb="11" eb="13">
      <t>コウリュウ</t>
    </rPh>
    <rPh sb="13" eb="15">
      <t>キョウカイ</t>
    </rPh>
    <phoneticPr fontId="8"/>
  </si>
  <si>
    <t>(公財)福島県暴力追放運動推進センター</t>
    <rPh sb="1" eb="2">
      <t>コウ</t>
    </rPh>
    <rPh sb="4" eb="7">
      <t>フクシマケン</t>
    </rPh>
    <rPh sb="7" eb="9">
      <t>ボウリョク</t>
    </rPh>
    <rPh sb="9" eb="11">
      <t>ツイホウ</t>
    </rPh>
    <rPh sb="11" eb="13">
      <t>ウンドウ</t>
    </rPh>
    <rPh sb="13" eb="15">
      <t>スイシン</t>
    </rPh>
    <phoneticPr fontId="8"/>
  </si>
  <si>
    <t>(公財)福島県下水道公社</t>
    <rPh sb="1" eb="2">
      <t>コウ</t>
    </rPh>
    <rPh sb="4" eb="7">
      <t>フクシマケン</t>
    </rPh>
    <rPh sb="7" eb="10">
      <t>ゲスイドウ</t>
    </rPh>
    <rPh sb="10" eb="12">
      <t>コウシャ</t>
    </rPh>
    <phoneticPr fontId="8"/>
  </si>
  <si>
    <t>福島テレビ(株)</t>
    <rPh sb="0" eb="2">
      <t>フクシマ</t>
    </rPh>
    <phoneticPr fontId="8"/>
  </si>
  <si>
    <t>(公財)ふくしま自治研修センター</t>
    <rPh sb="1" eb="2">
      <t>コウ</t>
    </rPh>
    <rPh sb="8" eb="10">
      <t>ジチ</t>
    </rPh>
    <rPh sb="10" eb="12">
      <t>ケンシュウ</t>
    </rPh>
    <phoneticPr fontId="8"/>
  </si>
  <si>
    <t>(一財)いわき勤労福祉事業団</t>
    <rPh sb="1" eb="2">
      <t>1</t>
    </rPh>
    <rPh sb="7" eb="9">
      <t>キンロウ</t>
    </rPh>
    <rPh sb="9" eb="11">
      <t>フクシ</t>
    </rPh>
    <rPh sb="11" eb="14">
      <t>ジギョウダン</t>
    </rPh>
    <phoneticPr fontId="8"/>
  </si>
  <si>
    <t>解散手続き中</t>
    <rPh sb="0" eb="4">
      <t>カイサンテツヅ</t>
    </rPh>
    <rPh sb="5" eb="6">
      <t>チュウ</t>
    </rPh>
    <phoneticPr fontId="24"/>
  </si>
  <si>
    <t>小名浜石油埠頭(株)</t>
    <rPh sb="0" eb="3">
      <t>オナハマ</t>
    </rPh>
    <rPh sb="3" eb="5">
      <t>セキユ</t>
    </rPh>
    <rPh sb="5" eb="7">
      <t>フトウ</t>
    </rPh>
    <phoneticPr fontId="8"/>
  </si>
  <si>
    <t>(公財)福島県生活衛生営業指導センター</t>
    <rPh sb="1" eb="2">
      <t>オオヤケ</t>
    </rPh>
    <rPh sb="4" eb="7">
      <t>フクシマケン</t>
    </rPh>
    <rPh sb="7" eb="9">
      <t>セイカツ</t>
    </rPh>
    <rPh sb="9" eb="11">
      <t>エイセイ</t>
    </rPh>
    <rPh sb="11" eb="13">
      <t>エイギョウ</t>
    </rPh>
    <rPh sb="13" eb="15">
      <t>シドウ</t>
    </rPh>
    <phoneticPr fontId="8"/>
  </si>
  <si>
    <t>小名浜埠頭(株)</t>
    <rPh sb="0" eb="3">
      <t>オナハマ</t>
    </rPh>
    <rPh sb="3" eb="5">
      <t>フトウ</t>
    </rPh>
    <phoneticPr fontId="8"/>
  </si>
  <si>
    <t>(公社)ふくしま緑の森づくり公社</t>
    <rPh sb="1" eb="2">
      <t>コウ</t>
    </rPh>
    <rPh sb="8" eb="9">
      <t>ミドリ</t>
    </rPh>
    <rPh sb="10" eb="11">
      <t>モリ</t>
    </rPh>
    <rPh sb="14" eb="16">
      <t>コウシャ</t>
    </rPh>
    <phoneticPr fontId="8"/>
  </si>
  <si>
    <t>福島空港ビル(株)</t>
    <rPh sb="0" eb="2">
      <t>フクシマ</t>
    </rPh>
    <rPh sb="2" eb="4">
      <t>クウコウ</t>
    </rPh>
    <phoneticPr fontId="8"/>
  </si>
  <si>
    <t>(株)福島県食肉流通センター</t>
    <rPh sb="3" eb="6">
      <t>フクシマケン</t>
    </rPh>
    <rPh sb="6" eb="8">
      <t>ショクニク</t>
    </rPh>
    <rPh sb="8" eb="10">
      <t>リュウツウ</t>
    </rPh>
    <phoneticPr fontId="8"/>
  </si>
  <si>
    <t>(一財)福島県いわき処分場保全センター</t>
    <rPh sb="4" eb="7">
      <t>フクシマケン</t>
    </rPh>
    <rPh sb="10" eb="13">
      <t>ショブンジョウ</t>
    </rPh>
    <rPh sb="13" eb="15">
      <t>ホゼン</t>
    </rPh>
    <phoneticPr fontId="8"/>
  </si>
  <si>
    <t>△91</t>
  </si>
  <si>
    <t>(財)福島なみえ勤労福祉事業団</t>
    <rPh sb="3" eb="5">
      <t>フクシマ</t>
    </rPh>
    <rPh sb="8" eb="10">
      <t>キンロウ</t>
    </rPh>
    <rPh sb="10" eb="12">
      <t>フクシ</t>
    </rPh>
    <rPh sb="12" eb="15">
      <t>ジギョウダン</t>
    </rPh>
    <phoneticPr fontId="8"/>
  </si>
  <si>
    <t>会津鉄道(株)</t>
    <rPh sb="0" eb="2">
      <t>アイヅ</t>
    </rPh>
    <rPh sb="2" eb="4">
      <t>テツドウ</t>
    </rPh>
    <phoneticPr fontId="8"/>
  </si>
  <si>
    <t>マリーナ・レイク猪苗代(株)</t>
    <rPh sb="8" eb="11">
      <t>イナワシロ</t>
    </rPh>
    <phoneticPr fontId="8"/>
  </si>
  <si>
    <t>福島県信用保証協会</t>
    <rPh sb="0" eb="3">
      <t>フクシマケン</t>
    </rPh>
    <rPh sb="3" eb="5">
      <t>シンヨウ</t>
    </rPh>
    <rPh sb="5" eb="7">
      <t>ホショウ</t>
    </rPh>
    <rPh sb="7" eb="9">
      <t>キョウカイ</t>
    </rPh>
    <phoneticPr fontId="8"/>
  </si>
  <si>
    <t>(公財)ふくしま科学振興協会</t>
    <rPh sb="1" eb="2">
      <t>コウ</t>
    </rPh>
    <rPh sb="8" eb="10">
      <t>カガク</t>
    </rPh>
    <rPh sb="10" eb="12">
      <t>シンコウ</t>
    </rPh>
    <rPh sb="12" eb="14">
      <t>キョウカイ</t>
    </rPh>
    <phoneticPr fontId="8"/>
  </si>
  <si>
    <t>福島臨海鉄道(株)</t>
    <rPh sb="0" eb="2">
      <t>フクシマ</t>
    </rPh>
    <rPh sb="2" eb="4">
      <t>リンカイ</t>
    </rPh>
    <rPh sb="4" eb="6">
      <t>テツドウ</t>
    </rPh>
    <phoneticPr fontId="8"/>
  </si>
  <si>
    <t>阿武隈急行(株)</t>
    <rPh sb="0" eb="3">
      <t>アブクマ</t>
    </rPh>
    <rPh sb="3" eb="5">
      <t>キュウコウ</t>
    </rPh>
    <phoneticPr fontId="8"/>
  </si>
  <si>
    <t>(公財)福島県保健衛生協会</t>
    <rPh sb="1" eb="2">
      <t>オオヤケ</t>
    </rPh>
    <rPh sb="4" eb="7">
      <t>フクシマケン</t>
    </rPh>
    <rPh sb="7" eb="9">
      <t>ホケン</t>
    </rPh>
    <rPh sb="9" eb="11">
      <t>エイセイ</t>
    </rPh>
    <rPh sb="11" eb="13">
      <t>キョウカイ</t>
    </rPh>
    <phoneticPr fontId="8"/>
  </si>
  <si>
    <t>野岩鉄道(株)</t>
    <rPh sb="0" eb="1">
      <t>ノ</t>
    </rPh>
    <rPh sb="1" eb="2">
      <t>イワ</t>
    </rPh>
    <rPh sb="2" eb="4">
      <t>テツドウ</t>
    </rPh>
    <phoneticPr fontId="8"/>
  </si>
  <si>
    <t>(公財)福島県青少年育成・男女共生推進機構</t>
    <rPh sb="1" eb="2">
      <t>コウ</t>
    </rPh>
    <rPh sb="2" eb="3">
      <t>ザイ</t>
    </rPh>
    <rPh sb="4" eb="7">
      <t>フクシマケン</t>
    </rPh>
    <rPh sb="7" eb="10">
      <t>セイショウネン</t>
    </rPh>
    <rPh sb="10" eb="12">
      <t>イクセイ</t>
    </rPh>
    <rPh sb="13" eb="15">
      <t>ダンジョ</t>
    </rPh>
    <rPh sb="15" eb="17">
      <t>キョウセイ</t>
    </rPh>
    <rPh sb="17" eb="19">
      <t>スイシン</t>
    </rPh>
    <rPh sb="19" eb="21">
      <t>キコウ</t>
    </rPh>
    <phoneticPr fontId="8"/>
  </si>
  <si>
    <t>福島県農業信用基金協会</t>
    <rPh sb="0" eb="3">
      <t>フクシマケン</t>
    </rPh>
    <rPh sb="3" eb="5">
      <t>ノウギョウ</t>
    </rPh>
    <rPh sb="5" eb="7">
      <t>シンヨウ</t>
    </rPh>
    <rPh sb="7" eb="9">
      <t>キキン</t>
    </rPh>
    <rPh sb="9" eb="11">
      <t>キョウカイ</t>
    </rPh>
    <phoneticPr fontId="8"/>
  </si>
  <si>
    <t>(公財)福島県私立学校教職員退職金財団</t>
    <rPh sb="1" eb="2">
      <t>コウ</t>
    </rPh>
    <rPh sb="4" eb="7">
      <t>フクシマケン</t>
    </rPh>
    <rPh sb="7" eb="9">
      <t>シリツ</t>
    </rPh>
    <rPh sb="9" eb="11">
      <t>ガッコウ</t>
    </rPh>
    <rPh sb="11" eb="14">
      <t>キョウショクイン</t>
    </rPh>
    <rPh sb="14" eb="17">
      <t>タイショクキン</t>
    </rPh>
    <rPh sb="17" eb="19">
      <t>ザイダン</t>
    </rPh>
    <phoneticPr fontId="8"/>
  </si>
  <si>
    <t>(公財)福島県体育協会</t>
    <rPh sb="1" eb="2">
      <t>コウ</t>
    </rPh>
    <rPh sb="4" eb="7">
      <t>フクシマケン</t>
    </rPh>
    <rPh sb="7" eb="9">
      <t>タイイク</t>
    </rPh>
    <rPh sb="9" eb="11">
      <t>キョウカイ</t>
    </rPh>
    <phoneticPr fontId="8"/>
  </si>
  <si>
    <t>(一財)電源地域振興センター</t>
    <rPh sb="1" eb="2">
      <t>1</t>
    </rPh>
    <rPh sb="4" eb="6">
      <t>デンゲン</t>
    </rPh>
    <rPh sb="6" eb="8">
      <t>チイキ</t>
    </rPh>
    <rPh sb="8" eb="10">
      <t>シンコウ</t>
    </rPh>
    <phoneticPr fontId="8"/>
  </si>
  <si>
    <t>(公財)福島県青果物価格補償協会</t>
    <rPh sb="4" eb="7">
      <t>フクシマケン</t>
    </rPh>
    <rPh sb="7" eb="10">
      <t>セイカブツ</t>
    </rPh>
    <rPh sb="10" eb="12">
      <t>カカク</t>
    </rPh>
    <rPh sb="12" eb="14">
      <t>ホショウ</t>
    </rPh>
    <rPh sb="14" eb="16">
      <t>キョウカイ</t>
    </rPh>
    <phoneticPr fontId="8"/>
  </si>
  <si>
    <t>(公社)福島県森林・林業・緑化協会</t>
    <rPh sb="2" eb="3">
      <t>シャ</t>
    </rPh>
    <rPh sb="4" eb="7">
      <t>フクシマケン</t>
    </rPh>
    <rPh sb="7" eb="9">
      <t>シンリン</t>
    </rPh>
    <rPh sb="10" eb="12">
      <t>リンギョウ</t>
    </rPh>
    <rPh sb="13" eb="15">
      <t>リョクカ</t>
    </rPh>
    <rPh sb="15" eb="17">
      <t>キョウカイ</t>
    </rPh>
    <phoneticPr fontId="36"/>
  </si>
  <si>
    <t>（公社）福島県私学振興会</t>
    <rPh sb="1" eb="3">
      <t>コウシャ</t>
    </rPh>
    <rPh sb="4" eb="7">
      <t>フクシマケン</t>
    </rPh>
    <rPh sb="7" eb="9">
      <t>シガク</t>
    </rPh>
    <rPh sb="9" eb="12">
      <t>シンコウカイ</t>
    </rPh>
    <phoneticPr fontId="36"/>
  </si>
  <si>
    <t>福島発電（株）</t>
    <rPh sb="0" eb="2">
      <t>フクシマ</t>
    </rPh>
    <rPh sb="2" eb="4">
      <t>ハツデン</t>
    </rPh>
    <rPh sb="4" eb="7">
      <t>カブ</t>
    </rPh>
    <phoneticPr fontId="36"/>
  </si>
  <si>
    <t>（一財）ふくしま医療機器産業推進機構</t>
    <rPh sb="1" eb="2">
      <t>イチ</t>
    </rPh>
    <rPh sb="2" eb="3">
      <t>ザイ</t>
    </rPh>
    <rPh sb="8" eb="10">
      <t>イリョウ</t>
    </rPh>
    <rPh sb="10" eb="12">
      <t>キキ</t>
    </rPh>
    <rPh sb="12" eb="14">
      <t>サンギョウ</t>
    </rPh>
    <rPh sb="14" eb="16">
      <t>スイシン</t>
    </rPh>
    <rPh sb="16" eb="18">
      <t>キコウ</t>
    </rPh>
    <phoneticPr fontId="36"/>
  </si>
  <si>
    <t>（一社）福島県国際農友会</t>
    <rPh sb="1" eb="2">
      <t>イチ</t>
    </rPh>
    <rPh sb="2" eb="3">
      <t>シャ</t>
    </rPh>
    <rPh sb="4" eb="7">
      <t>フクシマケン</t>
    </rPh>
    <rPh sb="7" eb="9">
      <t>コクサイ</t>
    </rPh>
    <rPh sb="9" eb="10">
      <t>ノウ</t>
    </rPh>
    <rPh sb="10" eb="11">
      <t>ユウ</t>
    </rPh>
    <rPh sb="11" eb="12">
      <t>カイ</t>
    </rPh>
    <phoneticPr fontId="36"/>
  </si>
  <si>
    <t>（公財）福島ｲﾉﾍﾞｰｼｮﾝ･ｺｰｽﾄ構想推進機構</t>
    <rPh sb="1" eb="2">
      <t>コウ</t>
    </rPh>
    <phoneticPr fontId="5"/>
  </si>
  <si>
    <t>(株)Ｊヴィレッジ</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</si>
  <si>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</si>
  <si>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</si>
  <si>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</si>
  <si>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将来負担比率については、減債基金等への積立てにより充当可能財源等が増加したことなどの影響により、グループ内平均よりも低いものとなっている。
　有形固定資産減価償却率についても、グループ内平均よりも低いものとなっているが、県道や海岸防災林等の整備により資産の取得額が増加する一方で、有形固定資産の約8割を占めるインフラ資産（道路や橋りょう・トンネル、漁港・港湾など）の減価償却累計額がこれを上回っているため、有形固定資産減価償却率は上昇傾向にある。
　今後、「公共施設等総合管理計画」に基づき令和3年3月に策定した「個別施設計画」により、公共施設等の長寿命化に取り組んでいく。</t>
    <rPh sb="111" eb="113">
      <t>ケンドウ</t>
    </rPh>
    <rPh sb="114" eb="116">
      <t>カイガン</t>
    </rPh>
    <rPh sb="116" eb="119">
      <t>ボウサイリン</t>
    </rPh>
    <rPh sb="119" eb="120">
      <t>トウ</t>
    </rPh>
    <rPh sb="129" eb="132">
      <t>シュトクガク</t>
    </rPh>
    <rPh sb="137" eb="139">
      <t>イッポウ</t>
    </rPh>
    <rPh sb="188" eb="190">
      <t>ルイケイ</t>
    </rPh>
    <rPh sb="190" eb="191">
      <t>ガク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</si>
  <si>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</si>
  <si>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</si>
  <si>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</si>
  <si>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</si>
  <si>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</si>
  <si>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</si>
  <si>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公共施設の維持補修など将来負担に備えた基金等への積立てに伴い充当可能財源が増加したことなどから、将来負担比率が減少しており、グループ内平均よりも低いものとなっている。
　また、地方債の元利償還金の減少傾向が続いていることなどから、実質公債費比率もグループ内平均よりも低いものとなっている。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</si>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</sst>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rgb="FFFA7D00"/>
      <name val="游ゴシック"/>
      <family val="2"/>
      <charset val="128"/>
      <scheme val="minor"/>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37" fillId="0" borderId="0">
      <alignment vertical="center"/>
    </xf>
  </cellStyleXfs>
  <cellXfs count="12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67"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9" xfId="8" applyFont="1" applyFill="1" applyBorder="1" applyAlignment="1">
      <alignment horizontal="center"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0" fontId="18" fillId="0" borderId="1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12" xfId="8" applyFont="1" applyFill="1" applyBorder="1" applyAlignment="1">
      <alignment vertical="center"/>
    </xf>
    <xf numFmtId="0" fontId="22" fillId="0" borderId="48" xfId="8" applyFont="1" applyFill="1" applyBorder="1" applyAlignment="1">
      <alignment vertical="center"/>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0" fontId="18" fillId="0" borderId="0" xfId="8" applyFont="1" applyFill="1" applyBorder="1" applyAlignment="1">
      <alignment horizontal="center" vertical="center" shrinkToFit="1"/>
    </xf>
    <xf numFmtId="187" fontId="18" fillId="0" borderId="0" xfId="8" applyNumberFormat="1" applyFont="1" applyFill="1" applyBorder="1" applyAlignment="1" applyProtection="1">
      <alignment horizontal="center" vertical="center" shrinkToFit="1"/>
      <protection hidden="1"/>
    </xf>
    <xf numFmtId="0" fontId="24" fillId="0" borderId="0" xfId="8" applyNumberFormat="1" applyFont="1" applyFill="1" applyBorder="1" applyAlignment="1" applyProtection="1">
      <alignment horizontal="left" vertical="center" wrapText="1"/>
      <protection hidden="1"/>
    </xf>
    <xf numFmtId="49" fontId="18" fillId="0" borderId="0" xfId="8" applyNumberFormat="1" applyFont="1" applyFill="1" applyBorder="1" applyAlignment="1">
      <alignment horizontal="center" vertical="center"/>
    </xf>
    <xf numFmtId="0" fontId="18" fillId="0" borderId="0" xfId="8" applyFont="1" applyFill="1" applyBorder="1" applyAlignment="1" applyProtection="1">
      <alignment horizontal="center" vertical="center" shrinkToFit="1"/>
      <protection hidden="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0" fontId="11" fillId="0" borderId="0" xfId="6" applyBorder="1" applyAlignment="1">
      <alignmen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85"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0" xfId="10" applyFont="1" applyFill="1" applyBorder="1" applyAlignment="1">
      <alignment horizontal="center" vertical="center" wrapTex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178" fontId="18" fillId="0" borderId="0" xfId="10" applyNumberFormat="1" applyFont="1" applyFill="1" applyBorder="1" applyAlignment="1">
      <alignment horizontal="right" vertical="center"/>
    </xf>
    <xf numFmtId="0" fontId="18" fillId="0" borderId="0" xfId="10" applyFont="1" applyFill="1" applyBorder="1" applyAlignment="1">
      <alignment horizontal="center"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6" borderId="71" xfId="12" applyFont="1" applyFill="1" applyBorder="1" applyAlignment="1" applyProtection="1">
      <alignment horizontal="left"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2"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2" xfId="12" applyFont="1" applyFill="1" applyBorder="1" applyAlignment="1" applyProtection="1">
      <alignment horizontal="center" vertical="center"/>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0" xfId="12" applyFont="1" applyFill="1" applyBorder="1" applyAlignment="1" applyProtection="1">
      <alignment horizontal="center" vertical="center"/>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149" xfId="14" applyNumberFormat="1" applyFont="1" applyFill="1" applyBorder="1" applyAlignment="1" applyProtection="1">
      <alignment horizontal="right" vertical="center" shrinkToFit="1"/>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Protection="1">
      <alignment vertical="center"/>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0" fontId="30" fillId="6" borderId="0" xfId="12" applyFont="1" applyFill="1" applyProtection="1">
      <alignment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31" xfId="12" applyFont="1" applyFill="1" applyBorder="1" applyAlignment="1" applyProtection="1">
      <alignment horizontal="center" vertical="center" wrapText="1"/>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177" fontId="30" fillId="6" borderId="159"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4" fillId="6" borderId="42" xfId="12" applyFont="1" applyFill="1" applyBorder="1" applyAlignment="1" applyProtection="1">
      <alignment horizontal="center" vertical="center"/>
    </xf>
    <xf numFmtId="0" fontId="30" fillId="6" borderId="4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188" fontId="30" fillId="6" borderId="129"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0" fontId="30" fillId="6" borderId="63"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45" xfId="12" applyFont="1" applyFill="1" applyBorder="1" applyAlignment="1" applyProtection="1">
      <alignment horizontal="center" vertical="center"/>
    </xf>
    <xf numFmtId="0" fontId="30" fillId="6" borderId="75"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48" xfId="14" applyNumberFormat="1" applyFont="1" applyFill="1" applyBorder="1" applyAlignment="1" applyProtection="1">
      <alignment horizontal="right" vertical="center" shrinkToFit="1"/>
    </xf>
    <xf numFmtId="0" fontId="30" fillId="6" borderId="26" xfId="12" applyFont="1" applyFill="1" applyBorder="1" applyAlignment="1" applyProtection="1">
      <alignment horizontal="center" vertical="center"/>
    </xf>
    <xf numFmtId="0" fontId="30" fillId="6" borderId="11"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1" fillId="6" borderId="0" xfId="6" applyFill="1" applyAlignment="1" applyProtection="1">
      <alignment vertical="center"/>
      <protection hidden="1"/>
    </xf>
    <xf numFmtId="0" fontId="1" fillId="0" borderId="0" xfId="16" applyFont="1">
      <alignment vertical="center"/>
    </xf>
    <xf numFmtId="0" fontId="11"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30"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0"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1" fillId="0" borderId="41" xfId="16" applyFont="1" applyBorder="1" applyAlignment="1" applyProtection="1">
      <alignment horizontal="left" vertical="top" wrapText="1"/>
      <protection locked="0"/>
    </xf>
    <xf numFmtId="0" fontId="11" fillId="0" borderId="12" xfId="16" applyFont="1" applyBorder="1" applyAlignment="1" applyProtection="1">
      <alignment horizontal="left" vertical="top" wrapText="1"/>
      <protection locked="0"/>
    </xf>
    <xf numFmtId="0" fontId="11" fillId="0" borderId="48" xfId="16" applyFont="1" applyBorder="1" applyAlignment="1" applyProtection="1">
      <alignment horizontal="left" vertical="top" wrapText="1"/>
      <protection locked="0"/>
    </xf>
    <xf numFmtId="0" fontId="11" fillId="0" borderId="65" xfId="16" applyFont="1" applyBorder="1" applyAlignment="1" applyProtection="1">
      <alignment horizontal="left" vertical="top" wrapText="1"/>
      <protection locked="0"/>
    </xf>
    <xf numFmtId="0" fontId="11" fillId="0" borderId="0" xfId="16" applyFont="1" applyAlignment="1" applyProtection="1">
      <alignment horizontal="left" vertical="top" wrapText="1"/>
      <protection locked="0"/>
    </xf>
    <xf numFmtId="0" fontId="11" fillId="0" borderId="38" xfId="16" applyFont="1" applyBorder="1" applyAlignment="1" applyProtection="1">
      <alignment horizontal="left" vertical="top" wrapText="1"/>
      <protection locked="0"/>
    </xf>
    <xf numFmtId="0" fontId="11" fillId="0" borderId="37" xfId="16" applyFont="1" applyBorder="1" applyAlignment="1" applyProtection="1">
      <alignment horizontal="left" vertical="top" wrapText="1"/>
      <protection locked="0"/>
    </xf>
    <xf numFmtId="0" fontId="11" fillId="0" borderId="54" xfId="16" applyFont="1" applyBorder="1" applyAlignment="1" applyProtection="1">
      <alignment horizontal="left" vertical="top" wrapText="1"/>
      <protection locked="0"/>
    </xf>
    <xf numFmtId="0" fontId="1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34" xfId="17" applyNumberFormat="1" applyFont="1" applyFill="1" applyBorder="1" applyAlignment="1">
      <alignment horizontal="center" vertical="center"/>
    </xf>
    <xf numFmtId="178" fontId="1" fillId="0" borderId="65" xfId="16" applyNumberFormat="1" applyFont="1" applyBorder="1">
      <alignment vertical="center"/>
    </xf>
    <xf numFmtId="178" fontId="11"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30"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178" fontId="11" fillId="0" borderId="0" xfId="18" applyNumberFormat="1" applyAlignment="1">
      <alignment vertical="center"/>
    </xf>
    <xf numFmtId="177" fontId="11" fillId="0" borderId="0" xfId="19" applyNumberFormat="1" applyAlignment="1">
      <alignment horizontal="right" vertical="center"/>
    </xf>
    <xf numFmtId="188" fontId="11" fillId="0" borderId="0" xfId="19" applyNumberFormat="1" applyAlignment="1">
      <alignment horizontal="right" vertical="center"/>
    </xf>
    <xf numFmtId="178" fontId="1" fillId="6" borderId="0" xfId="16" applyNumberFormat="1" applyFont="1" applyFill="1" applyAlignment="1">
      <alignment vertical="center" wrapText="1"/>
    </xf>
    <xf numFmtId="178" fontId="11"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0DA3230-C5A4-42A6-B18F-F1BB6E0980D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36736</c:v>
                </c:pt>
                <c:pt idx="1">
                  <c:v>38259</c:v>
                </c:pt>
                <c:pt idx="2">
                  <c:v>39075</c:v>
                </c:pt>
                <c:pt idx="3">
                  <c:v>39072</c:v>
                </c:pt>
                <c:pt idx="4">
                  <c:v>42833</c:v>
                </c:pt>
              </c:numCache>
            </c:numRef>
          </c:val>
          <c:smooth val="0"/>
          <c:extLst>
            <c:ext xmlns:c16="http://schemas.microsoft.com/office/drawing/2014/chart" uri="{C3380CC4-5D6E-409C-BE32-E72D297353CC}">
              <c16:uniqueId val="{00000000-91F1-4940-966D-860533CBF6A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135131</c:v>
                </c:pt>
                <c:pt idx="1">
                  <c:v>163111</c:v>
                </c:pt>
                <c:pt idx="2">
                  <c:v>153430</c:v>
                </c:pt>
                <c:pt idx="3">
                  <c:v>131772</c:v>
                </c:pt>
                <c:pt idx="4">
                  <c:v>142390</c:v>
                </c:pt>
              </c:numCache>
            </c:numRef>
          </c:val>
          <c:smooth val="0"/>
          <c:extLst>
            <c:ext xmlns:c16="http://schemas.microsoft.com/office/drawing/2014/chart" uri="{C3380CC4-5D6E-409C-BE32-E72D297353CC}">
              <c16:uniqueId val="{00000001-91F1-4940-966D-860533CBF6AE}"/>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1.56</c:v>
                </c:pt>
                <c:pt idx="1">
                  <c:v>1.69</c:v>
                </c:pt>
                <c:pt idx="2">
                  <c:v>1.47</c:v>
                </c:pt>
                <c:pt idx="3">
                  <c:v>1.47</c:v>
                </c:pt>
                <c:pt idx="4">
                  <c:v>1.55</c:v>
                </c:pt>
              </c:numCache>
            </c:numRef>
          </c:val>
          <c:extLst>
            <c:ext xmlns:c16="http://schemas.microsoft.com/office/drawing/2014/chart" uri="{C3380CC4-5D6E-409C-BE32-E72D297353CC}">
              <c16:uniqueId val="{00000000-7940-4811-9E71-83D21814B33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6.7</c:v>
                </c:pt>
                <c:pt idx="1">
                  <c:v>5.7</c:v>
                </c:pt>
                <c:pt idx="2">
                  <c:v>5.81</c:v>
                </c:pt>
                <c:pt idx="3">
                  <c:v>5.24</c:v>
                </c:pt>
                <c:pt idx="4">
                  <c:v>3.4</c:v>
                </c:pt>
              </c:numCache>
            </c:numRef>
          </c:val>
          <c:extLst>
            <c:ext xmlns:c16="http://schemas.microsoft.com/office/drawing/2014/chart" uri="{C3380CC4-5D6E-409C-BE32-E72D297353CC}">
              <c16:uniqueId val="{00000001-7940-4811-9E71-83D21814B333}"/>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-0.54</c:v>
                </c:pt>
                <c:pt idx="1">
                  <c:v>-0.94</c:v>
                </c:pt>
                <c:pt idx="2">
                  <c:v>-0.17</c:v>
                </c:pt>
                <c:pt idx="3">
                  <c:v>-0.54</c:v>
                </c:pt>
                <c:pt idx="4">
                  <c:v>-1.74</c:v>
                </c:pt>
              </c:numCache>
            </c:numRef>
          </c:val>
          <c:smooth val="0"/>
          <c:extLst>
            <c:ext xmlns:c16="http://schemas.microsoft.com/office/drawing/2014/chart" uri="{C3380CC4-5D6E-409C-BE32-E72D297353CC}">
              <c16:uniqueId val="{00000002-7940-4811-9E71-83D21814B333}"/>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E80-4660-8613-6A7065BF6A9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E80-4660-8613-6A7065BF6A9D}"/>
            </c:ext>
          </c:extLst>
        </c:ser>
        <c:ser>
          <c:idx val="2"/>
          <c:order val="2"/>
          <c:tx>
            <c:strRef>
              <c:f>データシート!$A$29</c:f>
              <c:strCache>
                <c:ptCount val="1"/>
                <c:pt idx="0">
                  <c:v>公債管理特別会計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E80-4660-8613-6A7065BF6A9D}"/>
            </c:ext>
          </c:extLst>
        </c:ser>
        <c:ser>
          <c:idx val="3"/>
          <c:order val="3"/>
          <c:tx>
            <c:strRef>
              <c:f>データシート!$A$30</c:f>
              <c:strCache>
                <c:ptCount val="1"/>
                <c:pt idx="0">
                  <c:v>証紙収入整理特別会計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3-8E80-4660-8613-6A7065BF6A9D}"/>
            </c:ext>
          </c:extLst>
        </c:ser>
        <c:ser>
          <c:idx val="4"/>
          <c:order val="4"/>
          <c:tx>
            <c:strRef>
              <c:f>データシート!$A$31</c:f>
              <c:strCache>
                <c:ptCount val="1"/>
                <c:pt idx="0">
                  <c:v>福島県立病院事業会計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7.0000000000000007E-2</c:v>
                </c:pt>
                <c:pt idx="2">
                  <c:v>#N/A</c:v>
                </c:pt>
                <c:pt idx="3">
                  <c:v>0.06</c:v>
                </c:pt>
                <c:pt idx="4">
                  <c:v>#N/A</c:v>
                </c:pt>
                <c:pt idx="5">
                  <c:v>0</c:v>
                </c:pt>
                <c:pt idx="6">
                  <c:v>#N/A</c:v>
                </c:pt>
                <c:pt idx="7">
                  <c:v>0.03</c:v>
                </c:pt>
                <c:pt idx="8">
                  <c:v>#N/A</c:v>
                </c:pt>
                <c:pt idx="9">
                  <c:v>0.03</c:v>
                </c:pt>
              </c:numCache>
            </c:numRef>
          </c:val>
          <c:extLst>
            <c:ext xmlns:c16="http://schemas.microsoft.com/office/drawing/2014/chart" uri="{C3380CC4-5D6E-409C-BE32-E72D297353CC}">
              <c16:uniqueId val="{00000004-8E80-4660-8613-6A7065BF6A9D}"/>
            </c:ext>
          </c:extLst>
        </c:ser>
        <c:ser>
          <c:idx val="5"/>
          <c:order val="5"/>
          <c:tx>
            <c:strRef>
              <c:f>データシート!$A$32</c:f>
              <c:strCache>
                <c:ptCount val="1"/>
                <c:pt idx="0">
                  <c:v>福島県港湾整備事業特別会計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0.06</c:v>
                </c:pt>
                <c:pt idx="4">
                  <c:v>#N/A</c:v>
                </c:pt>
                <c:pt idx="5">
                  <c:v>7.0000000000000007E-2</c:v>
                </c:pt>
                <c:pt idx="6">
                  <c:v>#N/A</c:v>
                </c:pt>
                <c:pt idx="7">
                  <c:v>0.09</c:v>
                </c:pt>
                <c:pt idx="8">
                  <c:v>#N/A</c:v>
                </c:pt>
                <c:pt idx="9">
                  <c:v>0.09</c:v>
                </c:pt>
              </c:numCache>
            </c:numRef>
          </c:val>
          <c:extLst>
            <c:ext xmlns:c16="http://schemas.microsoft.com/office/drawing/2014/chart" uri="{C3380CC4-5D6E-409C-BE32-E72D297353CC}">
              <c16:uniqueId val="{00000005-8E80-4660-8613-6A7065BF6A9D}"/>
            </c:ext>
          </c:extLst>
        </c:ser>
        <c:ser>
          <c:idx val="6"/>
          <c:order val="6"/>
          <c:tx>
            <c:strRef>
              <c:f>データシート!$A$33</c:f>
              <c:strCache>
                <c:ptCount val="1"/>
                <c:pt idx="0">
                  <c:v>福島県流域下水道事業特別会計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0.28000000000000003</c:v>
                </c:pt>
                <c:pt idx="2">
                  <c:v>#N/A</c:v>
                </c:pt>
                <c:pt idx="3">
                  <c:v>0.37</c:v>
                </c:pt>
                <c:pt idx="4">
                  <c:v>#N/A</c:v>
                </c:pt>
                <c:pt idx="5">
                  <c:v>0.38</c:v>
                </c:pt>
                <c:pt idx="6">
                  <c:v>#N/A</c:v>
                </c:pt>
                <c:pt idx="7">
                  <c:v>0.23</c:v>
                </c:pt>
                <c:pt idx="8">
                  <c:v>#N/A</c:v>
                </c:pt>
                <c:pt idx="9">
                  <c:v>0.4</c:v>
                </c:pt>
              </c:numCache>
            </c:numRef>
          </c:val>
          <c:extLst>
            <c:ext xmlns:c16="http://schemas.microsoft.com/office/drawing/2014/chart" uri="{C3380CC4-5D6E-409C-BE32-E72D297353CC}">
              <c16:uniqueId val="{00000006-8E80-4660-8613-6A7065BF6A9D}"/>
            </c:ext>
          </c:extLst>
        </c:ser>
        <c:ser>
          <c:idx val="7"/>
          <c:order val="7"/>
          <c:tx>
            <c:strRef>
              <c:f>データシート!$A$34</c:f>
              <c:strCache>
                <c:ptCount val="1"/>
                <c:pt idx="0">
                  <c:v>福島県国民健康保険特別会計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0.61</c:v>
                </c:pt>
                <c:pt idx="8">
                  <c:v>#N/A</c:v>
                </c:pt>
                <c:pt idx="9">
                  <c:v>0.62</c:v>
                </c:pt>
              </c:numCache>
            </c:numRef>
          </c:val>
          <c:extLst>
            <c:ext xmlns:c16="http://schemas.microsoft.com/office/drawing/2014/chart" uri="{C3380CC4-5D6E-409C-BE32-E72D297353CC}">
              <c16:uniqueId val="{00000007-8E80-4660-8613-6A7065BF6A9D}"/>
            </c:ext>
          </c:extLst>
        </c:ser>
        <c:ser>
          <c:idx val="8"/>
          <c:order val="8"/>
          <c:tx>
            <c:strRef>
              <c:f>データシート!$A$35</c:f>
              <c:strCache>
                <c:ptCount val="1"/>
                <c:pt idx="0">
                  <c:v>福島県工業用水道事業会計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0.61</c:v>
                </c:pt>
                <c:pt idx="2">
                  <c:v>#N/A</c:v>
                </c:pt>
                <c:pt idx="3">
                  <c:v>0.65</c:v>
                </c:pt>
                <c:pt idx="4">
                  <c:v>#N/A</c:v>
                </c:pt>
                <c:pt idx="5">
                  <c:v>0.71</c:v>
                </c:pt>
                <c:pt idx="6">
                  <c:v>#N/A</c:v>
                </c:pt>
                <c:pt idx="7">
                  <c:v>0.79</c:v>
                </c:pt>
                <c:pt idx="8">
                  <c:v>#N/A</c:v>
                </c:pt>
                <c:pt idx="9">
                  <c:v>0.85</c:v>
                </c:pt>
              </c:numCache>
            </c:numRef>
          </c:val>
          <c:extLst>
            <c:ext xmlns:c16="http://schemas.microsoft.com/office/drawing/2014/chart" uri="{C3380CC4-5D6E-409C-BE32-E72D297353CC}">
              <c16:uniqueId val="{00000008-8E80-4660-8613-6A7065BF6A9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1.54</c:v>
                </c:pt>
                <c:pt idx="2">
                  <c:v>#N/A</c:v>
                </c:pt>
                <c:pt idx="3">
                  <c:v>1.67</c:v>
                </c:pt>
                <c:pt idx="4">
                  <c:v>#N/A</c:v>
                </c:pt>
                <c:pt idx="5">
                  <c:v>1.45</c:v>
                </c:pt>
                <c:pt idx="6">
                  <c:v>#N/A</c:v>
                </c:pt>
                <c:pt idx="7">
                  <c:v>1.46</c:v>
                </c:pt>
                <c:pt idx="8">
                  <c:v>#N/A</c:v>
                </c:pt>
                <c:pt idx="9">
                  <c:v>1.53</c:v>
                </c:pt>
              </c:numCache>
            </c:numRef>
          </c:val>
          <c:extLst>
            <c:ext xmlns:c16="http://schemas.microsoft.com/office/drawing/2014/chart" uri="{C3380CC4-5D6E-409C-BE32-E72D297353CC}">
              <c16:uniqueId val="{00000009-8E80-4660-8613-6A7065BF6A9D}"/>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73229</c:v>
                </c:pt>
                <c:pt idx="5">
                  <c:v>74021</c:v>
                </c:pt>
                <c:pt idx="8">
                  <c:v>74906</c:v>
                </c:pt>
                <c:pt idx="11">
                  <c:v>74479</c:v>
                </c:pt>
                <c:pt idx="14">
                  <c:v>75877</c:v>
                </c:pt>
              </c:numCache>
            </c:numRef>
          </c:val>
          <c:extLst>
            <c:ext xmlns:c16="http://schemas.microsoft.com/office/drawing/2014/chart" uri="{C3380CC4-5D6E-409C-BE32-E72D297353CC}">
              <c16:uniqueId val="{00000000-C88C-4CAB-886F-93408651172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88C-4CAB-886F-93408651172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1499</c:v>
                </c:pt>
                <c:pt idx="3">
                  <c:v>1229</c:v>
                </c:pt>
                <c:pt idx="6">
                  <c:v>1091</c:v>
                </c:pt>
                <c:pt idx="9">
                  <c:v>913</c:v>
                </c:pt>
                <c:pt idx="12">
                  <c:v>773</c:v>
                </c:pt>
              </c:numCache>
            </c:numRef>
          </c:val>
          <c:extLst>
            <c:ext xmlns:c16="http://schemas.microsoft.com/office/drawing/2014/chart" uri="{C3380CC4-5D6E-409C-BE32-E72D297353CC}">
              <c16:uniqueId val="{00000002-C88C-4CAB-886F-93408651172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88C-4CAB-886F-93408651172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3592</c:v>
                </c:pt>
                <c:pt idx="3">
                  <c:v>2442</c:v>
                </c:pt>
                <c:pt idx="6">
                  <c:v>2262</c:v>
                </c:pt>
                <c:pt idx="9">
                  <c:v>2121</c:v>
                </c:pt>
                <c:pt idx="12">
                  <c:v>1984</c:v>
                </c:pt>
              </c:numCache>
            </c:numRef>
          </c:val>
          <c:extLst>
            <c:ext xmlns:c16="http://schemas.microsoft.com/office/drawing/2014/chart" uri="{C3380CC4-5D6E-409C-BE32-E72D297353CC}">
              <c16:uniqueId val="{00000004-C88C-4CAB-886F-93408651172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14145</c:v>
                </c:pt>
                <c:pt idx="3">
                  <c:v>15279</c:v>
                </c:pt>
                <c:pt idx="6">
                  <c:v>16712</c:v>
                </c:pt>
                <c:pt idx="9">
                  <c:v>17819</c:v>
                </c:pt>
                <c:pt idx="12">
                  <c:v>18761</c:v>
                </c:pt>
              </c:numCache>
            </c:numRef>
          </c:val>
          <c:extLst>
            <c:ext xmlns:c16="http://schemas.microsoft.com/office/drawing/2014/chart" uri="{C3380CC4-5D6E-409C-BE32-E72D297353CC}">
              <c16:uniqueId val="{00000005-C88C-4CAB-886F-93408651172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88C-4CAB-886F-93408651172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98825</c:v>
                </c:pt>
                <c:pt idx="3">
                  <c:v>95283</c:v>
                </c:pt>
                <c:pt idx="6">
                  <c:v>91378</c:v>
                </c:pt>
                <c:pt idx="9">
                  <c:v>88765</c:v>
                </c:pt>
                <c:pt idx="12">
                  <c:v>87214</c:v>
                </c:pt>
              </c:numCache>
            </c:numRef>
          </c:val>
          <c:extLst>
            <c:ext xmlns:c16="http://schemas.microsoft.com/office/drawing/2014/chart" uri="{C3380CC4-5D6E-409C-BE32-E72D297353CC}">
              <c16:uniqueId val="{00000007-C88C-4CAB-886F-93408651172C}"/>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44832</c:v>
                </c:pt>
                <c:pt idx="2">
                  <c:v>#N/A</c:v>
                </c:pt>
                <c:pt idx="3">
                  <c:v>#N/A</c:v>
                </c:pt>
                <c:pt idx="4">
                  <c:v>40212</c:v>
                </c:pt>
                <c:pt idx="5">
                  <c:v>#N/A</c:v>
                </c:pt>
                <c:pt idx="6">
                  <c:v>#N/A</c:v>
                </c:pt>
                <c:pt idx="7">
                  <c:v>36537</c:v>
                </c:pt>
                <c:pt idx="8">
                  <c:v>#N/A</c:v>
                </c:pt>
                <c:pt idx="9">
                  <c:v>#N/A</c:v>
                </c:pt>
                <c:pt idx="10">
                  <c:v>35139</c:v>
                </c:pt>
                <c:pt idx="11">
                  <c:v>#N/A</c:v>
                </c:pt>
                <c:pt idx="12">
                  <c:v>#N/A</c:v>
                </c:pt>
                <c:pt idx="13">
                  <c:v>32855</c:v>
                </c:pt>
                <c:pt idx="14">
                  <c:v>#N/A</c:v>
                </c:pt>
              </c:numCache>
            </c:numRef>
          </c:val>
          <c:smooth val="0"/>
          <c:extLst>
            <c:ext xmlns:c16="http://schemas.microsoft.com/office/drawing/2014/chart" uri="{C3380CC4-5D6E-409C-BE32-E72D297353CC}">
              <c16:uniqueId val="{00000008-C88C-4CAB-886F-93408651172C}"/>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877567</c:v>
                </c:pt>
                <c:pt idx="5">
                  <c:v>871759</c:v>
                </c:pt>
                <c:pt idx="8">
                  <c:v>866891</c:v>
                </c:pt>
                <c:pt idx="11">
                  <c:v>859698</c:v>
                </c:pt>
                <c:pt idx="14">
                  <c:v>869572</c:v>
                </c:pt>
              </c:numCache>
            </c:numRef>
          </c:val>
          <c:extLst>
            <c:ext xmlns:c16="http://schemas.microsoft.com/office/drawing/2014/chart" uri="{C3380CC4-5D6E-409C-BE32-E72D297353CC}">
              <c16:uniqueId val="{00000000-0800-433B-A4FD-90D7681D356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122074</c:v>
                </c:pt>
                <c:pt idx="5">
                  <c:v>124937</c:v>
                </c:pt>
                <c:pt idx="8">
                  <c:v>128888</c:v>
                </c:pt>
                <c:pt idx="11">
                  <c:v>129021</c:v>
                </c:pt>
                <c:pt idx="14">
                  <c:v>126418</c:v>
                </c:pt>
              </c:numCache>
            </c:numRef>
          </c:val>
          <c:extLst>
            <c:ext xmlns:c16="http://schemas.microsoft.com/office/drawing/2014/chart" uri="{C3380CC4-5D6E-409C-BE32-E72D297353CC}">
              <c16:uniqueId val="{00000001-0800-433B-A4FD-90D7681D356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246230</c:v>
                </c:pt>
                <c:pt idx="5">
                  <c:v>259512</c:v>
                </c:pt>
                <c:pt idx="8">
                  <c:v>286685</c:v>
                </c:pt>
                <c:pt idx="11">
                  <c:v>303940</c:v>
                </c:pt>
                <c:pt idx="14">
                  <c:v>302377</c:v>
                </c:pt>
              </c:numCache>
            </c:numRef>
          </c:val>
          <c:extLst>
            <c:ext xmlns:c16="http://schemas.microsoft.com/office/drawing/2014/chart" uri="{C3380CC4-5D6E-409C-BE32-E72D297353CC}">
              <c16:uniqueId val="{00000002-0800-433B-A4FD-90D7681D356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800-433B-A4FD-90D7681D356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800-433B-A4FD-90D7681D356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16420</c:v>
                </c:pt>
                <c:pt idx="3">
                  <c:v>15642</c:v>
                </c:pt>
                <c:pt idx="6">
                  <c:v>15477</c:v>
                </c:pt>
                <c:pt idx="9">
                  <c:v>15255</c:v>
                </c:pt>
                <c:pt idx="12">
                  <c:v>13764</c:v>
                </c:pt>
              </c:numCache>
            </c:numRef>
          </c:val>
          <c:extLst>
            <c:ext xmlns:c16="http://schemas.microsoft.com/office/drawing/2014/chart" uri="{C3380CC4-5D6E-409C-BE32-E72D297353CC}">
              <c16:uniqueId val="{00000005-0800-433B-A4FD-90D7681D356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250620</c:v>
                </c:pt>
                <c:pt idx="3">
                  <c:v>246720</c:v>
                </c:pt>
                <c:pt idx="6">
                  <c:v>241469</c:v>
                </c:pt>
                <c:pt idx="9">
                  <c:v>227029</c:v>
                </c:pt>
                <c:pt idx="12">
                  <c:v>222007</c:v>
                </c:pt>
              </c:numCache>
            </c:numRef>
          </c:val>
          <c:extLst>
            <c:ext xmlns:c16="http://schemas.microsoft.com/office/drawing/2014/chart" uri="{C3380CC4-5D6E-409C-BE32-E72D297353CC}">
              <c16:uniqueId val="{00000006-0800-433B-A4FD-90D7681D356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800-433B-A4FD-90D7681D356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47591</c:v>
                </c:pt>
                <c:pt idx="3">
                  <c:v>45750</c:v>
                </c:pt>
                <c:pt idx="6">
                  <c:v>40479</c:v>
                </c:pt>
                <c:pt idx="9">
                  <c:v>31464</c:v>
                </c:pt>
                <c:pt idx="12">
                  <c:v>27636</c:v>
                </c:pt>
              </c:numCache>
            </c:numRef>
          </c:val>
          <c:extLst>
            <c:ext xmlns:c16="http://schemas.microsoft.com/office/drawing/2014/chart" uri="{C3380CC4-5D6E-409C-BE32-E72D297353CC}">
              <c16:uniqueId val="{00000008-0800-433B-A4FD-90D7681D356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14994</c:v>
                </c:pt>
                <c:pt idx="3">
                  <c:v>12412</c:v>
                </c:pt>
                <c:pt idx="6">
                  <c:v>9990</c:v>
                </c:pt>
                <c:pt idx="9">
                  <c:v>6274</c:v>
                </c:pt>
                <c:pt idx="12">
                  <c:v>4985</c:v>
                </c:pt>
              </c:numCache>
            </c:numRef>
          </c:val>
          <c:extLst>
            <c:ext xmlns:c16="http://schemas.microsoft.com/office/drawing/2014/chart" uri="{C3380CC4-5D6E-409C-BE32-E72D297353CC}">
              <c16:uniqueId val="{00000009-0800-433B-A4FD-90D7681D356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1503623</c:v>
                </c:pt>
                <c:pt idx="3">
                  <c:v>1523353</c:v>
                </c:pt>
                <c:pt idx="6">
                  <c:v>1546018</c:v>
                </c:pt>
                <c:pt idx="9">
                  <c:v>1545993</c:v>
                </c:pt>
                <c:pt idx="12">
                  <c:v>1545828</c:v>
                </c:pt>
              </c:numCache>
            </c:numRef>
          </c:val>
          <c:extLst>
            <c:ext xmlns:c16="http://schemas.microsoft.com/office/drawing/2014/chart" uri="{C3380CC4-5D6E-409C-BE32-E72D297353CC}">
              <c16:uniqueId val="{0000000A-0800-433B-A4FD-90D7681D3566}"/>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587377</c:v>
                </c:pt>
                <c:pt idx="2">
                  <c:v>#N/A</c:v>
                </c:pt>
                <c:pt idx="3">
                  <c:v>#N/A</c:v>
                </c:pt>
                <c:pt idx="4">
                  <c:v>587670</c:v>
                </c:pt>
                <c:pt idx="5">
                  <c:v>#N/A</c:v>
                </c:pt>
                <c:pt idx="6">
                  <c:v>#N/A</c:v>
                </c:pt>
                <c:pt idx="7">
                  <c:v>570968</c:v>
                </c:pt>
                <c:pt idx="8">
                  <c:v>#N/A</c:v>
                </c:pt>
                <c:pt idx="9">
                  <c:v>#N/A</c:v>
                </c:pt>
                <c:pt idx="10">
                  <c:v>533356</c:v>
                </c:pt>
                <c:pt idx="11">
                  <c:v>#N/A</c:v>
                </c:pt>
                <c:pt idx="12">
                  <c:v>#N/A</c:v>
                </c:pt>
                <c:pt idx="13">
                  <c:v>515852</c:v>
                </c:pt>
                <c:pt idx="14">
                  <c:v>#N/A</c:v>
                </c:pt>
              </c:numCache>
            </c:numRef>
          </c:val>
          <c:smooth val="0"/>
          <c:extLst>
            <c:ext xmlns:c16="http://schemas.microsoft.com/office/drawing/2014/chart" uri="{C3380CC4-5D6E-409C-BE32-E72D297353CC}">
              <c16:uniqueId val="{0000000B-0800-433B-A4FD-90D7681D3566}"/>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28498</c:v>
                </c:pt>
                <c:pt idx="1">
                  <c:v>25514</c:v>
                </c:pt>
                <c:pt idx="2">
                  <c:v>16617</c:v>
                </c:pt>
              </c:numCache>
            </c:numRef>
          </c:val>
          <c:extLst>
            <c:ext xmlns:c16="http://schemas.microsoft.com/office/drawing/2014/chart" uri="{C3380CC4-5D6E-409C-BE32-E72D297353CC}">
              <c16:uniqueId val="{00000000-E482-4473-9AFC-63550C40E0A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27632</c:v>
                </c:pt>
                <c:pt idx="1">
                  <c:v>26182</c:v>
                </c:pt>
                <c:pt idx="2">
                  <c:v>28429</c:v>
                </c:pt>
              </c:numCache>
            </c:numRef>
          </c:val>
          <c:extLst>
            <c:ext xmlns:c16="http://schemas.microsoft.com/office/drawing/2014/chart" uri="{C3380CC4-5D6E-409C-BE32-E72D297353CC}">
              <c16:uniqueId val="{00000001-E482-4473-9AFC-63550C40E0A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690007</c:v>
                </c:pt>
                <c:pt idx="1">
                  <c:v>655838</c:v>
                </c:pt>
                <c:pt idx="2">
                  <c:v>621963</c:v>
                </c:pt>
              </c:numCache>
            </c:numRef>
          </c:val>
          <c:extLst>
            <c:ext xmlns:c16="http://schemas.microsoft.com/office/drawing/2014/chart" uri="{C3380CC4-5D6E-409C-BE32-E72D297353CC}">
              <c16:uniqueId val="{00000002-E482-4473-9AFC-63550C40E0A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{13DCF242-9778-4058-9E77-91CC47C4BEA9}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93B-4B61-9E8C-380FE5955E0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{D9C6939F-EA64-4F53-B775-D51341C078CB}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93B-4B61-9E8C-380FE5955E0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{F9B75837-29C9-4BE4-BAB2-818A54DB7B9C}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93B-4B61-9E8C-380FE5955E0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{9E863DC8-D3F8-4B51-B9E8-8E9DD3DD3008}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93B-4B61-9E8C-380FE5955E0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{0CD37E3D-B683-4306-A698-420128ADC60C}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93B-4B61-9E8C-380FE5955E0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{E497CD84-DEB0-406D-8A35-10FB7149E7EB}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93B-4B61-9E8C-380FE5955E0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{47035333-1E2F-47CA-903B-D7FEDD04EF81}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93B-4B61-9E8C-380FE5955E0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{ECAE5B5B-FB1E-4A62-9940-038BF4B633C6}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93B-4B61-9E8C-380FE5955E0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{E8F68C02-B683-4EC3-98F4-8720FAC02575}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93B-4B61-9E8C-380FE5955E0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52.8</c:v>
                </c:pt>
                <c:pt idx="8">
                  <c:v>53.8</c:v>
                </c:pt>
                <c:pt idx="16">
                  <c:v>55</c:v>
                </c:pt>
                <c:pt idx="24">
                  <c:v>56.6</c:v>
                </c:pt>
                <c:pt idx="32">
                  <c:v>58.1</c:v>
                </c:pt>
              </c:numCache>
            </c:numRef>
          </c:xVal>
          <c:yVal>
            <c:numRef>
              <c:f>公会計指標分析・財政指標組合せ分析表!$BP$51:$DC$51</c:f>
              <c:numCache>
                <c:formatCode>#,##0.0;"▲ "#,##0.0</c:formatCode>
                <c:ptCount val="40"/>
                <c:pt idx="0">
                  <c:v>137.5</c:v>
                </c:pt>
                <c:pt idx="8">
                  <c:v>139.19999999999999</c:v>
                </c:pt>
                <c:pt idx="16">
                  <c:v>136.5</c:v>
                </c:pt>
                <c:pt idx="24">
                  <c:v>128.30000000000001</c:v>
                </c:pt>
                <c:pt idx="32">
                  <c:v>123.7</c:v>
                </c:pt>
              </c:numCache>
            </c:numRef>
          </c:yVal>
          <c:smooth val="0"/>
          <c:extLst>
            <c:ext xmlns:c16="http://schemas.microsoft.com/office/drawing/2014/chart" uri="{C3380CC4-5D6E-409C-BE32-E72D297353CC}">
              <c16:uniqueId val="{00000009-193B-4B61-9E8C-380FE5955E05}"/>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{272403A3-E417-4CCC-83C8-FB9D44F57663}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93B-4B61-9E8C-380FE5955E0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{92305B1C-B4A5-4355-9D2E-25BF79B0AAE1}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93B-4B61-9E8C-380FE5955E0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{61EB153B-4369-44DF-8DC2-4027A29B605B}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93B-4B61-9E8C-380FE5955E0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{120C215D-9533-4F24-A129-C98CBC68B94C}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93B-4B61-9E8C-380FE5955E0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{0749DCA7-A66A-42F9-88F8-89BF5373B845}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93B-4B61-9E8C-380FE5955E0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{05EBCEDB-9B20-4F51-AE76-59DF881D11ED}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93B-4B61-9E8C-380FE5955E05}"/>
                </c:ext>
              </c:extLst>
            </c:dLbl>
            <c:dLbl>
              <c:idx val="16"/>
              <c:layout>
                <c:manualLayout>
                  <c:x val="-4.5732844695455105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{617C2520-A2A8-4DC5-AFA8-244A909841D7}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93B-4B61-9E8C-380FE5955E0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{337F247A-9340-4163-81A9-F3757C0B0DA6}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93B-4B61-9E8C-380FE5955E05}"/>
                </c:ext>
              </c:extLst>
            </c:dLbl>
            <c:dLbl>
              <c:idx val="32"/>
              <c:layout>
                <c:manualLayout>
                  <c:x val="-1.8428106424351359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{1077ABB6-D37B-4882-8C8D-8E9A9B6CD458}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93B-4B61-9E8C-380FE5955E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56.1</c:v>
                </c:pt>
                <c:pt idx="8">
                  <c:v>57.3</c:v>
                </c:pt>
                <c:pt idx="16">
                  <c:v>60.1</c:v>
                </c:pt>
                <c:pt idx="24">
                  <c:v>60.7</c:v>
                </c:pt>
                <c:pt idx="32">
                  <c:v>60.1</c:v>
                </c:pt>
              </c:numCache>
            </c:numRef>
          </c:xVal>
          <c:yVal>
            <c:numRef>
              <c:f>公会計指標分析・財政指標組合せ分析表!$BP$55:$DC$55</c:f>
              <c:numCache>
                <c:formatCode>#,##0.0;"▲ "#,##0.0</c:formatCode>
                <c:ptCount val="40"/>
                <c:pt idx="0">
                  <c:v>196.3</c:v>
                </c:pt>
                <c:pt idx="8">
                  <c:v>196.2</c:v>
                </c:pt>
                <c:pt idx="16">
                  <c:v>198</c:v>
                </c:pt>
                <c:pt idx="24">
                  <c:v>195.2</c:v>
                </c:pt>
                <c:pt idx="32">
                  <c:v>193.6</c:v>
                </c:pt>
              </c:numCache>
            </c:numRef>
          </c:yVal>
          <c:smooth val="0"/>
          <c:extLst>
            <c:ext xmlns:c16="http://schemas.microsoft.com/office/drawing/2014/chart" uri="{C3380CC4-5D6E-409C-BE32-E72D297353CC}">
              <c16:uniqueId val="{00000013-193B-4B61-9E8C-380FE5955E05}"/>
            </c:ext>
          </c:extLst>
        </c:ser>
        <c:dLbls>
          <c:showLegendKey val="0"/>
          <c:showVal val="1"/>
          <c:showCatName val="0"/>
          <c:showSerName val="0"/>
          <c:showPercent val="0"/>
          <c:showBubbleSize val="0"/>
        </c:dLbls>
        <c:axId val="46179840"/>
        <c:axId val="46181760"/>
      </c:scatterChart>
      <c:valAx>
        <c:axId val="46179840"/>
        <c:scaling>
          <c:orientation val="minMax"/>
          <c:max val="61.4"/>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11"/>
          <c:min val="1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{384D4231-E6D9-4CEB-B241-3AD926BCF8A4}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337-464D-8BB2-A650D5BA7B8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{295E21DD-6825-490E-981B-F37E243DCFC0}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337-464D-8BB2-A650D5BA7B8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{3860F1F3-3498-4311-A318-DF2391CC70CA}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337-464D-8BB2-A650D5BA7B8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{15C56CAF-5429-4FC4-8AAF-BF67EA4D1F64}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337-464D-8BB2-A650D5BA7B8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{F837393B-FE07-4F3C-A80A-03FE126E68FA}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337-464D-8BB2-A650D5BA7B82}"/>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{09A2BD09-BFE3-42EE-AA71-83099234EF53}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337-464D-8BB2-A650D5BA7B82}"/>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{69F4D121-A59D-461F-8769-3F2EAE7F6F11}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337-464D-8BB2-A650D5BA7B82}"/>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{3B3385F3-C69A-4FE3-82D0-8FC223E825AD}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337-464D-8BB2-A650D5BA7B82}"/>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{438EA9C1-1F94-404A-9F56-2D6D891E7A66}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337-464D-8BB2-A650D5BA7B8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11.7</c:v>
                </c:pt>
                <c:pt idx="8">
                  <c:v>10.6</c:v>
                </c:pt>
                <c:pt idx="16">
                  <c:v>9.5</c:v>
                </c:pt>
                <c:pt idx="24">
                  <c:v>8.9</c:v>
                </c:pt>
                <c:pt idx="32">
                  <c:v>8.3000000000000007</c:v>
                </c:pt>
              </c:numCache>
            </c:numRef>
          </c:xVal>
          <c:yVal>
            <c:numRef>
              <c:f>公会計指標分析・財政指標組合せ分析表!$BP$73:$DC$73</c:f>
              <c:numCache>
                <c:formatCode>#,##0.0;"▲ "#,##0.0</c:formatCode>
                <c:ptCount val="40"/>
                <c:pt idx="0">
                  <c:v>137.5</c:v>
                </c:pt>
                <c:pt idx="8">
                  <c:v>139.19999999999999</c:v>
                </c:pt>
                <c:pt idx="16">
                  <c:v>136.5</c:v>
                </c:pt>
                <c:pt idx="24">
                  <c:v>128.30000000000001</c:v>
                </c:pt>
                <c:pt idx="32">
                  <c:v>123.7</c:v>
                </c:pt>
              </c:numCache>
            </c:numRef>
          </c:yVal>
          <c:smooth val="0"/>
          <c:extLst>
            <c:ext xmlns:c16="http://schemas.microsoft.com/office/drawing/2014/chart" uri="{C3380CC4-5D6E-409C-BE32-E72D297353CC}">
              <c16:uniqueId val="{00000009-8337-464D-8BB2-A650D5BA7B82}"/>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{CCC4B154-E89C-4D5F-9682-0338FB2A3B87}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337-464D-8BB2-A650D5BA7B8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{D63256E4-7EF2-4EA6-815E-C3EA39D13FBF}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337-464D-8BB2-A650D5BA7B8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{1F07925B-DDD7-4CBC-B8C9-F9220EA5594C}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337-464D-8BB2-A650D5BA7B8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{13549101-1937-42F9-A486-9CDFF3284BE1}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337-464D-8BB2-A650D5BA7B8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{02487652-D203-4850-9FF4-78076B5A53D2}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337-464D-8BB2-A650D5BA7B82}"/>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{AAC636C9-D255-4E82-8D52-6C340F68FF1D}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337-464D-8BB2-A650D5BA7B82}"/>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{D7A4701D-672F-4C64-AF0D-5AFA826F320F}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337-464D-8BB2-A650D5BA7B82}"/>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{A8155043-ECC3-471E-92D3-13E0471F366C}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337-464D-8BB2-A650D5BA7B82}"/>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{E56DCE9B-B318-42F4-AD4E-E27F2289A02A}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337-464D-8BB2-A650D5BA7B8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c:v>
                </c:pt>
                <c:pt idx="8">
                  <c:v>13.3</c:v>
                </c:pt>
                <c:pt idx="16">
                  <c:v>12.7</c:v>
                </c:pt>
                <c:pt idx="24">
                  <c:v>12.3</c:v>
                </c:pt>
                <c:pt idx="32">
                  <c:v>11.9</c:v>
                </c:pt>
              </c:numCache>
            </c:numRef>
          </c:xVal>
          <c:yVal>
            <c:numRef>
              <c:f>公会計指標分析・財政指標組合せ分析表!$BP$77:$DC$77</c:f>
              <c:numCache>
                <c:formatCode>#,##0.0;"▲ "#,##0.0</c:formatCode>
                <c:ptCount val="40"/>
                <c:pt idx="0">
                  <c:v>196.3</c:v>
                </c:pt>
                <c:pt idx="8">
                  <c:v>196.2</c:v>
                </c:pt>
                <c:pt idx="16">
                  <c:v>198</c:v>
                </c:pt>
                <c:pt idx="24">
                  <c:v>195.2</c:v>
                </c:pt>
                <c:pt idx="32">
                  <c:v>193.6</c:v>
                </c:pt>
              </c:numCache>
            </c:numRef>
          </c:yVal>
          <c:smooth val="0"/>
          <c:extLst>
            <c:ext xmlns:c16="http://schemas.microsoft.com/office/drawing/2014/chart" uri="{C3380CC4-5D6E-409C-BE32-E72D297353CC}">
              <c16:uniqueId val="{00000013-8337-464D-8BB2-A650D5BA7B82}"/>
            </c:ext>
          </c:extLst>
        </c:ser>
        <c:dLbls>
          <c:showLegendKey val="0"/>
          <c:showVal val="1"/>
          <c:showCatName val="0"/>
          <c:showSerName val="0"/>
          <c:showPercent val="0"/>
          <c:showBubbleSize val="0"/>
        </c:dLbls>
        <c:axId val="84219776"/>
        <c:axId val="84234240"/>
      </c:scatterChart>
      <c:valAx>
        <c:axId val="84219776"/>
        <c:scaling>
          <c:orientation val="minMax"/>
          <c:max val="14.5"/>
          <c:min val="7.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11"/>
          <c:min val="1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県債発行の抑制と既発行債の借換による公債費の平準化を進めたことにより、元利償還金の減少傾向が続いており、実質公債費比率の分子は減少傾向にある。</a:t>
          </a:r>
        </a:p>
        <a:p>
          <a:r>
            <a:rPr kumimoji="1" lang="ja-JP" altLang="en-US" sz="1400">
              <a:latin typeface="ＭＳ ゴシック" pitchFamily="49" charset="-128"/>
              <a:ea typeface="ＭＳ ゴシック" pitchFamily="49" charset="-128"/>
            </a:rPr>
            <a:t>　今後も引き続き、健全化判断比率の状況に十分注意を払いながら、県債の活用による財源確保を図っていく。</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本県では積立ルールどおり、発行額の</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分の</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を毎年度計画的に積立しており、積立不足は生じていない。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臨時財政対策債発行に伴い地方債の現在高は増加傾向にあるものの、交付税措置のある有利な県債の活用を進めたことなどにより、地方債現在高に係る基準財政需要額算入見込額が増加するとともに、職員数の減少に伴い退職手当負担見込額が減少傾向であることなどにより、将来負担比率は過去５年間において最も低い値となった。　</a:t>
          </a:r>
        </a:p>
        <a:p>
          <a:r>
            <a:rPr kumimoji="1" lang="ja-JP" altLang="en-US" sz="1400">
              <a:latin typeface="ＭＳ ゴシック" pitchFamily="49" charset="-128"/>
              <a:ea typeface="ＭＳ ゴシック" pitchFamily="49" charset="-128"/>
            </a:rPr>
            <a:t>　これまで県債発行の抑制と既発行債の借換による公債費の平準化を進めてきているが、今後も引き続き、健全化判断比率の状況に十分注意を払いながら、県債の活用による財源確保を図っていく。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主要基金については、財政調整基金は令和元年度東日本台風等の災害に対応するための取崩が多かったことから残高が減少した一方、減債基金は後年度の財源不足や県債償還に対応するための積立により残高が増加した。</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また、その他特定目的基金については、東日本大震災及び原子力災害からの復興状況を踏まえ、除染や復興事業に要する経費への充当並びに国庫補助金の積立等を行ったところであり、主要基金・その他特定目的基金を合わせた基金全体として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405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・主要基金については、今後の財源不足や県債償還に備え、適切な規模の残高を確保するよう努める。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復興関連基金において、除染により生じた除去土壌の搬出や復興事業の進展等に応じた事業費への適切な充当・積立を行うとともに、通常分の基金についても、必要に応じた事業費への充当・積立を行う。</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・除染対策基金：原子力災害に係る除染対策</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・中間貯蔵施設等影響対策及び災害復興基金：中間貯蔵施設等の整備等に伴う影響の緩和及び被災地域をはじめとした県全体の復興</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・原子力災害等復興基金：原子力災害からの地域経済の再生と被災者の生活支援</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・除染対策基金：除染対策に関する事業へ充当するため約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561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億円を取崩したことによる減（約△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・原子力災害等復興基金：復興関連事業へ充当するため約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319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億円を取崩したことによる減（約△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269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・除染対策基金や原子力災害等復興基金等の復興関連基金については、除染により生じた除去土壌の搬出や復興事業の進展等に応じ、事業費への適切な充当や積立を行う。</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・後年度の財源不足に対応するための積立に比べ、令和元年度東日本台風等の災害に対応するための取崩が多かったことから残高が減となった。</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・多額の財政需要が見込まれる中、今後の財源不足に対応し、健全で持続可能な財政運営を行うための適切な規模の残高を確保するよう努める。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・後年度の財源不足や県債償還に対応するための積立に比べ取崩が少なかったことから残高が増となった。</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・防災力の強化など今後も県債の活用が見込まれる中、将来の急激な負担増につながらないよう、今後の償還に備えた適切な規模の残高を確保するよう努める。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DF16961-9D4D-4DE0-8FE2-CDD584804C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2771C39-8EAE-44C9-967C-717E15A509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AEA4583E-BF84-4A43-B88D-04099AB68832}"/>
            </a:ext>
          </a:extLst>
        </xdr:cNvPr>
        <xdr:cNvSpPr/>
      </xdr:nvSpPr>
      <xdr:spPr>
        <a:xfrm>
          <a:off x="352425" y="66675"/>
          <a:ext cx="114077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a:extLst>
            <a:ext uri="{FF2B5EF4-FFF2-40B4-BE49-F238E27FC236}">
              <a16:creationId xmlns:a16="http://schemas.microsoft.com/office/drawing/2014/main" id="{2173065D-CCC0-4DE9-81D0-B8E2CE64B4D6}"/>
            </a:ext>
          </a:extLst>
        </xdr:cNvPr>
        <xdr:cNvSpPr/>
      </xdr:nvSpPr>
      <xdr:spPr>
        <a:xfrm>
          <a:off x="15341600" y="190500"/>
          <a:ext cx="355282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a:extLst>
            <a:ext uri="{FF2B5EF4-FFF2-40B4-BE49-F238E27FC236}">
              <a16:creationId xmlns:a16="http://schemas.microsoft.com/office/drawing/2014/main" id="{72EBEC62-5801-4459-9133-FAC9AABF86A5}"/>
            </a:ext>
          </a:extLst>
        </xdr:cNvPr>
        <xdr:cNvSpPr/>
      </xdr:nvSpPr>
      <xdr:spPr>
        <a:xfrm>
          <a:off x="15360650" y="219075"/>
          <a:ext cx="3514725" cy="5016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a:extLst>
            <a:ext uri="{FF2B5EF4-FFF2-40B4-BE49-F238E27FC236}">
              <a16:creationId xmlns:a16="http://schemas.microsoft.com/office/drawing/2014/main" id="{A9A9A568-94B8-4279-A9BC-96093DE4C90F}"/>
            </a:ext>
          </a:extLst>
        </xdr:cNvPr>
        <xdr:cNvSpPr/>
      </xdr:nvSpPr>
      <xdr:spPr>
        <a:xfrm>
          <a:off x="15370175" y="238125"/>
          <a:ext cx="34671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a:extLst>
            <a:ext uri="{FF2B5EF4-FFF2-40B4-BE49-F238E27FC236}">
              <a16:creationId xmlns:a16="http://schemas.microsoft.com/office/drawing/2014/main" id="{9E897F30-E838-4DDA-AA43-87C6F6B376F4}"/>
            </a:ext>
          </a:extLst>
        </xdr:cNvPr>
        <xdr:cNvSpPr/>
      </xdr:nvSpPr>
      <xdr:spPr>
        <a:xfrm>
          <a:off x="12817475" y="190500"/>
          <a:ext cx="239077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a:extLst>
            <a:ext uri="{FF2B5EF4-FFF2-40B4-BE49-F238E27FC236}">
              <a16:creationId xmlns:a16="http://schemas.microsoft.com/office/drawing/2014/main" id="{438CE4E3-789A-4C68-A436-1BFF8C13D1E1}"/>
            </a:ext>
          </a:extLst>
        </xdr:cNvPr>
        <xdr:cNvSpPr/>
      </xdr:nvSpPr>
      <xdr:spPr>
        <a:xfrm>
          <a:off x="12836525" y="219075"/>
          <a:ext cx="2352675" cy="5016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a:extLst>
            <a:ext uri="{FF2B5EF4-FFF2-40B4-BE49-F238E27FC236}">
              <a16:creationId xmlns:a16="http://schemas.microsoft.com/office/drawing/2014/main" id="{B36982A5-3C3B-4ACE-8B68-D17C5F917AFD}"/>
            </a:ext>
          </a:extLst>
        </xdr:cNvPr>
        <xdr:cNvSpPr/>
      </xdr:nvSpPr>
      <xdr:spPr>
        <a:xfrm>
          <a:off x="12865100" y="238125"/>
          <a:ext cx="2314575" cy="4635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5BDE7138-7C16-46AA-A5E0-D696BB561275}"/>
            </a:ext>
          </a:extLst>
        </xdr:cNvPr>
        <xdr:cNvSpPr/>
      </xdr:nvSpPr>
      <xdr:spPr>
        <a:xfrm>
          <a:off x="447675" y="892175"/>
          <a:ext cx="9083675"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FCD3F399-2148-4FB9-8606-514B1DF5E648}"/>
            </a:ext>
          </a:extLst>
        </xdr:cNvPr>
        <xdr:cNvSpPr/>
      </xdr:nvSpPr>
      <xdr:spPr>
        <a:xfrm>
          <a:off x="568325" y="920750"/>
          <a:ext cx="1247775"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DC0C11E4-E337-430E-B2EE-DB0D5295ED30}"/>
            </a:ext>
          </a:extLst>
        </xdr:cNvPr>
        <xdr:cNvSpPr/>
      </xdr:nvSpPr>
      <xdr:spPr>
        <a:xfrm>
          <a:off x="1768475" y="920750"/>
          <a:ext cx="120015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1,881,981
1,866,570
13,783.90
1,357,615,773
1,263,963,809
7,560,800
488,228,523
1,434,849,661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4B8CB788-BA3F-4820-B2F5-94303AC3D669}"/>
            </a:ext>
          </a:extLst>
        </xdr:cNvPr>
        <xdr:cNvSpPr/>
      </xdr:nvSpPr>
      <xdr:spPr>
        <a:xfrm>
          <a:off x="2968625" y="920750"/>
          <a:ext cx="137160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305F95E8-751D-4A7E-B1DB-6FCB8FB6A153}"/>
            </a:ext>
          </a:extLst>
        </xdr:cNvPr>
        <xdr:cNvSpPr/>
      </xdr:nvSpPr>
      <xdr:spPr>
        <a:xfrm>
          <a:off x="4340225" y="939800"/>
          <a:ext cx="1828800"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9919FB9-EE95-4A5C-8958-1FDD13CD3BA4}"/>
            </a:ext>
          </a:extLst>
        </xdr:cNvPr>
        <xdr:cNvSpPr/>
      </xdr:nvSpPr>
      <xdr:spPr>
        <a:xfrm>
          <a:off x="6169025" y="939800"/>
          <a:ext cx="1133475"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52E5CC5-FB4A-4716-80B7-D9F3D089B9B7}"/>
            </a:ext>
          </a:extLst>
        </xdr:cNvPr>
        <xdr:cNvSpPr/>
      </xdr:nvSpPr>
      <xdr:spPr>
        <a:xfrm>
          <a:off x="7369175" y="949325"/>
          <a:ext cx="571500"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FEAAF51-6E14-4CA4-AA58-E986539A3DBE}"/>
            </a:ext>
          </a:extLst>
        </xdr:cNvPr>
        <xdr:cNvSpPr/>
      </xdr:nvSpPr>
      <xdr:spPr>
        <a:xfrm>
          <a:off x="4340225" y="16827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a:extLst>
            <a:ext uri="{FF2B5EF4-FFF2-40B4-BE49-F238E27FC236}">
              <a16:creationId xmlns:a16="http://schemas.microsoft.com/office/drawing/2014/main" id="{9174F393-B073-4B13-BEE0-80FE15660225}"/>
            </a:ext>
          </a:extLst>
        </xdr:cNvPr>
        <xdr:cNvSpPr/>
      </xdr:nvSpPr>
      <xdr:spPr>
        <a:xfrm>
          <a:off x="6226175" y="16827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4A17F14-9240-4EF3-B1AF-9EEEAD00BD89}"/>
            </a:ext>
          </a:extLst>
        </xdr:cNvPr>
        <xdr:cNvSpPr/>
      </xdr:nvSpPr>
      <xdr:spPr>
        <a:xfrm>
          <a:off x="9988550" y="892175"/>
          <a:ext cx="1371600" cy="12192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89966F7E-7FBB-45A7-8697-A6319B774EAB}"/>
            </a:ext>
          </a:extLst>
        </xdr:cNvPr>
        <xdr:cNvSpPr/>
      </xdr:nvSpPr>
      <xdr:spPr>
        <a:xfrm>
          <a:off x="10217150" y="949325"/>
          <a:ext cx="12001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2A430808-96E3-4421-85BF-CD919C2E2C71}"/>
            </a:ext>
          </a:extLst>
        </xdr:cNvPr>
        <xdr:cNvSpPr/>
      </xdr:nvSpPr>
      <xdr:spPr>
        <a:xfrm>
          <a:off x="10217150" y="121602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066D423-C9BB-4C12-89D4-3E0DC37DC208}"/>
            </a:ext>
          </a:extLst>
        </xdr:cNvPr>
        <xdr:cNvSpPr/>
      </xdr:nvSpPr>
      <xdr:spPr>
        <a:xfrm>
          <a:off x="10217150" y="153987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D2FF360-E674-4681-92FD-2EF2ACF1E920}"/>
            </a:ext>
          </a:extLst>
        </xdr:cNvPr>
        <xdr:cNvCxnSpPr/>
      </xdr:nvCxnSpPr>
      <xdr:spPr>
        <a:xfrm flipH="1">
          <a:off x="10055225" y="10445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A6D962A-1A3A-4F3E-B1F2-AEF4390C3740}"/>
            </a:ext>
          </a:extLst>
        </xdr:cNvPr>
        <xdr:cNvSpPr/>
      </xdr:nvSpPr>
      <xdr:spPr>
        <a:xfrm>
          <a:off x="10106025" y="10064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5912C59-668D-4443-9AB5-6420AE9F8946}"/>
            </a:ext>
          </a:extLst>
        </xdr:cNvPr>
        <xdr:cNvSpPr/>
      </xdr:nvSpPr>
      <xdr:spPr>
        <a:xfrm>
          <a:off x="10106025" y="13112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6C7105E-33A4-4D6A-A5E7-1E7ACB8ACB10}"/>
            </a:ext>
          </a:extLst>
        </xdr:cNvPr>
        <xdr:cNvCxnSpPr/>
      </xdr:nvCxnSpPr>
      <xdr:spPr>
        <a:xfrm>
          <a:off x="10153650" y="15398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63EB1923-E509-4CA5-88F2-B5AE81CA27B3}"/>
            </a:ext>
          </a:extLst>
        </xdr:cNvPr>
        <xdr:cNvCxnSpPr/>
      </xdr:nvCxnSpPr>
      <xdr:spPr>
        <a:xfrm>
          <a:off x="10074275" y="15398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F9831020-F7DD-4C7A-AF79-1E095AB4823D}"/>
            </a:ext>
          </a:extLst>
        </xdr:cNvPr>
        <xdr:cNvCxnSpPr/>
      </xdr:nvCxnSpPr>
      <xdr:spPr>
        <a:xfrm flipV="1">
          <a:off x="10153650" y="17716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CB91C02-323B-4706-93BD-25AD3BEA720B}"/>
            </a:ext>
          </a:extLst>
        </xdr:cNvPr>
        <xdr:cNvCxnSpPr/>
      </xdr:nvCxnSpPr>
      <xdr:spPr>
        <a:xfrm>
          <a:off x="10074275" y="19018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22225</xdr:rowOff>
    </xdr:from>
    <xdr:ext cx="4609532" cy="259045"/>
    <xdr:sp macro="" textlink="">
      <xdr:nvSpPr>
        <xdr:cNvPr id="31" name="テキスト ボックス 30">
          <a:extLst>
            <a:ext uri="{FF2B5EF4-FFF2-40B4-BE49-F238E27FC236}">
              <a16:creationId xmlns:a16="http://schemas.microsoft.com/office/drawing/2014/main" id="{880627AB-BF90-42B4-A84D-9F0AEB02EC4D}"/>
            </a:ext>
          </a:extLst>
        </xdr:cNvPr>
        <xdr:cNvSpPr txBox="1"/>
      </xdr:nvSpPr>
      <xdr:spPr>
        <a:xfrm>
          <a:off x="419100" y="26733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104775</xdr:rowOff>
    </xdr:from>
    <xdr:ext cx="8590942" cy="259045"/>
    <xdr:sp macro="" textlink="">
      <xdr:nvSpPr>
        <xdr:cNvPr id="32" name="テキスト ボックス 31">
          <a:extLst>
            <a:ext uri="{FF2B5EF4-FFF2-40B4-BE49-F238E27FC236}">
              <a16:creationId xmlns:a16="http://schemas.microsoft.com/office/drawing/2014/main" id="{9A3F15A7-E5D2-4B57-A1C9-99CB83608290}"/>
            </a:ext>
          </a:extLst>
        </xdr:cNvPr>
        <xdr:cNvSpPr txBox="1"/>
      </xdr:nvSpPr>
      <xdr:spPr>
        <a:xfrm>
          <a:off x="419100" y="29114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33" name="大かっこ 32">
          <a:extLst>
            <a:ext uri="{FF2B5EF4-FFF2-40B4-BE49-F238E27FC236}">
              <a16:creationId xmlns:a16="http://schemas.microsoft.com/office/drawing/2014/main" id="{92D6A1FE-665C-46B0-85FC-78704C7B1631}"/>
            </a:ext>
          </a:extLst>
        </xdr:cNvPr>
        <xdr:cNvSpPr/>
      </xdr:nvSpPr>
      <xdr:spPr>
        <a:xfrm>
          <a:off x="692150" y="294005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335" cy="259045"/>
    <xdr:sp macro="" textlink="">
      <xdr:nvSpPr>
        <xdr:cNvPr id="34" name="テキスト ボックス 33">
          <a:extLst>
            <a:ext uri="{FF2B5EF4-FFF2-40B4-BE49-F238E27FC236}">
              <a16:creationId xmlns:a16="http://schemas.microsoft.com/office/drawing/2014/main" id="{C6623A5A-BB29-4573-BA91-074DA678B5A2}"/>
            </a:ext>
          </a:extLst>
        </xdr:cNvPr>
        <xdr:cNvSpPr txBox="1"/>
      </xdr:nvSpPr>
      <xdr:spPr>
        <a:xfrm>
          <a:off x="419100" y="31496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98425</xdr:rowOff>
    </xdr:from>
    <xdr:ext cx="8294578" cy="259045"/>
    <xdr:sp macro="" textlink="">
      <xdr:nvSpPr>
        <xdr:cNvPr id="35" name="テキスト ボックス 34">
          <a:extLst>
            <a:ext uri="{FF2B5EF4-FFF2-40B4-BE49-F238E27FC236}">
              <a16:creationId xmlns:a16="http://schemas.microsoft.com/office/drawing/2014/main" id="{2F38A6A9-12A9-4582-A947-54018CEE0F5F}"/>
            </a:ext>
          </a:extLst>
        </xdr:cNvPr>
        <xdr:cNvSpPr txBox="1"/>
      </xdr:nvSpPr>
      <xdr:spPr>
        <a:xfrm>
          <a:off x="419100" y="339725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143" cy="259045"/>
    <xdr:sp macro="" textlink="">
      <xdr:nvSpPr>
        <xdr:cNvPr id="36" name="テキスト ボックス 35">
          <a:extLst>
            <a:ext uri="{FF2B5EF4-FFF2-40B4-BE49-F238E27FC236}">
              <a16:creationId xmlns:a16="http://schemas.microsoft.com/office/drawing/2014/main" id="{84877C37-2CC5-4730-8C9D-A3A0450E302A}"/>
            </a:ext>
          </a:extLst>
        </xdr:cNvPr>
        <xdr:cNvSpPr txBox="1"/>
      </xdr:nvSpPr>
      <xdr:spPr>
        <a:xfrm>
          <a:off x="419100" y="36258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1FECA214-15B2-421B-B4B9-B3A3EC838CC3}"/>
            </a:ext>
          </a:extLst>
        </xdr:cNvPr>
        <xdr:cNvSpPr/>
      </xdr:nvSpPr>
      <xdr:spPr>
        <a:xfrm>
          <a:off x="1158875" y="4092575"/>
          <a:ext cx="38195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5A0488C1-5FD5-4EB7-85AD-8C37A7F69297}"/>
            </a:ext>
          </a:extLst>
        </xdr:cNvPr>
        <xdr:cNvSpPr/>
      </xdr:nvSpPr>
      <xdr:spPr>
        <a:xfrm>
          <a:off x="1811514" y="44468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81CDB168-E983-4D56-BA4A-F747A14A4709}"/>
            </a:ext>
          </a:extLst>
        </xdr:cNvPr>
        <xdr:cNvSpPr/>
      </xdr:nvSpPr>
      <xdr:spPr>
        <a:xfrm>
          <a:off x="3468364" y="44301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EAA5E5BD-B80E-4189-9723-FCC9CEC90316}"/>
            </a:ext>
          </a:extLst>
        </xdr:cNvPr>
        <xdr:cNvSpPr/>
      </xdr:nvSpPr>
      <xdr:spPr>
        <a:xfrm>
          <a:off x="4930775"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37B8EE3B-A2D9-4326-BF47-FD12565CA847}"/>
            </a:ext>
          </a:extLst>
        </xdr:cNvPr>
        <xdr:cNvSpPr/>
      </xdr:nvSpPr>
      <xdr:spPr>
        <a:xfrm>
          <a:off x="4930775"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2" name="正方形/長方形 41">
          <a:extLst>
            <a:ext uri="{FF2B5EF4-FFF2-40B4-BE49-F238E27FC236}">
              <a16:creationId xmlns:a16="http://schemas.microsoft.com/office/drawing/2014/main" id="{66E8C7DE-B91E-46FA-A79B-35F3D7B35C79}"/>
            </a:ext>
          </a:extLst>
        </xdr:cNvPr>
        <xdr:cNvSpPr/>
      </xdr:nvSpPr>
      <xdr:spPr>
        <a:xfrm>
          <a:off x="6530975"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3" name="正方形/長方形 42">
          <a:extLst>
            <a:ext uri="{FF2B5EF4-FFF2-40B4-BE49-F238E27FC236}">
              <a16:creationId xmlns:a16="http://schemas.microsoft.com/office/drawing/2014/main" id="{99E89945-7535-4228-9090-AC389497E3F4}"/>
            </a:ext>
          </a:extLst>
        </xdr:cNvPr>
        <xdr:cNvSpPr/>
      </xdr:nvSpPr>
      <xdr:spPr>
        <a:xfrm>
          <a:off x="6530975"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A6D52866-75F2-40EE-BB08-AB62AF810DAD}"/>
            </a:ext>
          </a:extLst>
        </xdr:cNvPr>
        <xdr:cNvSpPr/>
      </xdr:nvSpPr>
      <xdr:spPr>
        <a:xfrm>
          <a:off x="1158875" y="47498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E450276C-603B-49D0-8B79-A0703DA730C5}"/>
            </a:ext>
          </a:extLst>
        </xdr:cNvPr>
        <xdr:cNvSpPr/>
      </xdr:nvSpPr>
      <xdr:spPr>
        <a:xfrm>
          <a:off x="5226050" y="47498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2F80C81-1118-4888-8F3D-6BC8E3B2204C}"/>
            </a:ext>
          </a:extLst>
        </xdr:cNvPr>
        <xdr:cNvSpPr/>
      </xdr:nvSpPr>
      <xdr:spPr>
        <a:xfrm>
          <a:off x="5226050" y="48164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7" name="テキスト ボックス 46">
          <a:extLst>
            <a:ext uri="{FF2B5EF4-FFF2-40B4-BE49-F238E27FC236}">
              <a16:creationId xmlns:a16="http://schemas.microsoft.com/office/drawing/2014/main" id="{49F7758A-B404-4337-8C07-133FEF4DFBA3}"/>
            </a:ext>
          </a:extLst>
        </xdr:cNvPr>
        <xdr:cNvSpPr txBox="1"/>
      </xdr:nvSpPr>
      <xdr:spPr>
        <a:xfrm>
          <a:off x="5292725" y="50260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有形固定資産減価償却率は、グループ内平均を下回っているが、要因の一つとして、東日本大震災で被災した建物の復旧・建替や復興関連施設の整備をしていることが考えられる。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県有施設は昭和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年代に多く整備され、近年は施設老朽化が進行していることから、平成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月に策定した「公共施設等総合管理計画」に基づく「個別施設計画」により、公共施設等の長寿命化、統廃合、更新など老朽化対策に積極的に取り組んでいく。</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C190B499-9562-413D-BDFF-3CBD4B7ACAF5}"/>
            </a:ext>
          </a:extLst>
        </xdr:cNvPr>
        <xdr:cNvSpPr txBox="1"/>
      </xdr:nvSpPr>
      <xdr:spPr>
        <a:xfrm>
          <a:off x="1130300" y="4568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F5B99F3D-BD1A-4752-9BAE-77D3E4B8231B}"/>
            </a:ext>
          </a:extLst>
        </xdr:cNvPr>
        <xdr:cNvCxnSpPr/>
      </xdr:nvCxnSpPr>
      <xdr:spPr>
        <a:xfrm>
          <a:off x="1158875" y="67881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BC15ED08-F630-4498-8F34-C04FDAB8EA4B}"/>
            </a:ext>
          </a:extLst>
        </xdr:cNvPr>
        <xdr:cNvSpPr txBox="1"/>
      </xdr:nvSpPr>
      <xdr:spPr>
        <a:xfrm>
          <a:off x="789956" y="6703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1" name="直線コネクタ 50">
          <a:extLst>
            <a:ext uri="{FF2B5EF4-FFF2-40B4-BE49-F238E27FC236}">
              <a16:creationId xmlns:a16="http://schemas.microsoft.com/office/drawing/2014/main" id="{5F5E2203-3728-4232-82D9-A98F08BE9991}"/>
            </a:ext>
          </a:extLst>
        </xdr:cNvPr>
        <xdr:cNvCxnSpPr/>
      </xdr:nvCxnSpPr>
      <xdr:spPr>
        <a:xfrm>
          <a:off x="1158875" y="62833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2" name="テキスト ボックス 51">
          <a:extLst>
            <a:ext uri="{FF2B5EF4-FFF2-40B4-BE49-F238E27FC236}">
              <a16:creationId xmlns:a16="http://schemas.microsoft.com/office/drawing/2014/main" id="{5EECA827-E090-4D86-AB87-DED4A80E6E32}"/>
            </a:ext>
          </a:extLst>
        </xdr:cNvPr>
        <xdr:cNvSpPr txBox="1"/>
      </xdr:nvSpPr>
      <xdr:spPr>
        <a:xfrm>
          <a:off x="789956" y="6189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3" name="直線コネクタ 52">
          <a:extLst>
            <a:ext uri="{FF2B5EF4-FFF2-40B4-BE49-F238E27FC236}">
              <a16:creationId xmlns:a16="http://schemas.microsoft.com/office/drawing/2014/main" id="{2269224F-6DDB-4FFB-A09B-7D9185159A78}"/>
            </a:ext>
          </a:extLst>
        </xdr:cNvPr>
        <xdr:cNvCxnSpPr/>
      </xdr:nvCxnSpPr>
      <xdr:spPr>
        <a:xfrm>
          <a:off x="1158875" y="57785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4" name="テキスト ボックス 53">
          <a:extLst>
            <a:ext uri="{FF2B5EF4-FFF2-40B4-BE49-F238E27FC236}">
              <a16:creationId xmlns:a16="http://schemas.microsoft.com/office/drawing/2014/main" id="{28E37E34-1C1F-457E-B24E-75A5BC7BEBFD}"/>
            </a:ext>
          </a:extLst>
        </xdr:cNvPr>
        <xdr:cNvSpPr txBox="1"/>
      </xdr:nvSpPr>
      <xdr:spPr>
        <a:xfrm>
          <a:off x="789956" y="5684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5" name="直線コネクタ 54">
          <a:extLst>
            <a:ext uri="{FF2B5EF4-FFF2-40B4-BE49-F238E27FC236}">
              <a16:creationId xmlns:a16="http://schemas.microsoft.com/office/drawing/2014/main" id="{98392224-843E-4683-ADC2-B91F9FF25101}"/>
            </a:ext>
          </a:extLst>
        </xdr:cNvPr>
        <xdr:cNvCxnSpPr/>
      </xdr:nvCxnSpPr>
      <xdr:spPr>
        <a:xfrm>
          <a:off x="1158875" y="52641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6" name="テキスト ボックス 55">
          <a:extLst>
            <a:ext uri="{FF2B5EF4-FFF2-40B4-BE49-F238E27FC236}">
              <a16:creationId xmlns:a16="http://schemas.microsoft.com/office/drawing/2014/main" id="{CEBD3186-051A-4B6D-98C6-A50CC055079B}"/>
            </a:ext>
          </a:extLst>
        </xdr:cNvPr>
        <xdr:cNvSpPr txBox="1"/>
      </xdr:nvSpPr>
      <xdr:spPr>
        <a:xfrm>
          <a:off x="789956" y="51703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7" name="直線コネクタ 56">
          <a:extLst>
            <a:ext uri="{FF2B5EF4-FFF2-40B4-BE49-F238E27FC236}">
              <a16:creationId xmlns:a16="http://schemas.microsoft.com/office/drawing/2014/main" id="{E329CD08-1630-41C1-9CEA-9F1CE56EEADC}"/>
            </a:ext>
          </a:extLst>
        </xdr:cNvPr>
        <xdr:cNvCxnSpPr/>
      </xdr:nvCxnSpPr>
      <xdr:spPr>
        <a:xfrm>
          <a:off x="1158875" y="4749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8" name="テキスト ボックス 57">
          <a:extLst>
            <a:ext uri="{FF2B5EF4-FFF2-40B4-BE49-F238E27FC236}">
              <a16:creationId xmlns:a16="http://schemas.microsoft.com/office/drawing/2014/main" id="{1508D521-8AF2-4DE2-ABB3-2ED08241BD60}"/>
            </a:ext>
          </a:extLst>
        </xdr:cNvPr>
        <xdr:cNvSpPr txBox="1"/>
      </xdr:nvSpPr>
      <xdr:spPr>
        <a:xfrm>
          <a:off x="789956" y="4665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59" name="有形固定資産減価償却率グラフ枠">
          <a:extLst>
            <a:ext uri="{FF2B5EF4-FFF2-40B4-BE49-F238E27FC236}">
              <a16:creationId xmlns:a16="http://schemas.microsoft.com/office/drawing/2014/main" id="{C4843C30-2075-48EF-8BE9-66010CCB68EB}"/>
            </a:ext>
          </a:extLst>
        </xdr:cNvPr>
        <xdr:cNvSpPr/>
      </xdr:nvSpPr>
      <xdr:spPr>
        <a:xfrm>
          <a:off x="1158875" y="47498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155575</xdr:rowOff>
    </xdr:from>
    <xdr:to>
      <xdr:col>23</xdr:col>
      <xdr:colOff>85090</xdr:colOff>
      <xdr:row>34</xdr:row>
      <xdr:rowOff>106363</xdr:rowOff>
    </xdr:to>
    <xdr:cxnSp macro="">
      <xdr:nvCxnSpPr>
        <xdr:cNvPr id="60" name="直線コネクタ 59">
          <a:extLst>
            <a:ext uri="{FF2B5EF4-FFF2-40B4-BE49-F238E27FC236}">
              <a16:creationId xmlns:a16="http://schemas.microsoft.com/office/drawing/2014/main" id="{01B517D2-B12D-45D2-B6D1-A15352E20CEA}"/>
            </a:ext>
          </a:extLst>
        </xdr:cNvPr>
        <xdr:cNvCxnSpPr/>
      </xdr:nvCxnSpPr>
      <xdr:spPr>
        <a:xfrm flipV="1">
          <a:off x="4306570" y="5168900"/>
          <a:ext cx="1270" cy="1239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110190</xdr:rowOff>
    </xdr:from>
    <xdr:ext cx="405111" cy="259045"/>
    <xdr:sp macro="" textlink="">
      <xdr:nvSpPr>
        <xdr:cNvPr id="61" name="有形固定資産減価償却率最小値テキスト">
          <a:extLst>
            <a:ext uri="{FF2B5EF4-FFF2-40B4-BE49-F238E27FC236}">
              <a16:creationId xmlns:a16="http://schemas.microsoft.com/office/drawing/2014/main" id="{B79B76A1-31CF-4B79-8949-D1181296FFCD}"/>
            </a:ext>
          </a:extLst>
        </xdr:cNvPr>
        <xdr:cNvSpPr txBox="1"/>
      </xdr:nvSpPr>
      <xdr:spPr>
        <a:xfrm>
          <a:off x="4359275" y="6412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106363</xdr:rowOff>
    </xdr:from>
    <xdr:to>
      <xdr:col>23</xdr:col>
      <xdr:colOff>174625</xdr:colOff>
      <xdr:row>34</xdr:row>
      <xdr:rowOff>106363</xdr:rowOff>
    </xdr:to>
    <xdr:cxnSp macro="">
      <xdr:nvCxnSpPr>
        <xdr:cNvPr id="62" name="直線コネクタ 61">
          <a:extLst>
            <a:ext uri="{FF2B5EF4-FFF2-40B4-BE49-F238E27FC236}">
              <a16:creationId xmlns:a16="http://schemas.microsoft.com/office/drawing/2014/main" id="{C75E9343-F3D8-4F5F-A635-3A080886480A}"/>
            </a:ext>
          </a:extLst>
        </xdr:cNvPr>
        <xdr:cNvCxnSpPr/>
      </xdr:nvCxnSpPr>
      <xdr:spPr>
        <a:xfrm>
          <a:off x="4216400" y="640873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102252</xdr:rowOff>
    </xdr:from>
    <xdr:ext cx="405111" cy="259045"/>
    <xdr:sp macro="" textlink="">
      <xdr:nvSpPr>
        <xdr:cNvPr id="63" name="有形固定資産減価償却率最大値テキスト">
          <a:extLst>
            <a:ext uri="{FF2B5EF4-FFF2-40B4-BE49-F238E27FC236}">
              <a16:creationId xmlns:a16="http://schemas.microsoft.com/office/drawing/2014/main" id="{DD91D49A-6D13-4421-A407-C150EFBA54DF}"/>
            </a:ext>
          </a:extLst>
        </xdr:cNvPr>
        <xdr:cNvSpPr txBox="1"/>
      </xdr:nvSpPr>
      <xdr:spPr>
        <a:xfrm>
          <a:off x="4359275" y="4953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155575</xdr:rowOff>
    </xdr:from>
    <xdr:to>
      <xdr:col>23</xdr:col>
      <xdr:colOff>174625</xdr:colOff>
      <xdr:row>26</xdr:row>
      <xdr:rowOff>155575</xdr:rowOff>
    </xdr:to>
    <xdr:cxnSp macro="">
      <xdr:nvCxnSpPr>
        <xdr:cNvPr id="64" name="直線コネクタ 63">
          <a:extLst>
            <a:ext uri="{FF2B5EF4-FFF2-40B4-BE49-F238E27FC236}">
              <a16:creationId xmlns:a16="http://schemas.microsoft.com/office/drawing/2014/main" id="{34D23214-DC5B-4265-B6A0-0AC379F8C298}"/>
            </a:ext>
          </a:extLst>
        </xdr:cNvPr>
        <xdr:cNvCxnSpPr/>
      </xdr:nvCxnSpPr>
      <xdr:spPr>
        <a:xfrm>
          <a:off x="4216400" y="51689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50499</xdr:rowOff>
    </xdr:from>
    <xdr:ext cx="405111" cy="259045"/>
    <xdr:sp macro="" textlink="">
      <xdr:nvSpPr>
        <xdr:cNvPr id="65" name="有形固定資産減価償却率平均値テキスト">
          <a:extLst>
            <a:ext uri="{FF2B5EF4-FFF2-40B4-BE49-F238E27FC236}">
              <a16:creationId xmlns:a16="http://schemas.microsoft.com/office/drawing/2014/main" id="{F0B1C9EB-FFEC-442E-BD85-8316DD96B5FB}"/>
            </a:ext>
          </a:extLst>
        </xdr:cNvPr>
        <xdr:cNvSpPr txBox="1"/>
      </xdr:nvSpPr>
      <xdr:spPr>
        <a:xfrm>
          <a:off x="4359275" y="57051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72072</xdr:rowOff>
    </xdr:from>
    <xdr:to>
      <xdr:col>23</xdr:col>
      <xdr:colOff>136525</xdr:colOff>
      <xdr:row>31</xdr:row>
      <xdr:rowOff>2222</xdr:rowOff>
    </xdr:to>
    <xdr:sp macro="" textlink="">
      <xdr:nvSpPr>
        <xdr:cNvPr id="66" name="フローチャート: 判断 65">
          <a:extLst>
            <a:ext uri="{FF2B5EF4-FFF2-40B4-BE49-F238E27FC236}">
              <a16:creationId xmlns:a16="http://schemas.microsoft.com/office/drawing/2014/main" id="{EF4810FC-DEFD-4582-8D69-CE82681C4986}"/>
            </a:ext>
          </a:extLst>
        </xdr:cNvPr>
        <xdr:cNvSpPr/>
      </xdr:nvSpPr>
      <xdr:spPr>
        <a:xfrm>
          <a:off x="4254500" y="572674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104458</xdr:rowOff>
    </xdr:from>
    <xdr:to>
      <xdr:col>19</xdr:col>
      <xdr:colOff>187325</xdr:colOff>
      <xdr:row>31</xdr:row>
      <xdr:rowOff>34608</xdr:rowOff>
    </xdr:to>
    <xdr:sp macro="" textlink="">
      <xdr:nvSpPr>
        <xdr:cNvPr id="67" name="フローチャート: 判断 66">
          <a:extLst>
            <a:ext uri="{FF2B5EF4-FFF2-40B4-BE49-F238E27FC236}">
              <a16:creationId xmlns:a16="http://schemas.microsoft.com/office/drawing/2014/main" id="{AFF225E2-72BB-4E9F-BED1-B04CC33F77AE}"/>
            </a:ext>
          </a:extLst>
        </xdr:cNvPr>
        <xdr:cNvSpPr/>
      </xdr:nvSpPr>
      <xdr:spPr>
        <a:xfrm>
          <a:off x="3616325" y="576548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72072</xdr:rowOff>
    </xdr:from>
    <xdr:to>
      <xdr:col>15</xdr:col>
      <xdr:colOff>187325</xdr:colOff>
      <xdr:row>31</xdr:row>
      <xdr:rowOff>2222</xdr:rowOff>
    </xdr:to>
    <xdr:sp macro="" textlink="">
      <xdr:nvSpPr>
        <xdr:cNvPr id="68" name="フローチャート: 判断 67">
          <a:extLst>
            <a:ext uri="{FF2B5EF4-FFF2-40B4-BE49-F238E27FC236}">
              <a16:creationId xmlns:a16="http://schemas.microsoft.com/office/drawing/2014/main" id="{D7E7453F-85DE-4FA4-A5AC-D650545F60AF}"/>
            </a:ext>
          </a:extLst>
        </xdr:cNvPr>
        <xdr:cNvSpPr/>
      </xdr:nvSpPr>
      <xdr:spPr>
        <a:xfrm>
          <a:off x="2930525" y="572674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92392</xdr:rowOff>
    </xdr:from>
    <xdr:to>
      <xdr:col>11</xdr:col>
      <xdr:colOff>187325</xdr:colOff>
      <xdr:row>30</xdr:row>
      <xdr:rowOff>22542</xdr:rowOff>
    </xdr:to>
    <xdr:sp macro="" textlink="">
      <xdr:nvSpPr>
        <xdr:cNvPr id="69" name="フローチャート: 判断 68">
          <a:extLst>
            <a:ext uri="{FF2B5EF4-FFF2-40B4-BE49-F238E27FC236}">
              <a16:creationId xmlns:a16="http://schemas.microsoft.com/office/drawing/2014/main" id="{38D18951-85A8-435D-B982-413F0CF618D8}"/>
            </a:ext>
          </a:extLst>
        </xdr:cNvPr>
        <xdr:cNvSpPr/>
      </xdr:nvSpPr>
      <xdr:spPr>
        <a:xfrm>
          <a:off x="2244725" y="558831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27622</xdr:rowOff>
    </xdr:from>
    <xdr:to>
      <xdr:col>7</xdr:col>
      <xdr:colOff>187325</xdr:colOff>
      <xdr:row>29</xdr:row>
      <xdr:rowOff>129222</xdr:rowOff>
    </xdr:to>
    <xdr:sp macro="" textlink="">
      <xdr:nvSpPr>
        <xdr:cNvPr id="70" name="フローチャート: 判断 69">
          <a:extLst>
            <a:ext uri="{FF2B5EF4-FFF2-40B4-BE49-F238E27FC236}">
              <a16:creationId xmlns:a16="http://schemas.microsoft.com/office/drawing/2014/main" id="{0B81E496-AFCD-4981-BB43-892F219011C4}"/>
            </a:ext>
          </a:extLst>
        </xdr:cNvPr>
        <xdr:cNvSpPr/>
      </xdr:nvSpPr>
      <xdr:spPr>
        <a:xfrm>
          <a:off x="1558925" y="552672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a:extLst>
            <a:ext uri="{FF2B5EF4-FFF2-40B4-BE49-F238E27FC236}">
              <a16:creationId xmlns:a16="http://schemas.microsoft.com/office/drawing/2014/main" id="{BE81645F-14A3-49DD-805D-6C427181B8C6}"/>
            </a:ext>
          </a:extLst>
        </xdr:cNvPr>
        <xdr:cNvSpPr txBox="1"/>
      </xdr:nvSpPr>
      <xdr:spPr>
        <a:xfrm>
          <a:off x="41497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5FD4401D-80E3-486D-B0C3-CE92A153C593}"/>
            </a:ext>
          </a:extLst>
        </xdr:cNvPr>
        <xdr:cNvSpPr txBox="1"/>
      </xdr:nvSpPr>
      <xdr:spPr>
        <a:xfrm>
          <a:off x="35115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1DAE0B8C-4715-4FEC-B401-9B06CF3469E1}"/>
            </a:ext>
          </a:extLst>
        </xdr:cNvPr>
        <xdr:cNvSpPr txBox="1"/>
      </xdr:nvSpPr>
      <xdr:spPr>
        <a:xfrm>
          <a:off x="28257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A0A26E7D-3C9D-4202-B1B9-03E44597943B}"/>
            </a:ext>
          </a:extLst>
        </xdr:cNvPr>
        <xdr:cNvSpPr txBox="1"/>
      </xdr:nvSpPr>
      <xdr:spPr>
        <a:xfrm>
          <a:off x="21399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8DC376FE-0C72-49E0-A7ED-C2291DCC3DDB}"/>
            </a:ext>
          </a:extLst>
        </xdr:cNvPr>
        <xdr:cNvSpPr txBox="1"/>
      </xdr:nvSpPr>
      <xdr:spPr>
        <a:xfrm>
          <a:off x="14541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135572</xdr:rowOff>
    </xdr:from>
    <xdr:to>
      <xdr:col>23</xdr:col>
      <xdr:colOff>136525</xdr:colOff>
      <xdr:row>30</xdr:row>
      <xdr:rowOff>65722</xdr:rowOff>
    </xdr:to>
    <xdr:sp macro="" textlink="">
      <xdr:nvSpPr>
        <xdr:cNvPr id="76" name="楕円 75">
          <a:extLst>
            <a:ext uri="{FF2B5EF4-FFF2-40B4-BE49-F238E27FC236}">
              <a16:creationId xmlns:a16="http://schemas.microsoft.com/office/drawing/2014/main" id="{1FEA0BC1-D228-40EB-8E3D-9917C73606EE}"/>
            </a:ext>
          </a:extLst>
        </xdr:cNvPr>
        <xdr:cNvSpPr/>
      </xdr:nvSpPr>
      <xdr:spPr>
        <a:xfrm>
          <a:off x="4254500" y="563149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158449</xdr:rowOff>
    </xdr:from>
    <xdr:ext cx="405111" cy="259045"/>
    <xdr:sp macro="" textlink="">
      <xdr:nvSpPr>
        <xdr:cNvPr id="77" name="有形固定資産減価償却率該当値テキスト">
          <a:extLst>
            <a:ext uri="{FF2B5EF4-FFF2-40B4-BE49-F238E27FC236}">
              <a16:creationId xmlns:a16="http://schemas.microsoft.com/office/drawing/2014/main" id="{D6B06FBF-E7A2-4800-A811-B2361F435810}"/>
            </a:ext>
          </a:extLst>
        </xdr:cNvPr>
        <xdr:cNvSpPr txBox="1"/>
      </xdr:nvSpPr>
      <xdr:spPr>
        <a:xfrm>
          <a:off x="4359275" y="5495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54610</xdr:rowOff>
    </xdr:from>
    <xdr:to>
      <xdr:col>19</xdr:col>
      <xdr:colOff>187325</xdr:colOff>
      <xdr:row>29</xdr:row>
      <xdr:rowOff>156210</xdr:rowOff>
    </xdr:to>
    <xdr:sp macro="" textlink="">
      <xdr:nvSpPr>
        <xdr:cNvPr id="78" name="楕円 77">
          <a:extLst>
            <a:ext uri="{FF2B5EF4-FFF2-40B4-BE49-F238E27FC236}">
              <a16:creationId xmlns:a16="http://schemas.microsoft.com/office/drawing/2014/main" id="{64BC5B50-B3B7-4C19-8310-77C0CCBE2C0E}"/>
            </a:ext>
          </a:extLst>
        </xdr:cNvPr>
        <xdr:cNvSpPr/>
      </xdr:nvSpPr>
      <xdr:spPr>
        <a:xfrm>
          <a:off x="3616325" y="555053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105410</xdr:rowOff>
    </xdr:from>
    <xdr:to>
      <xdr:col>23</xdr:col>
      <xdr:colOff>85725</xdr:colOff>
      <xdr:row>30</xdr:row>
      <xdr:rowOff>14922</xdr:rowOff>
    </xdr:to>
    <xdr:cxnSp macro="">
      <xdr:nvCxnSpPr>
        <xdr:cNvPr id="79" name="直線コネクタ 78">
          <a:extLst>
            <a:ext uri="{FF2B5EF4-FFF2-40B4-BE49-F238E27FC236}">
              <a16:creationId xmlns:a16="http://schemas.microsoft.com/office/drawing/2014/main" id="{3B6D6F8C-62BC-4628-A9AF-6C051FB4D882}"/>
            </a:ext>
          </a:extLst>
        </xdr:cNvPr>
        <xdr:cNvCxnSpPr/>
      </xdr:nvCxnSpPr>
      <xdr:spPr>
        <a:xfrm>
          <a:off x="3673475" y="5598160"/>
          <a:ext cx="62865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139700</xdr:rowOff>
    </xdr:from>
    <xdr:to>
      <xdr:col>15</xdr:col>
      <xdr:colOff>187325</xdr:colOff>
      <xdr:row>29</xdr:row>
      <xdr:rowOff>69850</xdr:rowOff>
    </xdr:to>
    <xdr:sp macro="" textlink="">
      <xdr:nvSpPr>
        <xdr:cNvPr id="80" name="楕円 79">
          <a:extLst>
            <a:ext uri="{FF2B5EF4-FFF2-40B4-BE49-F238E27FC236}">
              <a16:creationId xmlns:a16="http://schemas.microsoft.com/office/drawing/2014/main" id="{FF88B028-FC87-4F3C-AC03-C23AA59E033F}"/>
            </a:ext>
          </a:extLst>
        </xdr:cNvPr>
        <xdr:cNvSpPr/>
      </xdr:nvSpPr>
      <xdr:spPr>
        <a:xfrm>
          <a:off x="2930525" y="54768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19050</xdr:rowOff>
    </xdr:from>
    <xdr:to>
      <xdr:col>19</xdr:col>
      <xdr:colOff>136525</xdr:colOff>
      <xdr:row>29</xdr:row>
      <xdr:rowOff>105410</xdr:rowOff>
    </xdr:to>
    <xdr:cxnSp macro="">
      <xdr:nvCxnSpPr>
        <xdr:cNvPr id="81" name="直線コネクタ 80">
          <a:extLst>
            <a:ext uri="{FF2B5EF4-FFF2-40B4-BE49-F238E27FC236}">
              <a16:creationId xmlns:a16="http://schemas.microsoft.com/office/drawing/2014/main" id="{447BD520-758E-471C-AE66-80EEF755A5E7}"/>
            </a:ext>
          </a:extLst>
        </xdr:cNvPr>
        <xdr:cNvCxnSpPr/>
      </xdr:nvCxnSpPr>
      <xdr:spPr>
        <a:xfrm>
          <a:off x="2987675" y="5514975"/>
          <a:ext cx="685800" cy="8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74930</xdr:rowOff>
    </xdr:from>
    <xdr:to>
      <xdr:col>11</xdr:col>
      <xdr:colOff>187325</xdr:colOff>
      <xdr:row>29</xdr:row>
      <xdr:rowOff>5080</xdr:rowOff>
    </xdr:to>
    <xdr:sp macro="" textlink="">
      <xdr:nvSpPr>
        <xdr:cNvPr id="82" name="楕円 81">
          <a:extLst>
            <a:ext uri="{FF2B5EF4-FFF2-40B4-BE49-F238E27FC236}">
              <a16:creationId xmlns:a16="http://schemas.microsoft.com/office/drawing/2014/main" id="{D5DF5CFD-3F54-425B-B359-FC32602A0640}"/>
            </a:ext>
          </a:extLst>
        </xdr:cNvPr>
        <xdr:cNvSpPr/>
      </xdr:nvSpPr>
      <xdr:spPr>
        <a:xfrm>
          <a:off x="2244725" y="54089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125730</xdr:rowOff>
    </xdr:from>
    <xdr:to>
      <xdr:col>15</xdr:col>
      <xdr:colOff>136525</xdr:colOff>
      <xdr:row>29</xdr:row>
      <xdr:rowOff>19050</xdr:rowOff>
    </xdr:to>
    <xdr:cxnSp macro="">
      <xdr:nvCxnSpPr>
        <xdr:cNvPr id="83" name="直線コネクタ 82">
          <a:extLst>
            <a:ext uri="{FF2B5EF4-FFF2-40B4-BE49-F238E27FC236}">
              <a16:creationId xmlns:a16="http://schemas.microsoft.com/office/drawing/2014/main" id="{049B5477-B1A8-4933-977F-A3E122F4D0B9}"/>
            </a:ext>
          </a:extLst>
        </xdr:cNvPr>
        <xdr:cNvCxnSpPr/>
      </xdr:nvCxnSpPr>
      <xdr:spPr>
        <a:xfrm>
          <a:off x="2301875" y="5456555"/>
          <a:ext cx="6858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20955</xdr:rowOff>
    </xdr:from>
    <xdr:to>
      <xdr:col>7</xdr:col>
      <xdr:colOff>187325</xdr:colOff>
      <xdr:row>28</xdr:row>
      <xdr:rowOff>122555</xdr:rowOff>
    </xdr:to>
    <xdr:sp macro="" textlink="">
      <xdr:nvSpPr>
        <xdr:cNvPr id="84" name="楕円 83">
          <a:extLst>
            <a:ext uri="{FF2B5EF4-FFF2-40B4-BE49-F238E27FC236}">
              <a16:creationId xmlns:a16="http://schemas.microsoft.com/office/drawing/2014/main" id="{7CE54756-34E4-4115-BFE8-D905E73E280D}"/>
            </a:ext>
          </a:extLst>
        </xdr:cNvPr>
        <xdr:cNvSpPr/>
      </xdr:nvSpPr>
      <xdr:spPr>
        <a:xfrm>
          <a:off x="1558925" y="535495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71755</xdr:rowOff>
    </xdr:from>
    <xdr:to>
      <xdr:col>11</xdr:col>
      <xdr:colOff>136525</xdr:colOff>
      <xdr:row>28</xdr:row>
      <xdr:rowOff>125730</xdr:rowOff>
    </xdr:to>
    <xdr:cxnSp macro="">
      <xdr:nvCxnSpPr>
        <xdr:cNvPr id="85" name="直線コネクタ 84">
          <a:extLst>
            <a:ext uri="{FF2B5EF4-FFF2-40B4-BE49-F238E27FC236}">
              <a16:creationId xmlns:a16="http://schemas.microsoft.com/office/drawing/2014/main" id="{08F3A889-5497-4F78-A84E-EA1EF5241AFA}"/>
            </a:ext>
          </a:extLst>
        </xdr:cNvPr>
        <xdr:cNvCxnSpPr/>
      </xdr:nvCxnSpPr>
      <xdr:spPr>
        <a:xfrm>
          <a:off x="1616075" y="5402580"/>
          <a:ext cx="6858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25735</xdr:rowOff>
    </xdr:from>
    <xdr:ext cx="405111" cy="259045"/>
    <xdr:sp macro="" textlink="">
      <xdr:nvSpPr>
        <xdr:cNvPr id="86" name="n_1aveValue有形固定資産減価償却率">
          <a:extLst>
            <a:ext uri="{FF2B5EF4-FFF2-40B4-BE49-F238E27FC236}">
              <a16:creationId xmlns:a16="http://schemas.microsoft.com/office/drawing/2014/main" id="{71329B24-C609-45B5-BFA6-7932EDFB44A1}"/>
            </a:ext>
          </a:extLst>
        </xdr:cNvPr>
        <xdr:cNvSpPr txBox="1"/>
      </xdr:nvSpPr>
      <xdr:spPr>
        <a:xfrm>
          <a:off x="3474094" y="584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164799</xdr:rowOff>
    </xdr:from>
    <xdr:ext cx="405111" cy="259045"/>
    <xdr:sp macro="" textlink="">
      <xdr:nvSpPr>
        <xdr:cNvPr id="87" name="n_2aveValue有形固定資産減価償却率">
          <a:extLst>
            <a:ext uri="{FF2B5EF4-FFF2-40B4-BE49-F238E27FC236}">
              <a16:creationId xmlns:a16="http://schemas.microsoft.com/office/drawing/2014/main" id="{8572DA82-6CD9-42BF-B97F-1C36636EDB3A}"/>
            </a:ext>
          </a:extLst>
        </xdr:cNvPr>
        <xdr:cNvSpPr txBox="1"/>
      </xdr:nvSpPr>
      <xdr:spPr>
        <a:xfrm>
          <a:off x="2797819" y="5819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13669</xdr:rowOff>
    </xdr:from>
    <xdr:ext cx="405111" cy="259045"/>
    <xdr:sp macro="" textlink="">
      <xdr:nvSpPr>
        <xdr:cNvPr id="88" name="n_3aveValue有形固定資産減価償却率">
          <a:extLst>
            <a:ext uri="{FF2B5EF4-FFF2-40B4-BE49-F238E27FC236}">
              <a16:creationId xmlns:a16="http://schemas.microsoft.com/office/drawing/2014/main" id="{6E202D57-C37E-4332-8FC1-53B068261C74}"/>
            </a:ext>
          </a:extLst>
        </xdr:cNvPr>
        <xdr:cNvSpPr txBox="1"/>
      </xdr:nvSpPr>
      <xdr:spPr>
        <a:xfrm>
          <a:off x="2112019" y="566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120349</xdr:rowOff>
    </xdr:from>
    <xdr:ext cx="405111" cy="259045"/>
    <xdr:sp macro="" textlink="">
      <xdr:nvSpPr>
        <xdr:cNvPr id="89" name="n_4aveValue有形固定資産減価償却率">
          <a:extLst>
            <a:ext uri="{FF2B5EF4-FFF2-40B4-BE49-F238E27FC236}">
              <a16:creationId xmlns:a16="http://schemas.microsoft.com/office/drawing/2014/main" id="{D8EBDEF9-944F-4E3B-ACDB-C70DAE1D6945}"/>
            </a:ext>
          </a:extLst>
        </xdr:cNvPr>
        <xdr:cNvSpPr txBox="1"/>
      </xdr:nvSpPr>
      <xdr:spPr>
        <a:xfrm>
          <a:off x="1426219" y="5619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1287</xdr:rowOff>
    </xdr:from>
    <xdr:ext cx="405111" cy="259045"/>
    <xdr:sp macro="" textlink="">
      <xdr:nvSpPr>
        <xdr:cNvPr id="90" name="n_1mainValue有形固定資産減価償却率">
          <a:extLst>
            <a:ext uri="{FF2B5EF4-FFF2-40B4-BE49-F238E27FC236}">
              <a16:creationId xmlns:a16="http://schemas.microsoft.com/office/drawing/2014/main" id="{DFD9343D-8DDB-4C0A-8403-076D38B112E2}"/>
            </a:ext>
          </a:extLst>
        </xdr:cNvPr>
        <xdr:cNvSpPr txBox="1"/>
      </xdr:nvSpPr>
      <xdr:spPr>
        <a:xfrm>
          <a:off x="3474094" y="5335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86377</xdr:rowOff>
    </xdr:from>
    <xdr:ext cx="405111" cy="259045"/>
    <xdr:sp macro="" textlink="">
      <xdr:nvSpPr>
        <xdr:cNvPr id="91" name="n_2mainValue有形固定資産減価償却率">
          <a:extLst>
            <a:ext uri="{FF2B5EF4-FFF2-40B4-BE49-F238E27FC236}">
              <a16:creationId xmlns:a16="http://schemas.microsoft.com/office/drawing/2014/main" id="{5B1FE2BE-620B-4C14-9634-B5580699AD38}"/>
            </a:ext>
          </a:extLst>
        </xdr:cNvPr>
        <xdr:cNvSpPr txBox="1"/>
      </xdr:nvSpPr>
      <xdr:spPr>
        <a:xfrm>
          <a:off x="2797819" y="525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21607</xdr:rowOff>
    </xdr:from>
    <xdr:ext cx="405111" cy="259045"/>
    <xdr:sp macro="" textlink="">
      <xdr:nvSpPr>
        <xdr:cNvPr id="92" name="n_3mainValue有形固定資産減価償却率">
          <a:extLst>
            <a:ext uri="{FF2B5EF4-FFF2-40B4-BE49-F238E27FC236}">
              <a16:creationId xmlns:a16="http://schemas.microsoft.com/office/drawing/2014/main" id="{82DFAC63-02D3-47CD-A37E-98582BC7D4B9}"/>
            </a:ext>
          </a:extLst>
        </xdr:cNvPr>
        <xdr:cNvSpPr txBox="1"/>
      </xdr:nvSpPr>
      <xdr:spPr>
        <a:xfrm>
          <a:off x="2112019" y="51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139082</xdr:rowOff>
    </xdr:from>
    <xdr:ext cx="405111" cy="259045"/>
    <xdr:sp macro="" textlink="">
      <xdr:nvSpPr>
        <xdr:cNvPr id="93" name="n_4mainValue有形固定資産減価償却率">
          <a:extLst>
            <a:ext uri="{FF2B5EF4-FFF2-40B4-BE49-F238E27FC236}">
              <a16:creationId xmlns:a16="http://schemas.microsoft.com/office/drawing/2014/main" id="{38166DAE-2699-4D31-A2C7-3A002D0F347B}"/>
            </a:ext>
          </a:extLst>
        </xdr:cNvPr>
        <xdr:cNvSpPr txBox="1"/>
      </xdr:nvSpPr>
      <xdr:spPr>
        <a:xfrm>
          <a:off x="1426219" y="515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0EDD94A8-3259-4558-99F4-B2C03C0A2254}"/>
            </a:ext>
          </a:extLst>
        </xdr:cNvPr>
        <xdr:cNvSpPr/>
      </xdr:nvSpPr>
      <xdr:spPr>
        <a:xfrm>
          <a:off x="10198100" y="4092575"/>
          <a:ext cx="380047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629F5361-4763-4F52-9AA3-81DD71350481}"/>
            </a:ext>
          </a:extLst>
        </xdr:cNvPr>
        <xdr:cNvSpPr/>
      </xdr:nvSpPr>
      <xdr:spPr>
        <a:xfrm>
          <a:off x="11154043" y="44468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6" name="正方形/長方形 95">
          <a:extLst>
            <a:ext uri="{FF2B5EF4-FFF2-40B4-BE49-F238E27FC236}">
              <a16:creationId xmlns:a16="http://schemas.microsoft.com/office/drawing/2014/main" id="{C93CB062-3A1B-4853-8838-FCB6DA580997}"/>
            </a:ext>
          </a:extLst>
        </xdr:cNvPr>
        <xdr:cNvSpPr/>
      </xdr:nvSpPr>
      <xdr:spPr>
        <a:xfrm>
          <a:off x="12403169" y="4430171"/>
          <a:ext cx="949262"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[ 1,170.3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FDBA5CA4-4F33-4326-9671-58914AABFA59}"/>
            </a:ext>
          </a:extLst>
        </xdr:cNvPr>
        <xdr:cNvSpPr/>
      </xdr:nvSpPr>
      <xdr:spPr>
        <a:xfrm>
          <a:off x="13970000"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54506F7D-6241-4FED-9D0D-59D6E59BDA5C}"/>
            </a:ext>
          </a:extLst>
        </xdr:cNvPr>
        <xdr:cNvSpPr/>
      </xdr:nvSpPr>
      <xdr:spPr>
        <a:xfrm>
          <a:off x="13970000"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9" name="正方形/長方形 98">
          <a:extLst>
            <a:ext uri="{FF2B5EF4-FFF2-40B4-BE49-F238E27FC236}">
              <a16:creationId xmlns:a16="http://schemas.microsoft.com/office/drawing/2014/main" id="{DA4FF62A-C29C-4BDD-9EC5-57913B1DD82C}"/>
            </a:ext>
          </a:extLst>
        </xdr:cNvPr>
        <xdr:cNvSpPr/>
      </xdr:nvSpPr>
      <xdr:spPr>
        <a:xfrm>
          <a:off x="15560675"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100" name="正方形/長方形 99">
          <a:extLst>
            <a:ext uri="{FF2B5EF4-FFF2-40B4-BE49-F238E27FC236}">
              <a16:creationId xmlns:a16="http://schemas.microsoft.com/office/drawing/2014/main" id="{B2459867-9BC6-4F03-9F58-1C6E077FAA42}"/>
            </a:ext>
          </a:extLst>
        </xdr:cNvPr>
        <xdr:cNvSpPr/>
      </xdr:nvSpPr>
      <xdr:spPr>
        <a:xfrm>
          <a:off x="15560675"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F93A0CE9-830A-40C7-845C-0D3301D1BBF4}"/>
            </a:ext>
          </a:extLst>
        </xdr:cNvPr>
        <xdr:cNvSpPr/>
      </xdr:nvSpPr>
      <xdr:spPr>
        <a:xfrm>
          <a:off x="10198100" y="47498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18B9ACF1-32FD-4744-AC9F-0CFAF33E7C1A}"/>
            </a:ext>
          </a:extLst>
        </xdr:cNvPr>
        <xdr:cNvSpPr/>
      </xdr:nvSpPr>
      <xdr:spPr>
        <a:xfrm>
          <a:off x="14246225" y="47498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30AC601D-5133-4F21-B70E-45810796CBA3}"/>
            </a:ext>
          </a:extLst>
        </xdr:cNvPr>
        <xdr:cNvSpPr/>
      </xdr:nvSpPr>
      <xdr:spPr>
        <a:xfrm>
          <a:off x="14246225" y="48164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104" name="テキスト ボックス 103">
          <a:extLst>
            <a:ext uri="{FF2B5EF4-FFF2-40B4-BE49-F238E27FC236}">
              <a16:creationId xmlns:a16="http://schemas.microsoft.com/office/drawing/2014/main" id="{44C026EB-CB4E-4FD3-80AF-129EE2D9AB1A}"/>
            </a:ext>
          </a:extLst>
        </xdr:cNvPr>
        <xdr:cNvSpPr txBox="1"/>
      </xdr:nvSpPr>
      <xdr:spPr>
        <a:xfrm>
          <a:off x="14331950" y="50260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公共施設の維持補修など将来負担に備えた基金等への積立てに伴い充当可能財源が増加するとともに、職員数の減少によ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退職手当負担見込額の減少傾向</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にあることから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、債務償還比率はグループ内平均に比べ低い状況にある。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1C352CB0-B626-45DB-84BA-2DF83D155B67}"/>
            </a:ext>
          </a:extLst>
        </xdr:cNvPr>
        <xdr:cNvSpPr txBox="1"/>
      </xdr:nvSpPr>
      <xdr:spPr>
        <a:xfrm>
          <a:off x="10160000" y="4568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D13C9AE9-A51D-4F34-A9E4-603D13EF44E8}"/>
            </a:ext>
          </a:extLst>
        </xdr:cNvPr>
        <xdr:cNvCxnSpPr/>
      </xdr:nvCxnSpPr>
      <xdr:spPr>
        <a:xfrm>
          <a:off x="10198100" y="67881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7" name="テキスト ボックス 106">
          <a:extLst>
            <a:ext uri="{FF2B5EF4-FFF2-40B4-BE49-F238E27FC236}">
              <a16:creationId xmlns:a16="http://schemas.microsoft.com/office/drawing/2014/main" id="{11C6FDF8-7694-4FD8-907B-25363DBC4C7A}"/>
            </a:ext>
          </a:extLst>
        </xdr:cNvPr>
        <xdr:cNvSpPr txBox="1"/>
      </xdr:nvSpPr>
      <xdr:spPr>
        <a:xfrm>
          <a:off x="9708926" y="6703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a:extLst>
            <a:ext uri="{FF2B5EF4-FFF2-40B4-BE49-F238E27FC236}">
              <a16:creationId xmlns:a16="http://schemas.microsoft.com/office/drawing/2014/main" id="{267F4990-A1EE-4820-B867-6398938EDBAF}"/>
            </a:ext>
          </a:extLst>
        </xdr:cNvPr>
        <xdr:cNvCxnSpPr/>
      </xdr:nvCxnSpPr>
      <xdr:spPr>
        <a:xfrm>
          <a:off x="10198100" y="649559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9" name="テキスト ボックス 108">
          <a:extLst>
            <a:ext uri="{FF2B5EF4-FFF2-40B4-BE49-F238E27FC236}">
              <a16:creationId xmlns:a16="http://schemas.microsoft.com/office/drawing/2014/main" id="{EFE8C3F4-F7AF-4531-9672-294BF39CF3CB}"/>
            </a:ext>
          </a:extLst>
        </xdr:cNvPr>
        <xdr:cNvSpPr txBox="1"/>
      </xdr:nvSpPr>
      <xdr:spPr>
        <a:xfrm>
          <a:off x="9708926" y="641132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a:extLst>
            <a:ext uri="{FF2B5EF4-FFF2-40B4-BE49-F238E27FC236}">
              <a16:creationId xmlns:a16="http://schemas.microsoft.com/office/drawing/2014/main" id="{79A18D69-4569-475C-9A0E-93E5442BC1C3}"/>
            </a:ext>
          </a:extLst>
        </xdr:cNvPr>
        <xdr:cNvCxnSpPr/>
      </xdr:nvCxnSpPr>
      <xdr:spPr>
        <a:xfrm>
          <a:off x="10198100" y="621256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1" name="テキスト ボックス 110">
          <a:extLst>
            <a:ext uri="{FF2B5EF4-FFF2-40B4-BE49-F238E27FC236}">
              <a16:creationId xmlns:a16="http://schemas.microsoft.com/office/drawing/2014/main" id="{0423BA31-BE2C-43B3-85D2-E01BB3F0ACB9}"/>
            </a:ext>
          </a:extLst>
        </xdr:cNvPr>
        <xdr:cNvSpPr txBox="1"/>
      </xdr:nvSpPr>
      <xdr:spPr>
        <a:xfrm>
          <a:off x="9708926" y="61219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a:extLst>
            <a:ext uri="{FF2B5EF4-FFF2-40B4-BE49-F238E27FC236}">
              <a16:creationId xmlns:a16="http://schemas.microsoft.com/office/drawing/2014/main" id="{C5FE08AC-9D24-477E-96C8-76D5AF944E32}"/>
            </a:ext>
          </a:extLst>
        </xdr:cNvPr>
        <xdr:cNvCxnSpPr/>
      </xdr:nvCxnSpPr>
      <xdr:spPr>
        <a:xfrm>
          <a:off x="10198100" y="5923189"/>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6438</xdr:rowOff>
    </xdr:from>
    <xdr:ext cx="482824" cy="225703"/>
    <xdr:sp macro="" textlink="">
      <xdr:nvSpPr>
        <xdr:cNvPr id="113" name="テキスト ボックス 112">
          <a:extLst>
            <a:ext uri="{FF2B5EF4-FFF2-40B4-BE49-F238E27FC236}">
              <a16:creationId xmlns:a16="http://schemas.microsoft.com/office/drawing/2014/main" id="{E720919A-0580-40A7-B728-0ED826CF8155}"/>
            </a:ext>
          </a:extLst>
        </xdr:cNvPr>
        <xdr:cNvSpPr txBox="1"/>
      </xdr:nvSpPr>
      <xdr:spPr>
        <a:xfrm>
          <a:off x="9708926" y="5829388"/>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a:extLst>
            <a:ext uri="{FF2B5EF4-FFF2-40B4-BE49-F238E27FC236}">
              <a16:creationId xmlns:a16="http://schemas.microsoft.com/office/drawing/2014/main" id="{ABAAC9EA-5427-46C5-8258-BC4B388603E6}"/>
            </a:ext>
          </a:extLst>
        </xdr:cNvPr>
        <xdr:cNvCxnSpPr/>
      </xdr:nvCxnSpPr>
      <xdr:spPr>
        <a:xfrm>
          <a:off x="10198100" y="5630636"/>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5" name="テキスト ボックス 114">
          <a:extLst>
            <a:ext uri="{FF2B5EF4-FFF2-40B4-BE49-F238E27FC236}">
              <a16:creationId xmlns:a16="http://schemas.microsoft.com/office/drawing/2014/main" id="{EE45ACBD-FFDB-439E-8137-D7F090ABA2AC}"/>
            </a:ext>
          </a:extLst>
        </xdr:cNvPr>
        <xdr:cNvSpPr txBox="1"/>
      </xdr:nvSpPr>
      <xdr:spPr>
        <a:xfrm>
          <a:off x="9708926" y="5536835"/>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a:extLst>
            <a:ext uri="{FF2B5EF4-FFF2-40B4-BE49-F238E27FC236}">
              <a16:creationId xmlns:a16="http://schemas.microsoft.com/office/drawing/2014/main" id="{19360DD8-7A95-40C1-8011-A1B129CB6EDA}"/>
            </a:ext>
          </a:extLst>
        </xdr:cNvPr>
        <xdr:cNvCxnSpPr/>
      </xdr:nvCxnSpPr>
      <xdr:spPr>
        <a:xfrm>
          <a:off x="10198100" y="533173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a:extLst>
            <a:ext uri="{FF2B5EF4-FFF2-40B4-BE49-F238E27FC236}">
              <a16:creationId xmlns:a16="http://schemas.microsoft.com/office/drawing/2014/main" id="{24D5297C-0615-4AC9-8CD0-5D1A5F6721C9}"/>
            </a:ext>
          </a:extLst>
        </xdr:cNvPr>
        <xdr:cNvSpPr txBox="1"/>
      </xdr:nvSpPr>
      <xdr:spPr>
        <a:xfrm>
          <a:off x="9708926" y="52474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a:extLst>
            <a:ext uri="{FF2B5EF4-FFF2-40B4-BE49-F238E27FC236}">
              <a16:creationId xmlns:a16="http://schemas.microsoft.com/office/drawing/2014/main" id="{3AD9DFB9-3334-43EE-8551-24897B023F07}"/>
            </a:ext>
          </a:extLst>
        </xdr:cNvPr>
        <xdr:cNvCxnSpPr/>
      </xdr:nvCxnSpPr>
      <xdr:spPr>
        <a:xfrm>
          <a:off x="10198100" y="503917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a:extLst>
            <a:ext uri="{FF2B5EF4-FFF2-40B4-BE49-F238E27FC236}">
              <a16:creationId xmlns:a16="http://schemas.microsoft.com/office/drawing/2014/main" id="{C2833BB0-8469-4C16-8AE8-0FCD891A766A}"/>
            </a:ext>
          </a:extLst>
        </xdr:cNvPr>
        <xdr:cNvSpPr txBox="1"/>
      </xdr:nvSpPr>
      <xdr:spPr>
        <a:xfrm>
          <a:off x="9708926" y="49549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CF31F300-9278-44B8-8B1A-95E65A41333D}"/>
            </a:ext>
          </a:extLst>
        </xdr:cNvPr>
        <xdr:cNvCxnSpPr/>
      </xdr:nvCxnSpPr>
      <xdr:spPr>
        <a:xfrm>
          <a:off x="10198100" y="47498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1" name="テキスト ボックス 120">
          <a:extLst>
            <a:ext uri="{FF2B5EF4-FFF2-40B4-BE49-F238E27FC236}">
              <a16:creationId xmlns:a16="http://schemas.microsoft.com/office/drawing/2014/main" id="{8790973C-2EE6-4CF1-9BCF-CEDB233C5CEB}"/>
            </a:ext>
          </a:extLst>
        </xdr:cNvPr>
        <xdr:cNvSpPr txBox="1"/>
      </xdr:nvSpPr>
      <xdr:spPr>
        <a:xfrm>
          <a:off x="9762011" y="46655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456ED84E-1B0A-420D-9D4C-14518C06C52C}"/>
            </a:ext>
          </a:extLst>
        </xdr:cNvPr>
        <xdr:cNvSpPr/>
      </xdr:nvSpPr>
      <xdr:spPr>
        <a:xfrm>
          <a:off x="10198100" y="47498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88800</xdr:rowOff>
    </xdr:from>
    <xdr:to>
      <xdr:col>76</xdr:col>
      <xdr:colOff>21589</xdr:colOff>
      <xdr:row>34</xdr:row>
      <xdr:rowOff>81997</xdr:rowOff>
    </xdr:to>
    <xdr:cxnSp macro="">
      <xdr:nvCxnSpPr>
        <xdr:cNvPr id="123" name="直線コネクタ 122">
          <a:extLst>
            <a:ext uri="{FF2B5EF4-FFF2-40B4-BE49-F238E27FC236}">
              <a16:creationId xmlns:a16="http://schemas.microsoft.com/office/drawing/2014/main" id="{C83824F3-DA6E-41E6-9899-4DDA6B01A00B}"/>
            </a:ext>
          </a:extLst>
        </xdr:cNvPr>
        <xdr:cNvCxnSpPr/>
      </xdr:nvCxnSpPr>
      <xdr:spPr>
        <a:xfrm flipV="1">
          <a:off x="13326745" y="5095775"/>
          <a:ext cx="1269" cy="1294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85824</xdr:rowOff>
    </xdr:from>
    <xdr:ext cx="560923" cy="259045"/>
    <xdr:sp macro="" textlink="">
      <xdr:nvSpPr>
        <xdr:cNvPr id="124" name="債務償還比率最小値テキスト">
          <a:extLst>
            <a:ext uri="{FF2B5EF4-FFF2-40B4-BE49-F238E27FC236}">
              <a16:creationId xmlns:a16="http://schemas.microsoft.com/office/drawing/2014/main" id="{04BAD244-1C7A-43EF-BA58-268B59D4F5D5}"/>
            </a:ext>
          </a:extLst>
        </xdr:cNvPr>
        <xdr:cNvSpPr txBox="1"/>
      </xdr:nvSpPr>
      <xdr:spPr>
        <a:xfrm>
          <a:off x="13379450" y="63881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81997</xdr:rowOff>
    </xdr:from>
    <xdr:to>
      <xdr:col>76</xdr:col>
      <xdr:colOff>111125</xdr:colOff>
      <xdr:row>34</xdr:row>
      <xdr:rowOff>81997</xdr:rowOff>
    </xdr:to>
    <xdr:cxnSp macro="">
      <xdr:nvCxnSpPr>
        <xdr:cNvPr id="125" name="直線コネクタ 124">
          <a:extLst>
            <a:ext uri="{FF2B5EF4-FFF2-40B4-BE49-F238E27FC236}">
              <a16:creationId xmlns:a16="http://schemas.microsoft.com/office/drawing/2014/main" id="{386D1AA4-D8A5-450F-A8E2-6F9D8137D4E3}"/>
            </a:ext>
          </a:extLst>
        </xdr:cNvPr>
        <xdr:cNvCxnSpPr/>
      </xdr:nvCxnSpPr>
      <xdr:spPr>
        <a:xfrm>
          <a:off x="13255625" y="639072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35477</xdr:rowOff>
    </xdr:from>
    <xdr:ext cx="560923" cy="259045"/>
    <xdr:sp macro="" textlink="">
      <xdr:nvSpPr>
        <xdr:cNvPr id="126" name="債務償還比率最大値テキスト">
          <a:extLst>
            <a:ext uri="{FF2B5EF4-FFF2-40B4-BE49-F238E27FC236}">
              <a16:creationId xmlns:a16="http://schemas.microsoft.com/office/drawing/2014/main" id="{07028485-0797-4673-9CC7-B98B52D6E0C2}"/>
            </a:ext>
          </a:extLst>
        </xdr:cNvPr>
        <xdr:cNvSpPr txBox="1"/>
      </xdr:nvSpPr>
      <xdr:spPr>
        <a:xfrm>
          <a:off x="13379450" y="48837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88800</xdr:rowOff>
    </xdr:from>
    <xdr:to>
      <xdr:col>76</xdr:col>
      <xdr:colOff>111125</xdr:colOff>
      <xdr:row>26</xdr:row>
      <xdr:rowOff>88800</xdr:rowOff>
    </xdr:to>
    <xdr:cxnSp macro="">
      <xdr:nvCxnSpPr>
        <xdr:cNvPr id="127" name="直線コネクタ 126">
          <a:extLst>
            <a:ext uri="{FF2B5EF4-FFF2-40B4-BE49-F238E27FC236}">
              <a16:creationId xmlns:a16="http://schemas.microsoft.com/office/drawing/2014/main" id="{844A7DA3-3F44-40EB-A23A-52194DD50B50}"/>
            </a:ext>
          </a:extLst>
        </xdr:cNvPr>
        <xdr:cNvCxnSpPr/>
      </xdr:nvCxnSpPr>
      <xdr:spPr>
        <a:xfrm>
          <a:off x="13255625" y="50957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19040</xdr:rowOff>
    </xdr:from>
    <xdr:ext cx="560923" cy="259045"/>
    <xdr:sp macro="" textlink="">
      <xdr:nvSpPr>
        <xdr:cNvPr id="128" name="債務償還比率平均値テキスト">
          <a:extLst>
            <a:ext uri="{FF2B5EF4-FFF2-40B4-BE49-F238E27FC236}">
              <a16:creationId xmlns:a16="http://schemas.microsoft.com/office/drawing/2014/main" id="{10E0CF6F-25D2-40F5-8191-F3A1761B8D3D}"/>
            </a:ext>
          </a:extLst>
        </xdr:cNvPr>
        <xdr:cNvSpPr txBox="1"/>
      </xdr:nvSpPr>
      <xdr:spPr>
        <a:xfrm>
          <a:off x="13379450" y="5676890"/>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40613</xdr:rowOff>
    </xdr:from>
    <xdr:to>
      <xdr:col>76</xdr:col>
      <xdr:colOff>73025</xdr:colOff>
      <xdr:row>30</xdr:row>
      <xdr:rowOff>142213</xdr:rowOff>
    </xdr:to>
    <xdr:sp macro="" textlink="">
      <xdr:nvSpPr>
        <xdr:cNvPr id="129" name="フローチャート: 判断 128">
          <a:extLst>
            <a:ext uri="{FF2B5EF4-FFF2-40B4-BE49-F238E27FC236}">
              <a16:creationId xmlns:a16="http://schemas.microsoft.com/office/drawing/2014/main" id="{E1A05A20-66E8-4A5E-AA6E-86678F4D5C8F}"/>
            </a:ext>
          </a:extLst>
        </xdr:cNvPr>
        <xdr:cNvSpPr/>
      </xdr:nvSpPr>
      <xdr:spPr>
        <a:xfrm>
          <a:off x="13293725" y="569846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127399</xdr:rowOff>
    </xdr:from>
    <xdr:to>
      <xdr:col>72</xdr:col>
      <xdr:colOff>123825</xdr:colOff>
      <xdr:row>30</xdr:row>
      <xdr:rowOff>57549</xdr:rowOff>
    </xdr:to>
    <xdr:sp macro="" textlink="">
      <xdr:nvSpPr>
        <xdr:cNvPr id="130" name="フローチャート: 判断 129">
          <a:extLst>
            <a:ext uri="{FF2B5EF4-FFF2-40B4-BE49-F238E27FC236}">
              <a16:creationId xmlns:a16="http://schemas.microsoft.com/office/drawing/2014/main" id="{32572607-45D7-4B12-9515-23A6E96A9684}"/>
            </a:ext>
          </a:extLst>
        </xdr:cNvPr>
        <xdr:cNvSpPr/>
      </xdr:nvSpPr>
      <xdr:spPr>
        <a:xfrm>
          <a:off x="12646025" y="562014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74694</xdr:rowOff>
    </xdr:from>
    <xdr:to>
      <xdr:col>68</xdr:col>
      <xdr:colOff>123825</xdr:colOff>
      <xdr:row>31</xdr:row>
      <xdr:rowOff>4844</xdr:rowOff>
    </xdr:to>
    <xdr:sp macro="" textlink="">
      <xdr:nvSpPr>
        <xdr:cNvPr id="131" name="フローチャート: 判断 130">
          <a:extLst>
            <a:ext uri="{FF2B5EF4-FFF2-40B4-BE49-F238E27FC236}">
              <a16:creationId xmlns:a16="http://schemas.microsoft.com/office/drawing/2014/main" id="{AB879D70-17AF-4783-8CD6-B0AF05DD74F5}"/>
            </a:ext>
          </a:extLst>
        </xdr:cNvPr>
        <xdr:cNvSpPr/>
      </xdr:nvSpPr>
      <xdr:spPr>
        <a:xfrm>
          <a:off x="11960225" y="573254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114672</xdr:rowOff>
    </xdr:from>
    <xdr:to>
      <xdr:col>64</xdr:col>
      <xdr:colOff>123825</xdr:colOff>
      <xdr:row>32</xdr:row>
      <xdr:rowOff>44822</xdr:rowOff>
    </xdr:to>
    <xdr:sp macro="" textlink="">
      <xdr:nvSpPr>
        <xdr:cNvPr id="132" name="フローチャート: 判断 131">
          <a:extLst>
            <a:ext uri="{FF2B5EF4-FFF2-40B4-BE49-F238E27FC236}">
              <a16:creationId xmlns:a16="http://schemas.microsoft.com/office/drawing/2014/main" id="{EFE7151F-BA4D-4D80-AB2E-F58DA52A8ACD}"/>
            </a:ext>
          </a:extLst>
        </xdr:cNvPr>
        <xdr:cNvSpPr/>
      </xdr:nvSpPr>
      <xdr:spPr>
        <a:xfrm>
          <a:off x="11274425" y="593444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143320</xdr:rowOff>
    </xdr:from>
    <xdr:to>
      <xdr:col>60</xdr:col>
      <xdr:colOff>123825</xdr:colOff>
      <xdr:row>31</xdr:row>
      <xdr:rowOff>73470</xdr:rowOff>
    </xdr:to>
    <xdr:sp macro="" textlink="">
      <xdr:nvSpPr>
        <xdr:cNvPr id="133" name="フローチャート: 判断 132">
          <a:extLst>
            <a:ext uri="{FF2B5EF4-FFF2-40B4-BE49-F238E27FC236}">
              <a16:creationId xmlns:a16="http://schemas.microsoft.com/office/drawing/2014/main" id="{B92D2283-83B5-4808-94B0-BEDA294CB36C}"/>
            </a:ext>
          </a:extLst>
        </xdr:cNvPr>
        <xdr:cNvSpPr/>
      </xdr:nvSpPr>
      <xdr:spPr>
        <a:xfrm>
          <a:off x="10588625" y="57979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62F8D41D-EB39-4895-BDED-36D9BA2A4C00}"/>
            </a:ext>
          </a:extLst>
        </xdr:cNvPr>
        <xdr:cNvSpPr txBox="1"/>
      </xdr:nvSpPr>
      <xdr:spPr>
        <a:xfrm>
          <a:off x="1316990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3437D68A-202E-42DB-89CC-9EC7D8C14BAB}"/>
            </a:ext>
          </a:extLst>
        </xdr:cNvPr>
        <xdr:cNvSpPr txBox="1"/>
      </xdr:nvSpPr>
      <xdr:spPr>
        <a:xfrm>
          <a:off x="125317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5E9B0497-CE03-4735-B958-15BFE8969976}"/>
            </a:ext>
          </a:extLst>
        </xdr:cNvPr>
        <xdr:cNvSpPr txBox="1"/>
      </xdr:nvSpPr>
      <xdr:spPr>
        <a:xfrm>
          <a:off x="118459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4AF355D0-96B6-41AC-B4DF-F83FA24D876A}"/>
            </a:ext>
          </a:extLst>
        </xdr:cNvPr>
        <xdr:cNvSpPr txBox="1"/>
      </xdr:nvSpPr>
      <xdr:spPr>
        <a:xfrm>
          <a:off x="111601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4AB6A4BB-73A4-431D-9C36-55FCE8C4800B}"/>
            </a:ext>
          </a:extLst>
        </xdr:cNvPr>
        <xdr:cNvSpPr txBox="1"/>
      </xdr:nvSpPr>
      <xdr:spPr>
        <a:xfrm>
          <a:off x="104743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72580</xdr:rowOff>
    </xdr:from>
    <xdr:to>
      <xdr:col>76</xdr:col>
      <xdr:colOff>73025</xdr:colOff>
      <xdr:row>28</xdr:row>
      <xdr:rowOff>2730</xdr:rowOff>
    </xdr:to>
    <xdr:sp macro="" textlink="">
      <xdr:nvSpPr>
        <xdr:cNvPr id="139" name="楕円 138">
          <a:extLst>
            <a:ext uri="{FF2B5EF4-FFF2-40B4-BE49-F238E27FC236}">
              <a16:creationId xmlns:a16="http://schemas.microsoft.com/office/drawing/2014/main" id="{DEF96DAD-129E-468E-92D7-8E1228023DDC}"/>
            </a:ext>
          </a:extLst>
        </xdr:cNvPr>
        <xdr:cNvSpPr/>
      </xdr:nvSpPr>
      <xdr:spPr>
        <a:xfrm>
          <a:off x="13293725" y="52414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95457</xdr:rowOff>
    </xdr:from>
    <xdr:ext cx="560923" cy="259045"/>
    <xdr:sp macro="" textlink="">
      <xdr:nvSpPr>
        <xdr:cNvPr id="140" name="債務償還比率該当値テキスト">
          <a:extLst>
            <a:ext uri="{FF2B5EF4-FFF2-40B4-BE49-F238E27FC236}">
              <a16:creationId xmlns:a16="http://schemas.microsoft.com/office/drawing/2014/main" id="{3B28D551-6FB0-4592-B978-F24D685F0E49}"/>
            </a:ext>
          </a:extLst>
        </xdr:cNvPr>
        <xdr:cNvSpPr txBox="1"/>
      </xdr:nvSpPr>
      <xdr:spPr>
        <a:xfrm>
          <a:off x="13379450" y="510560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70884</xdr:rowOff>
    </xdr:from>
    <xdr:to>
      <xdr:col>72</xdr:col>
      <xdr:colOff>123825</xdr:colOff>
      <xdr:row>28</xdr:row>
      <xdr:rowOff>1034</xdr:rowOff>
    </xdr:to>
    <xdr:sp macro="" textlink="">
      <xdr:nvSpPr>
        <xdr:cNvPr id="141" name="楕円 140">
          <a:extLst>
            <a:ext uri="{FF2B5EF4-FFF2-40B4-BE49-F238E27FC236}">
              <a16:creationId xmlns:a16="http://schemas.microsoft.com/office/drawing/2014/main" id="{6AF5227A-1B24-4CDE-88BB-6BFC56DFF8CB}"/>
            </a:ext>
          </a:extLst>
        </xdr:cNvPr>
        <xdr:cNvSpPr/>
      </xdr:nvSpPr>
      <xdr:spPr>
        <a:xfrm>
          <a:off x="12646025" y="523978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121684</xdr:rowOff>
    </xdr:from>
    <xdr:to>
      <xdr:col>76</xdr:col>
      <xdr:colOff>22225</xdr:colOff>
      <xdr:row>27</xdr:row>
      <xdr:rowOff>123380</xdr:rowOff>
    </xdr:to>
    <xdr:cxnSp macro="">
      <xdr:nvCxnSpPr>
        <xdr:cNvPr id="142" name="直線コネクタ 141">
          <a:extLst>
            <a:ext uri="{FF2B5EF4-FFF2-40B4-BE49-F238E27FC236}">
              <a16:creationId xmlns:a16="http://schemas.microsoft.com/office/drawing/2014/main" id="{8196B5E9-EE98-403E-9D76-B4A5F79878D9}"/>
            </a:ext>
          </a:extLst>
        </xdr:cNvPr>
        <xdr:cNvCxnSpPr/>
      </xdr:nvCxnSpPr>
      <xdr:spPr>
        <a:xfrm>
          <a:off x="12693650" y="5296934"/>
          <a:ext cx="638175"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155394</xdr:rowOff>
    </xdr:from>
    <xdr:to>
      <xdr:col>68</xdr:col>
      <xdr:colOff>123825</xdr:colOff>
      <xdr:row>28</xdr:row>
      <xdr:rowOff>85544</xdr:rowOff>
    </xdr:to>
    <xdr:sp macro="" textlink="">
      <xdr:nvSpPr>
        <xdr:cNvPr id="143" name="楕円 142">
          <a:extLst>
            <a:ext uri="{FF2B5EF4-FFF2-40B4-BE49-F238E27FC236}">
              <a16:creationId xmlns:a16="http://schemas.microsoft.com/office/drawing/2014/main" id="{D2E41227-FF7B-48E3-AB73-F46DB5830DF5}"/>
            </a:ext>
          </a:extLst>
        </xdr:cNvPr>
        <xdr:cNvSpPr/>
      </xdr:nvSpPr>
      <xdr:spPr>
        <a:xfrm>
          <a:off x="11960225" y="532746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121684</xdr:rowOff>
    </xdr:from>
    <xdr:to>
      <xdr:col>72</xdr:col>
      <xdr:colOff>73025</xdr:colOff>
      <xdr:row>28</xdr:row>
      <xdr:rowOff>34744</xdr:rowOff>
    </xdr:to>
    <xdr:cxnSp macro="">
      <xdr:nvCxnSpPr>
        <xdr:cNvPr id="144" name="直線コネクタ 143">
          <a:extLst>
            <a:ext uri="{FF2B5EF4-FFF2-40B4-BE49-F238E27FC236}">
              <a16:creationId xmlns:a16="http://schemas.microsoft.com/office/drawing/2014/main" id="{1BD70F6F-DCC4-42CC-B06C-A05D670470B4}"/>
            </a:ext>
          </a:extLst>
        </xdr:cNvPr>
        <xdr:cNvCxnSpPr/>
      </xdr:nvCxnSpPr>
      <xdr:spPr>
        <a:xfrm flipV="1">
          <a:off x="12007850" y="5296934"/>
          <a:ext cx="685800" cy="6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81407</xdr:rowOff>
    </xdr:from>
    <xdr:to>
      <xdr:col>64</xdr:col>
      <xdr:colOff>123825</xdr:colOff>
      <xdr:row>29</xdr:row>
      <xdr:rowOff>11557</xdr:rowOff>
    </xdr:to>
    <xdr:sp macro="" textlink="">
      <xdr:nvSpPr>
        <xdr:cNvPr id="145" name="楕円 144">
          <a:extLst>
            <a:ext uri="{FF2B5EF4-FFF2-40B4-BE49-F238E27FC236}">
              <a16:creationId xmlns:a16="http://schemas.microsoft.com/office/drawing/2014/main" id="{53BEB048-5C0C-4A87-968C-02D17A6802BA}"/>
            </a:ext>
          </a:extLst>
        </xdr:cNvPr>
        <xdr:cNvSpPr/>
      </xdr:nvSpPr>
      <xdr:spPr>
        <a:xfrm>
          <a:off x="11274425" y="5418582"/>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34744</xdr:rowOff>
    </xdr:from>
    <xdr:to>
      <xdr:col>68</xdr:col>
      <xdr:colOff>73025</xdr:colOff>
      <xdr:row>28</xdr:row>
      <xdr:rowOff>132207</xdr:rowOff>
    </xdr:to>
    <xdr:cxnSp macro="">
      <xdr:nvCxnSpPr>
        <xdr:cNvPr id="146" name="直線コネクタ 145">
          <a:extLst>
            <a:ext uri="{FF2B5EF4-FFF2-40B4-BE49-F238E27FC236}">
              <a16:creationId xmlns:a16="http://schemas.microsoft.com/office/drawing/2014/main" id="{234FE183-4B3B-4C1A-89E2-408F436B7464}"/>
            </a:ext>
          </a:extLst>
        </xdr:cNvPr>
        <xdr:cNvCxnSpPr/>
      </xdr:nvCxnSpPr>
      <xdr:spPr>
        <a:xfrm flipV="1">
          <a:off x="11322050" y="5365569"/>
          <a:ext cx="685800" cy="10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74740</xdr:rowOff>
    </xdr:from>
    <xdr:to>
      <xdr:col>60</xdr:col>
      <xdr:colOff>123825</xdr:colOff>
      <xdr:row>28</xdr:row>
      <xdr:rowOff>4890</xdr:rowOff>
    </xdr:to>
    <xdr:sp macro="" textlink="">
      <xdr:nvSpPr>
        <xdr:cNvPr id="147" name="楕円 146">
          <a:extLst>
            <a:ext uri="{FF2B5EF4-FFF2-40B4-BE49-F238E27FC236}">
              <a16:creationId xmlns:a16="http://schemas.microsoft.com/office/drawing/2014/main" id="{DFF9C1C6-2963-4660-9BC7-B753E63E7B6B}"/>
            </a:ext>
          </a:extLst>
        </xdr:cNvPr>
        <xdr:cNvSpPr/>
      </xdr:nvSpPr>
      <xdr:spPr>
        <a:xfrm>
          <a:off x="10588625" y="524681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125540</xdr:rowOff>
    </xdr:from>
    <xdr:to>
      <xdr:col>64</xdr:col>
      <xdr:colOff>73025</xdr:colOff>
      <xdr:row>28</xdr:row>
      <xdr:rowOff>132207</xdr:rowOff>
    </xdr:to>
    <xdr:cxnSp macro="">
      <xdr:nvCxnSpPr>
        <xdr:cNvPr id="148" name="直線コネクタ 147">
          <a:extLst>
            <a:ext uri="{FF2B5EF4-FFF2-40B4-BE49-F238E27FC236}">
              <a16:creationId xmlns:a16="http://schemas.microsoft.com/office/drawing/2014/main" id="{68E83FE3-7CC9-415A-84D6-415C8CF7675A}"/>
            </a:ext>
          </a:extLst>
        </xdr:cNvPr>
        <xdr:cNvCxnSpPr/>
      </xdr:nvCxnSpPr>
      <xdr:spPr>
        <a:xfrm>
          <a:off x="10636250" y="5294440"/>
          <a:ext cx="685800" cy="17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30</xdr:row>
      <xdr:rowOff>48676</xdr:rowOff>
    </xdr:from>
    <xdr:ext cx="560923" cy="259045"/>
    <xdr:sp macro="" textlink="">
      <xdr:nvSpPr>
        <xdr:cNvPr id="149" name="n_1aveValue債務償還比率">
          <a:extLst>
            <a:ext uri="{FF2B5EF4-FFF2-40B4-BE49-F238E27FC236}">
              <a16:creationId xmlns:a16="http://schemas.microsoft.com/office/drawing/2014/main" id="{9025BBDA-D666-46F9-A2D8-AB32060692DE}"/>
            </a:ext>
          </a:extLst>
        </xdr:cNvPr>
        <xdr:cNvSpPr txBox="1"/>
      </xdr:nvSpPr>
      <xdr:spPr>
        <a:xfrm>
          <a:off x="12441763" y="57033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30</xdr:row>
      <xdr:rowOff>167421</xdr:rowOff>
    </xdr:from>
    <xdr:ext cx="560923" cy="259045"/>
    <xdr:sp macro="" textlink="">
      <xdr:nvSpPr>
        <xdr:cNvPr id="150" name="n_2aveValue債務償還比率">
          <a:extLst>
            <a:ext uri="{FF2B5EF4-FFF2-40B4-BE49-F238E27FC236}">
              <a16:creationId xmlns:a16="http://schemas.microsoft.com/office/drawing/2014/main" id="{256855BC-F533-40A6-88CD-481A7EABFB49}"/>
            </a:ext>
          </a:extLst>
        </xdr:cNvPr>
        <xdr:cNvSpPr txBox="1"/>
      </xdr:nvSpPr>
      <xdr:spPr>
        <a:xfrm>
          <a:off x="11765488" y="582209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32</xdr:row>
      <xdr:rowOff>35949</xdr:rowOff>
    </xdr:from>
    <xdr:ext cx="560923" cy="259045"/>
    <xdr:sp macro="" textlink="">
      <xdr:nvSpPr>
        <xdr:cNvPr id="151" name="n_3aveValue債務償還比率">
          <a:extLst>
            <a:ext uri="{FF2B5EF4-FFF2-40B4-BE49-F238E27FC236}">
              <a16:creationId xmlns:a16="http://schemas.microsoft.com/office/drawing/2014/main" id="{6D8B8B4C-0972-4268-9564-3620D98F2987}"/>
            </a:ext>
          </a:extLst>
        </xdr:cNvPr>
        <xdr:cNvSpPr txBox="1"/>
      </xdr:nvSpPr>
      <xdr:spPr>
        <a:xfrm>
          <a:off x="11079688" y="601764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31</xdr:row>
      <xdr:rowOff>64597</xdr:rowOff>
    </xdr:from>
    <xdr:ext cx="560923" cy="259045"/>
    <xdr:sp macro="" textlink="">
      <xdr:nvSpPr>
        <xdr:cNvPr id="152" name="n_4aveValue債務償還比率">
          <a:extLst>
            <a:ext uri="{FF2B5EF4-FFF2-40B4-BE49-F238E27FC236}">
              <a16:creationId xmlns:a16="http://schemas.microsoft.com/office/drawing/2014/main" id="{81D2C943-0BF5-4A83-A160-11210C18EC44}"/>
            </a:ext>
          </a:extLst>
        </xdr:cNvPr>
        <xdr:cNvSpPr txBox="1"/>
      </xdr:nvSpPr>
      <xdr:spPr>
        <a:xfrm>
          <a:off x="10393888" y="588754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26</xdr:row>
      <xdr:rowOff>17561</xdr:rowOff>
    </xdr:from>
    <xdr:ext cx="560923" cy="259045"/>
    <xdr:sp macro="" textlink="">
      <xdr:nvSpPr>
        <xdr:cNvPr id="153" name="n_1mainValue債務償還比率">
          <a:extLst>
            <a:ext uri="{FF2B5EF4-FFF2-40B4-BE49-F238E27FC236}">
              <a16:creationId xmlns:a16="http://schemas.microsoft.com/office/drawing/2014/main" id="{EC0B1A89-CD88-4CB1-8303-B515A1F4E1CE}"/>
            </a:ext>
          </a:extLst>
        </xdr:cNvPr>
        <xdr:cNvSpPr txBox="1"/>
      </xdr:nvSpPr>
      <xdr:spPr>
        <a:xfrm>
          <a:off x="12441763" y="502771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26</xdr:row>
      <xdr:rowOff>102071</xdr:rowOff>
    </xdr:from>
    <xdr:ext cx="560923" cy="259045"/>
    <xdr:sp macro="" textlink="">
      <xdr:nvSpPr>
        <xdr:cNvPr id="154" name="n_2mainValue債務償還比率">
          <a:extLst>
            <a:ext uri="{FF2B5EF4-FFF2-40B4-BE49-F238E27FC236}">
              <a16:creationId xmlns:a16="http://schemas.microsoft.com/office/drawing/2014/main" id="{85093518-4067-4BBC-9EB6-5E635969A2FC}"/>
            </a:ext>
          </a:extLst>
        </xdr:cNvPr>
        <xdr:cNvSpPr txBox="1"/>
      </xdr:nvSpPr>
      <xdr:spPr>
        <a:xfrm>
          <a:off x="11765488" y="511539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27</xdr:row>
      <xdr:rowOff>28084</xdr:rowOff>
    </xdr:from>
    <xdr:ext cx="560923" cy="259045"/>
    <xdr:sp macro="" textlink="">
      <xdr:nvSpPr>
        <xdr:cNvPr id="155" name="n_3mainValue債務償還比率">
          <a:extLst>
            <a:ext uri="{FF2B5EF4-FFF2-40B4-BE49-F238E27FC236}">
              <a16:creationId xmlns:a16="http://schemas.microsoft.com/office/drawing/2014/main" id="{FE13EB1D-D5B4-46C4-8B7A-69B47B1835C3}"/>
            </a:ext>
          </a:extLst>
        </xdr:cNvPr>
        <xdr:cNvSpPr txBox="1"/>
      </xdr:nvSpPr>
      <xdr:spPr>
        <a:xfrm>
          <a:off x="11079688" y="52033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26</xdr:row>
      <xdr:rowOff>21417</xdr:rowOff>
    </xdr:from>
    <xdr:ext cx="560923" cy="259045"/>
    <xdr:sp macro="" textlink="">
      <xdr:nvSpPr>
        <xdr:cNvPr id="156" name="n_4mainValue債務償還比率">
          <a:extLst>
            <a:ext uri="{FF2B5EF4-FFF2-40B4-BE49-F238E27FC236}">
              <a16:creationId xmlns:a16="http://schemas.microsoft.com/office/drawing/2014/main" id="{2D3E57B4-847E-494B-B0E8-F77F81681E75}"/>
            </a:ext>
          </a:extLst>
        </xdr:cNvPr>
        <xdr:cNvSpPr txBox="1"/>
      </xdr:nvSpPr>
      <xdr:spPr>
        <a:xfrm>
          <a:off x="10393888" y="503156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C18AF695-8C8A-44CC-8EB8-2033FAB1169C}"/>
            </a:ext>
          </a:extLst>
        </xdr:cNvPr>
        <xdr:cNvSpPr/>
      </xdr:nvSpPr>
      <xdr:spPr>
        <a:xfrm>
          <a:off x="1158875" y="7639050"/>
          <a:ext cx="5314950" cy="333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7A5A9716-F254-4D6E-BDFE-4185AF2F282F}"/>
            </a:ext>
          </a:extLst>
        </xdr:cNvPr>
        <xdr:cNvSpPr/>
      </xdr:nvSpPr>
      <xdr:spPr>
        <a:xfrm>
          <a:off x="1158875" y="112553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EE12BDF2-92BA-4F3A-9194-821B5995A29E}"/>
            </a:ext>
          </a:extLst>
        </xdr:cNvPr>
        <xdr:cNvSpPr txBox="1"/>
      </xdr:nvSpPr>
      <xdr:spPr>
        <a:xfrm>
          <a:off x="835025" y="78867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0297576E-68B2-4C39-9D59-83CD49E8B56B}"/>
            </a:ext>
          </a:extLst>
        </xdr:cNvPr>
        <xdr:cNvSpPr txBox="1"/>
      </xdr:nvSpPr>
      <xdr:spPr>
        <a:xfrm>
          <a:off x="6302375" y="10420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250AB46D-6F65-481F-A05A-7DF81F0B0F28}"/>
            </a:ext>
          </a:extLst>
        </xdr:cNvPr>
        <xdr:cNvSpPr txBox="1"/>
      </xdr:nvSpPr>
      <xdr:spPr>
        <a:xfrm>
          <a:off x="835025" y="114649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41000071-D8EE-4749-8324-C793DE22DF6E}"/>
            </a:ext>
          </a:extLst>
        </xdr:cNvPr>
        <xdr:cNvSpPr txBox="1"/>
      </xdr:nvSpPr>
      <xdr:spPr>
        <a:xfrm>
          <a:off x="6302375" y="140747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E6E95A3-67ED-4BE4-81B7-A3E8FAA0EAA5}"/>
            </a:ext>
          </a:extLst>
        </xdr:cNvPr>
        <xdr:cNvSpPr/>
      </xdr:nvSpPr>
      <xdr:spPr>
        <a:xfrm>
          <a:off x="581025" y="123825"/>
          <a:ext cx="114204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B5B5A9C-5F92-4D6E-AFDF-0B8804391B96}"/>
            </a:ext>
          </a:extLst>
        </xdr:cNvPr>
        <xdr:cNvSpPr/>
      </xdr:nvSpPr>
      <xdr:spPr>
        <a:xfrm>
          <a:off x="17145000" y="190500"/>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DF52DEA-63F4-4932-9189-8A445C599F20}"/>
            </a:ext>
          </a:extLst>
        </xdr:cNvPr>
        <xdr:cNvSpPr/>
      </xdr:nvSpPr>
      <xdr:spPr>
        <a:xfrm>
          <a:off x="17164050" y="219075"/>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F2DDB12-77A0-4370-A327-6DC570374EA0}"/>
            </a:ext>
          </a:extLst>
        </xdr:cNvPr>
        <xdr:cNvSpPr/>
      </xdr:nvSpPr>
      <xdr:spPr>
        <a:xfrm>
          <a:off x="17192625" y="238125"/>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7FED6A6-6789-4D24-9EE2-1F9BC7C23DF0}"/>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4170AE2-041D-48E8-823F-AE443D8651A3}"/>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A14F475-E85C-4BB0-B977-4A2BB5D9FF7E}"/>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5208E33-38AF-4ED4-8A22-7E0F4CB3D340}"/>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2AD6EDC-81D4-4C57-A4F9-F25D289A87DE}"/>
            </a:ext>
          </a:extLst>
        </xdr:cNvPr>
        <xdr:cNvSpPr/>
      </xdr:nvSpPr>
      <xdr:spPr>
        <a:xfrm>
          <a:off x="809625" y="885825"/>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5E59A47-8717-4CA3-BE52-90352532DB73}"/>
            </a:ext>
          </a:extLst>
        </xdr:cNvPr>
        <xdr:cNvSpPr/>
      </xdr:nvSpPr>
      <xdr:spPr>
        <a:xfrm>
          <a:off x="2009775" y="885825"/>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1,881,981
1,866,570
13,783.90
1,357,615,773
1,263,963,809
7,560,800
488,228,523
1,434,849,661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4BED0A3-3EE3-4C2D-88D1-7EA8BCD8807B}"/>
            </a:ext>
          </a:extLst>
        </xdr:cNvPr>
        <xdr:cNvSpPr/>
      </xdr:nvSpPr>
      <xdr:spPr>
        <a:xfrm>
          <a:off x="3209925" y="885825"/>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989791F-839D-4BF1-BF30-F4729A6B2CCC}"/>
            </a:ext>
          </a:extLst>
        </xdr:cNvPr>
        <xdr:cNvSpPr/>
      </xdr:nvSpPr>
      <xdr:spPr>
        <a:xfrm>
          <a:off x="4581525" y="904875"/>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7316341-3401-4769-AB31-3E555C9E38A0}"/>
            </a:ext>
          </a:extLst>
        </xdr:cNvPr>
        <xdr:cNvSpPr/>
      </xdr:nvSpPr>
      <xdr:spPr>
        <a:xfrm>
          <a:off x="6410325" y="904875"/>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F801F6A-F750-4769-978E-4337D767D2AA}"/>
            </a:ext>
          </a:extLst>
        </xdr:cNvPr>
        <xdr:cNvSpPr/>
      </xdr:nvSpPr>
      <xdr:spPr>
        <a:xfrm>
          <a:off x="7610475" y="914400"/>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5F3BE10-2915-4305-88E7-237C3F2A4B2D}"/>
            </a:ext>
          </a:extLst>
        </xdr:cNvPr>
        <xdr:cNvSpPr/>
      </xdr:nvSpPr>
      <xdr:spPr>
        <a:xfrm>
          <a:off x="4581525" y="1628775"/>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4F46425-6D2B-47E5-AB7A-47D435777FCE}"/>
            </a:ext>
          </a:extLst>
        </xdr:cNvPr>
        <xdr:cNvSpPr/>
      </xdr:nvSpPr>
      <xdr:spPr>
        <a:xfrm>
          <a:off x="6467475" y="1628775"/>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0F42591-B39F-44FA-A153-A62687D2FBE8}"/>
            </a:ext>
          </a:extLst>
        </xdr:cNvPr>
        <xdr:cNvSpPr/>
      </xdr:nvSpPr>
      <xdr:spPr>
        <a:xfrm>
          <a:off x="9972675" y="847725"/>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35A4978-5FCB-4A9D-86BA-87DF80F8EF42}"/>
            </a:ext>
          </a:extLst>
        </xdr:cNvPr>
        <xdr:cNvSpPr/>
      </xdr:nvSpPr>
      <xdr:spPr>
        <a:xfrm>
          <a:off x="10210800" y="914400"/>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E01B809-3432-4DA6-B2E6-7EA8F257D64E}"/>
            </a:ext>
          </a:extLst>
        </xdr:cNvPr>
        <xdr:cNvSpPr/>
      </xdr:nvSpPr>
      <xdr:spPr>
        <a:xfrm>
          <a:off x="10210800" y="11620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C948F64-1A56-43C0-918A-1DB15587CDC1}"/>
            </a:ext>
          </a:extLst>
        </xdr:cNvPr>
        <xdr:cNvSpPr/>
      </xdr:nvSpPr>
      <xdr:spPr>
        <a:xfrm>
          <a:off x="10210800" y="1476375"/>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A209DC0-F354-430E-9AD1-853ACAFB0030}"/>
            </a:ext>
          </a:extLst>
        </xdr:cNvPr>
        <xdr:cNvCxnSpPr/>
      </xdr:nvCxnSpPr>
      <xdr:spPr>
        <a:xfrm flipH="1">
          <a:off x="10048875" y="990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453A417-2F1C-4525-B741-86C801D4901D}"/>
            </a:ext>
          </a:extLst>
        </xdr:cNvPr>
        <xdr:cNvSpPr/>
      </xdr:nvSpPr>
      <xdr:spPr>
        <a:xfrm>
          <a:off x="10102850" y="952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8B37157-07E3-4206-9F0E-F8E0C1159C6C}"/>
            </a:ext>
          </a:extLst>
        </xdr:cNvPr>
        <xdr:cNvSpPr/>
      </xdr:nvSpPr>
      <xdr:spPr>
        <a:xfrm>
          <a:off x="10102850" y="12001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D739592-82CB-4918-A695-E5FA63092C0B}"/>
            </a:ext>
          </a:extLst>
        </xdr:cNvPr>
        <xdr:cNvCxnSpPr/>
      </xdr:nvCxnSpPr>
      <xdr:spPr>
        <a:xfrm>
          <a:off x="10131425" y="14573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556B8D5-3916-49D1-BDA7-83AC6ABFE036}"/>
            </a:ext>
          </a:extLst>
        </xdr:cNvPr>
        <xdr:cNvCxnSpPr/>
      </xdr:nvCxnSpPr>
      <xdr:spPr>
        <a:xfrm>
          <a:off x="10067925" y="14573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6EE2EBA-3DC7-44FB-BB46-B410445667A7}"/>
            </a:ext>
          </a:extLst>
        </xdr:cNvPr>
        <xdr:cNvCxnSpPr/>
      </xdr:nvCxnSpPr>
      <xdr:spPr>
        <a:xfrm flipV="1">
          <a:off x="10131425" y="1673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3FF4728-7993-4283-8614-04AD58F58812}"/>
            </a:ext>
          </a:extLst>
        </xdr:cNvPr>
        <xdr:cNvCxnSpPr/>
      </xdr:nvCxnSpPr>
      <xdr:spPr>
        <a:xfrm>
          <a:off x="10067925" y="18097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9C0253FA-2D72-47CA-BE8E-C9B9DE09E471}"/>
            </a:ext>
          </a:extLst>
        </xdr:cNvPr>
        <xdr:cNvSpPr txBox="1"/>
      </xdr:nvSpPr>
      <xdr:spPr>
        <a:xfrm>
          <a:off x="638175" y="26479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89944459-A986-4E91-939D-749713D248CC}"/>
            </a:ext>
          </a:extLst>
        </xdr:cNvPr>
        <xdr:cNvSpPr/>
      </xdr:nvSpPr>
      <xdr:spPr>
        <a:xfrm>
          <a:off x="857250" y="28956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F051297A-B1EF-4D1E-971C-87722CC25564}"/>
            </a:ext>
          </a:extLst>
        </xdr:cNvPr>
        <xdr:cNvSpPr txBox="1"/>
      </xdr:nvSpPr>
      <xdr:spPr>
        <a:xfrm>
          <a:off x="638175" y="28956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DEEB7365-4D18-4B45-A58E-70CFE49EC27A}"/>
            </a:ext>
          </a:extLst>
        </xdr:cNvPr>
        <xdr:cNvSpPr txBox="1"/>
      </xdr:nvSpPr>
      <xdr:spPr>
        <a:xfrm>
          <a:off x="638175" y="31337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354C2DDE-29B0-47B4-ADBB-E05E5063A3EA}"/>
            </a:ext>
          </a:extLst>
        </xdr:cNvPr>
        <xdr:cNvSpPr txBox="1"/>
      </xdr:nvSpPr>
      <xdr:spPr>
        <a:xfrm>
          <a:off x="638175" y="33718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680A99A7-2FF7-44A4-AF29-BB52DF524859}"/>
            </a:ext>
          </a:extLst>
        </xdr:cNvPr>
        <xdr:cNvSpPr txBox="1"/>
      </xdr:nvSpPr>
      <xdr:spPr>
        <a:xfrm>
          <a:off x="638175" y="3609975"/>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90008947-01EB-4246-9479-0AC46C760868}"/>
            </a:ext>
          </a:extLst>
        </xdr:cNvPr>
        <xdr:cNvSpPr/>
      </xdr:nvSpPr>
      <xdr:spPr>
        <a:xfrm>
          <a:off x="6858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AD0BEEB2-A3B6-463B-9315-C95036302844}"/>
            </a:ext>
          </a:extLst>
        </xdr:cNvPr>
        <xdr:cNvSpPr/>
      </xdr:nvSpPr>
      <xdr:spPr>
        <a:xfrm>
          <a:off x="11525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8DD2C39E-C60E-4EC7-B54C-73BA4858825B}"/>
            </a:ext>
          </a:extLst>
        </xdr:cNvPr>
        <xdr:cNvSpPr/>
      </xdr:nvSpPr>
      <xdr:spPr>
        <a:xfrm>
          <a:off x="11525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46CB55AE-D54F-44F2-995B-B87C2A4C0088}"/>
            </a:ext>
          </a:extLst>
        </xdr:cNvPr>
        <xdr:cNvSpPr/>
      </xdr:nvSpPr>
      <xdr:spPr>
        <a:xfrm>
          <a:off x="26384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542CE3B5-5AE9-43EA-B083-587B5048F5A2}"/>
            </a:ext>
          </a:extLst>
        </xdr:cNvPr>
        <xdr:cNvSpPr/>
      </xdr:nvSpPr>
      <xdr:spPr>
        <a:xfrm>
          <a:off x="26384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CC4C13E-9A19-4CE6-9706-61C1B63F94E1}"/>
            </a:ext>
          </a:extLst>
        </xdr:cNvPr>
        <xdr:cNvSpPr/>
      </xdr:nvSpPr>
      <xdr:spPr>
        <a:xfrm>
          <a:off x="6858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CF95686-11B1-4ABE-A97F-A4A4C36C27C6}"/>
            </a:ext>
          </a:extLst>
        </xdr:cNvPr>
        <xdr:cNvSpPr txBox="1"/>
      </xdr:nvSpPr>
      <xdr:spPr>
        <a:xfrm>
          <a:off x="666750"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B33E3D5-8E60-45D2-9831-E217B3D08626}"/>
            </a:ext>
          </a:extLst>
        </xdr:cNvPr>
        <xdr:cNvCxnSpPr/>
      </xdr:nvCxnSpPr>
      <xdr:spPr>
        <a:xfrm>
          <a:off x="6858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836776F-7EC7-40E8-89A5-E21282053974}"/>
            </a:ext>
          </a:extLst>
        </xdr:cNvPr>
        <xdr:cNvSpPr txBox="1"/>
      </xdr:nvSpPr>
      <xdr:spPr>
        <a:xfrm>
          <a:off x="278946"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D3B8CB9-CDBA-461A-8A88-6C4395395D42}"/>
            </a:ext>
          </a:extLst>
        </xdr:cNvPr>
        <xdr:cNvCxnSpPr/>
      </xdr:nvCxnSpPr>
      <xdr:spPr>
        <a:xfrm>
          <a:off x="685800" y="690290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0F1463D1-DCF2-47D8-90DC-E65C1EEC4180}"/>
            </a:ext>
          </a:extLst>
        </xdr:cNvPr>
        <xdr:cNvSpPr txBox="1"/>
      </xdr:nvSpPr>
      <xdr:spPr>
        <a:xfrm>
          <a:off x="339891" y="6773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F630637-68C0-49F5-B162-B95965179840}"/>
            </a:ext>
          </a:extLst>
        </xdr:cNvPr>
        <xdr:cNvCxnSpPr/>
      </xdr:nvCxnSpPr>
      <xdr:spPr>
        <a:xfrm>
          <a:off x="685800" y="6592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DEBF053-2F14-455D-87C3-134003B19FC2}"/>
            </a:ext>
          </a:extLst>
        </xdr:cNvPr>
        <xdr:cNvSpPr txBox="1"/>
      </xdr:nvSpPr>
      <xdr:spPr>
        <a:xfrm>
          <a:off x="339891" y="64658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5895828-3297-40C8-9DD8-BAB14BBAF5E3}"/>
            </a:ext>
          </a:extLst>
        </xdr:cNvPr>
        <xdr:cNvCxnSpPr/>
      </xdr:nvCxnSpPr>
      <xdr:spPr>
        <a:xfrm>
          <a:off x="685800" y="62846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23CB528-834C-4EDA-A211-278161B69131}"/>
            </a:ext>
          </a:extLst>
        </xdr:cNvPr>
        <xdr:cNvSpPr txBox="1"/>
      </xdr:nvSpPr>
      <xdr:spPr>
        <a:xfrm>
          <a:off x="339891" y="615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F535028-9BD7-473F-9F21-C740A2F0F012}"/>
            </a:ext>
          </a:extLst>
        </xdr:cNvPr>
        <xdr:cNvCxnSpPr/>
      </xdr:nvCxnSpPr>
      <xdr:spPr>
        <a:xfrm>
          <a:off x="685800" y="59835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A9EC41B2-5D2C-470A-B9C9-92647097C9D9}"/>
            </a:ext>
          </a:extLst>
        </xdr:cNvPr>
        <xdr:cNvSpPr txBox="1"/>
      </xdr:nvSpPr>
      <xdr:spPr>
        <a:xfrm>
          <a:off x="339891" y="58381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A25769F-DA24-4565-9E26-96D801E82628}"/>
            </a:ext>
          </a:extLst>
        </xdr:cNvPr>
        <xdr:cNvCxnSpPr/>
      </xdr:nvCxnSpPr>
      <xdr:spPr>
        <a:xfrm>
          <a:off x="685800" y="56759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DCF7BD4-1DF4-41BA-A920-C7B619A5BC28}"/>
            </a:ext>
          </a:extLst>
        </xdr:cNvPr>
        <xdr:cNvSpPr txBox="1"/>
      </xdr:nvSpPr>
      <xdr:spPr>
        <a:xfrm>
          <a:off x="339891" y="5527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C38A3FA-60EB-45A2-97DE-4E7749D48859}"/>
            </a:ext>
          </a:extLst>
        </xdr:cNvPr>
        <xdr:cNvCxnSpPr/>
      </xdr:nvCxnSpPr>
      <xdr:spPr>
        <a:xfrm>
          <a:off x="685800" y="53557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6AE9FFBE-38AE-47F7-BF41-3C109A78F787}"/>
            </a:ext>
          </a:extLst>
        </xdr:cNvPr>
        <xdr:cNvSpPr txBox="1"/>
      </xdr:nvSpPr>
      <xdr:spPr>
        <a:xfrm>
          <a:off x="339891" y="52198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57248B4-61B3-474C-8B5C-03E0F4A885EC}"/>
            </a:ext>
          </a:extLst>
        </xdr:cNvPr>
        <xdr:cNvCxnSpPr/>
      </xdr:nvCxnSpPr>
      <xdr:spPr>
        <a:xfrm>
          <a:off x="6858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C4EC6B77-E9FF-47AD-9225-0099A020B296}"/>
            </a:ext>
          </a:extLst>
        </xdr:cNvPr>
        <xdr:cNvSpPr txBox="1"/>
      </xdr:nvSpPr>
      <xdr:spPr>
        <a:xfrm>
          <a:off x="339891" y="491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8EE3051D-A451-43FC-806B-A0EB58016A34}"/>
            </a:ext>
          </a:extLst>
        </xdr:cNvPr>
        <xdr:cNvSpPr/>
      </xdr:nvSpPr>
      <xdr:spPr>
        <a:xfrm>
          <a:off x="6858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161108</xdr:rowOff>
    </xdr:from>
    <xdr:to>
      <xdr:col>24</xdr:col>
      <xdr:colOff>62865</xdr:colOff>
      <xdr:row>41</xdr:row>
      <xdr:rowOff>84365</xdr:rowOff>
    </xdr:to>
    <xdr:cxnSp macro="">
      <xdr:nvCxnSpPr>
        <xdr:cNvPr id="59" name="直線コネクタ 58">
          <a:extLst>
            <a:ext uri="{FF2B5EF4-FFF2-40B4-BE49-F238E27FC236}">
              <a16:creationId xmlns:a16="http://schemas.microsoft.com/office/drawing/2014/main" id="{7B68D478-AC48-4F6C-B8D1-7A93F64B77F6}"/>
            </a:ext>
          </a:extLst>
        </xdr:cNvPr>
        <xdr:cNvCxnSpPr/>
      </xdr:nvCxnSpPr>
      <xdr:spPr>
        <a:xfrm flipV="1">
          <a:off x="4179570" y="5355408"/>
          <a:ext cx="1270" cy="1380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88192</xdr:rowOff>
    </xdr:from>
    <xdr:ext cx="405111" cy="259045"/>
    <xdr:sp macro="" textlink="">
      <xdr:nvSpPr>
        <xdr:cNvPr id="60" name="【道路】&#10;有形固定資産減価償却率最小値テキスト">
          <a:extLst>
            <a:ext uri="{FF2B5EF4-FFF2-40B4-BE49-F238E27FC236}">
              <a16:creationId xmlns:a16="http://schemas.microsoft.com/office/drawing/2014/main" id="{7F59284A-1CF7-49FB-82CF-96E94E52F378}"/>
            </a:ext>
          </a:extLst>
        </xdr:cNvPr>
        <xdr:cNvSpPr txBox="1"/>
      </xdr:nvSpPr>
      <xdr:spPr>
        <a:xfrm>
          <a:off x="4229100" y="6733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84365</xdr:rowOff>
    </xdr:from>
    <xdr:to>
      <xdr:col>24</xdr:col>
      <xdr:colOff>152400</xdr:colOff>
      <xdr:row>41</xdr:row>
      <xdr:rowOff>84365</xdr:rowOff>
    </xdr:to>
    <xdr:cxnSp macro="">
      <xdr:nvCxnSpPr>
        <xdr:cNvPr id="61" name="直線コネクタ 60">
          <a:extLst>
            <a:ext uri="{FF2B5EF4-FFF2-40B4-BE49-F238E27FC236}">
              <a16:creationId xmlns:a16="http://schemas.microsoft.com/office/drawing/2014/main" id="{3892C5FD-A6AC-4BBC-A08C-CDDBE1592CB6}"/>
            </a:ext>
          </a:extLst>
        </xdr:cNvPr>
        <xdr:cNvCxnSpPr/>
      </xdr:nvCxnSpPr>
      <xdr:spPr>
        <a:xfrm>
          <a:off x="4105275" y="67359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107785</xdr:rowOff>
    </xdr:from>
    <xdr:ext cx="405111" cy="259045"/>
    <xdr:sp macro="" textlink="">
      <xdr:nvSpPr>
        <xdr:cNvPr id="62" name="【道路】&#10;有形固定資産減価償却率最大値テキスト">
          <a:extLst>
            <a:ext uri="{FF2B5EF4-FFF2-40B4-BE49-F238E27FC236}">
              <a16:creationId xmlns:a16="http://schemas.microsoft.com/office/drawing/2014/main" id="{AF43263D-0CB2-4E65-B185-6C4ADFFE0243}"/>
            </a:ext>
          </a:extLst>
        </xdr:cNvPr>
        <xdr:cNvSpPr txBox="1"/>
      </xdr:nvSpPr>
      <xdr:spPr>
        <a:xfrm>
          <a:off x="4229100" y="5133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161108</xdr:rowOff>
    </xdr:from>
    <xdr:to>
      <xdr:col>24</xdr:col>
      <xdr:colOff>152400</xdr:colOff>
      <xdr:row>32</xdr:row>
      <xdr:rowOff>161108</xdr:rowOff>
    </xdr:to>
    <xdr:cxnSp macro="">
      <xdr:nvCxnSpPr>
        <xdr:cNvPr id="63" name="直線コネクタ 62">
          <a:extLst>
            <a:ext uri="{FF2B5EF4-FFF2-40B4-BE49-F238E27FC236}">
              <a16:creationId xmlns:a16="http://schemas.microsoft.com/office/drawing/2014/main" id="{B2322920-8B7F-4222-A15D-60F80E6F9501}"/>
            </a:ext>
          </a:extLst>
        </xdr:cNvPr>
        <xdr:cNvCxnSpPr/>
      </xdr:nvCxnSpPr>
      <xdr:spPr>
        <a:xfrm>
          <a:off x="4105275" y="535540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121393</xdr:rowOff>
    </xdr:from>
    <xdr:ext cx="405111" cy="259045"/>
    <xdr:sp macro="" textlink="">
      <xdr:nvSpPr>
        <xdr:cNvPr id="64" name="【道路】&#10;有形固定資産減価償却率平均値テキスト">
          <a:extLst>
            <a:ext uri="{FF2B5EF4-FFF2-40B4-BE49-F238E27FC236}">
              <a16:creationId xmlns:a16="http://schemas.microsoft.com/office/drawing/2014/main" id="{A5A1D4D8-C913-4CA5-83D9-50F786A7735D}"/>
            </a:ext>
          </a:extLst>
        </xdr:cNvPr>
        <xdr:cNvSpPr txBox="1"/>
      </xdr:nvSpPr>
      <xdr:spPr>
        <a:xfrm>
          <a:off x="4229100" y="59633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142966</xdr:rowOff>
    </xdr:from>
    <xdr:to>
      <xdr:col>24</xdr:col>
      <xdr:colOff>114300</xdr:colOff>
      <xdr:row>37</xdr:row>
      <xdr:rowOff>73116</xdr:rowOff>
    </xdr:to>
    <xdr:sp macro="" textlink="">
      <xdr:nvSpPr>
        <xdr:cNvPr id="65" name="フローチャート: 判断 64">
          <a:extLst>
            <a:ext uri="{FF2B5EF4-FFF2-40B4-BE49-F238E27FC236}">
              <a16:creationId xmlns:a16="http://schemas.microsoft.com/office/drawing/2014/main" id="{D5C25F10-B535-4F3A-A16C-52146F45079F}"/>
            </a:ext>
          </a:extLst>
        </xdr:cNvPr>
        <xdr:cNvSpPr/>
      </xdr:nvSpPr>
      <xdr:spPr>
        <a:xfrm>
          <a:off x="4124325" y="597861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100511</xdr:rowOff>
    </xdr:from>
    <xdr:to>
      <xdr:col>20</xdr:col>
      <xdr:colOff>38100</xdr:colOff>
      <xdr:row>37</xdr:row>
      <xdr:rowOff>30661</xdr:rowOff>
    </xdr:to>
    <xdr:sp macro="" textlink="">
      <xdr:nvSpPr>
        <xdr:cNvPr id="66" name="フローチャート: 判断 65">
          <a:extLst>
            <a:ext uri="{FF2B5EF4-FFF2-40B4-BE49-F238E27FC236}">
              <a16:creationId xmlns:a16="http://schemas.microsoft.com/office/drawing/2014/main" id="{EC2FBB62-5D85-49BF-938D-4D1FD55C6A69}"/>
            </a:ext>
          </a:extLst>
        </xdr:cNvPr>
        <xdr:cNvSpPr/>
      </xdr:nvSpPr>
      <xdr:spPr>
        <a:xfrm>
          <a:off x="3381375" y="594251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71120</xdr:rowOff>
    </xdr:from>
    <xdr:to>
      <xdr:col>15</xdr:col>
      <xdr:colOff>101600</xdr:colOff>
      <xdr:row>37</xdr:row>
      <xdr:rowOff>1270</xdr:rowOff>
    </xdr:to>
    <xdr:sp macro="" textlink="">
      <xdr:nvSpPr>
        <xdr:cNvPr id="67" name="フローチャート: 判断 66">
          <a:extLst>
            <a:ext uri="{FF2B5EF4-FFF2-40B4-BE49-F238E27FC236}">
              <a16:creationId xmlns:a16="http://schemas.microsoft.com/office/drawing/2014/main" id="{CC5EDEA9-1F57-4766-A93D-669B7CC589BD}"/>
            </a:ext>
          </a:extLst>
        </xdr:cNvPr>
        <xdr:cNvSpPr/>
      </xdr:nvSpPr>
      <xdr:spPr>
        <a:xfrm>
          <a:off x="2571750" y="59067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85816</xdr:rowOff>
    </xdr:from>
    <xdr:to>
      <xdr:col>10</xdr:col>
      <xdr:colOff>165100</xdr:colOff>
      <xdr:row>36</xdr:row>
      <xdr:rowOff>15966</xdr:rowOff>
    </xdr:to>
    <xdr:sp macro="" textlink="">
      <xdr:nvSpPr>
        <xdr:cNvPr id="68" name="フローチャート: 判断 67">
          <a:extLst>
            <a:ext uri="{FF2B5EF4-FFF2-40B4-BE49-F238E27FC236}">
              <a16:creationId xmlns:a16="http://schemas.microsoft.com/office/drawing/2014/main" id="{8E9656AD-5DBF-4734-A326-CA75FAA65D44}"/>
            </a:ext>
          </a:extLst>
        </xdr:cNvPr>
        <xdr:cNvSpPr/>
      </xdr:nvSpPr>
      <xdr:spPr>
        <a:xfrm>
          <a:off x="1781175" y="575954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95613</xdr:rowOff>
    </xdr:from>
    <xdr:to>
      <xdr:col>6</xdr:col>
      <xdr:colOff>38100</xdr:colOff>
      <xdr:row>36</xdr:row>
      <xdr:rowOff>25763</xdr:rowOff>
    </xdr:to>
    <xdr:sp macro="" textlink="">
      <xdr:nvSpPr>
        <xdr:cNvPr id="69" name="フローチャート: 判断 68">
          <a:extLst>
            <a:ext uri="{FF2B5EF4-FFF2-40B4-BE49-F238E27FC236}">
              <a16:creationId xmlns:a16="http://schemas.microsoft.com/office/drawing/2014/main" id="{285A7DED-B628-48B7-8594-39BA1B117B55}"/>
            </a:ext>
          </a:extLst>
        </xdr:cNvPr>
        <xdr:cNvSpPr/>
      </xdr:nvSpPr>
      <xdr:spPr>
        <a:xfrm>
          <a:off x="981075" y="577251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250E917-9E39-4DD2-B086-34FB4371A40F}"/>
            </a:ext>
          </a:extLst>
        </xdr:cNvPr>
        <xdr:cNvSpPr txBox="1"/>
      </xdr:nvSpPr>
      <xdr:spPr>
        <a:xfrm>
          <a:off x="40100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D4C1E8F-BCE7-43C7-AAF6-FC9FC588F83E}"/>
            </a:ext>
          </a:extLst>
        </xdr:cNvPr>
        <xdr:cNvSpPr txBox="1"/>
      </xdr:nvSpPr>
      <xdr:spPr>
        <a:xfrm>
          <a:off x="32575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D39D1D1-DAF6-4FE3-8269-1485A300C2A0}"/>
            </a:ext>
          </a:extLst>
        </xdr:cNvPr>
        <xdr:cNvSpPr txBox="1"/>
      </xdr:nvSpPr>
      <xdr:spPr>
        <a:xfrm>
          <a:off x="24479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479E83D-2677-4E20-8EA9-38626D9CB9B5}"/>
            </a:ext>
          </a:extLst>
        </xdr:cNvPr>
        <xdr:cNvSpPr txBox="1"/>
      </xdr:nvSpPr>
      <xdr:spPr>
        <a:xfrm>
          <a:off x="1657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D121CB58-C97D-4C4D-962F-294AE39AA737}"/>
            </a:ext>
          </a:extLst>
        </xdr:cNvPr>
        <xdr:cNvSpPr txBox="1"/>
      </xdr:nvSpPr>
      <xdr:spPr>
        <a:xfrm>
          <a:off x="857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18869</xdr:rowOff>
    </xdr:from>
    <xdr:to>
      <xdr:col>24</xdr:col>
      <xdr:colOff>114300</xdr:colOff>
      <xdr:row>36</xdr:row>
      <xdr:rowOff>120469</xdr:rowOff>
    </xdr:to>
    <xdr:sp macro="" textlink="">
      <xdr:nvSpPr>
        <xdr:cNvPr id="75" name="楕円 74">
          <a:extLst>
            <a:ext uri="{FF2B5EF4-FFF2-40B4-BE49-F238E27FC236}">
              <a16:creationId xmlns:a16="http://schemas.microsoft.com/office/drawing/2014/main" id="{59501B32-A899-4731-9AB1-5E328E676F1A}"/>
            </a:ext>
          </a:extLst>
        </xdr:cNvPr>
        <xdr:cNvSpPr/>
      </xdr:nvSpPr>
      <xdr:spPr>
        <a:xfrm>
          <a:off x="4124325" y="585769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41746</xdr:rowOff>
    </xdr:from>
    <xdr:ext cx="405111" cy="259045"/>
    <xdr:sp macro="" textlink="">
      <xdr:nvSpPr>
        <xdr:cNvPr id="76" name="【道路】&#10;有形固定資産減価償却率該当値テキスト">
          <a:extLst>
            <a:ext uri="{FF2B5EF4-FFF2-40B4-BE49-F238E27FC236}">
              <a16:creationId xmlns:a16="http://schemas.microsoft.com/office/drawing/2014/main" id="{2F7AA826-77F4-48E3-BB24-BBC770DEEEFF}"/>
            </a:ext>
          </a:extLst>
        </xdr:cNvPr>
        <xdr:cNvSpPr txBox="1"/>
      </xdr:nvSpPr>
      <xdr:spPr>
        <a:xfrm>
          <a:off x="4229100" y="572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125004</xdr:rowOff>
    </xdr:from>
    <xdr:to>
      <xdr:col>20</xdr:col>
      <xdr:colOff>38100</xdr:colOff>
      <xdr:row>36</xdr:row>
      <xdr:rowOff>55154</xdr:rowOff>
    </xdr:to>
    <xdr:sp macro="" textlink="">
      <xdr:nvSpPr>
        <xdr:cNvPr id="77" name="楕円 76">
          <a:extLst>
            <a:ext uri="{FF2B5EF4-FFF2-40B4-BE49-F238E27FC236}">
              <a16:creationId xmlns:a16="http://schemas.microsoft.com/office/drawing/2014/main" id="{2C6E229E-4FAC-44C6-A438-3A44A5A1B94C}"/>
            </a:ext>
          </a:extLst>
        </xdr:cNvPr>
        <xdr:cNvSpPr/>
      </xdr:nvSpPr>
      <xdr:spPr>
        <a:xfrm>
          <a:off x="3381375" y="579872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4354</xdr:rowOff>
    </xdr:from>
    <xdr:to>
      <xdr:col>24</xdr:col>
      <xdr:colOff>63500</xdr:colOff>
      <xdr:row>36</xdr:row>
      <xdr:rowOff>69669</xdr:rowOff>
    </xdr:to>
    <xdr:cxnSp macro="">
      <xdr:nvCxnSpPr>
        <xdr:cNvPr id="78" name="直線コネクタ 77">
          <a:extLst>
            <a:ext uri="{FF2B5EF4-FFF2-40B4-BE49-F238E27FC236}">
              <a16:creationId xmlns:a16="http://schemas.microsoft.com/office/drawing/2014/main" id="{13E41554-3AAF-4A97-B9E6-5004874E758B}"/>
            </a:ext>
          </a:extLst>
        </xdr:cNvPr>
        <xdr:cNvCxnSpPr/>
      </xdr:nvCxnSpPr>
      <xdr:spPr>
        <a:xfrm>
          <a:off x="3429000" y="5846354"/>
          <a:ext cx="752475" cy="5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59690</xdr:rowOff>
    </xdr:from>
    <xdr:to>
      <xdr:col>15</xdr:col>
      <xdr:colOff>101600</xdr:colOff>
      <xdr:row>35</xdr:row>
      <xdr:rowOff>161290</xdr:rowOff>
    </xdr:to>
    <xdr:sp macro="" textlink="">
      <xdr:nvSpPr>
        <xdr:cNvPr id="79" name="楕円 78">
          <a:extLst>
            <a:ext uri="{FF2B5EF4-FFF2-40B4-BE49-F238E27FC236}">
              <a16:creationId xmlns:a16="http://schemas.microsoft.com/office/drawing/2014/main" id="{CC5CE4B9-9EB9-4D98-B3D2-B8F88D525332}"/>
            </a:ext>
          </a:extLst>
        </xdr:cNvPr>
        <xdr:cNvSpPr/>
      </xdr:nvSpPr>
      <xdr:spPr>
        <a:xfrm>
          <a:off x="2571750" y="573659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110490</xdr:rowOff>
    </xdr:from>
    <xdr:to>
      <xdr:col>19</xdr:col>
      <xdr:colOff>177800</xdr:colOff>
      <xdr:row>36</xdr:row>
      <xdr:rowOff>4354</xdr:rowOff>
    </xdr:to>
    <xdr:cxnSp macro="">
      <xdr:nvCxnSpPr>
        <xdr:cNvPr id="80" name="直線コネクタ 79">
          <a:extLst>
            <a:ext uri="{FF2B5EF4-FFF2-40B4-BE49-F238E27FC236}">
              <a16:creationId xmlns:a16="http://schemas.microsoft.com/office/drawing/2014/main" id="{69F71407-C380-472B-9E31-D7F7618DFE59}"/>
            </a:ext>
          </a:extLst>
        </xdr:cNvPr>
        <xdr:cNvCxnSpPr/>
      </xdr:nvCxnSpPr>
      <xdr:spPr>
        <a:xfrm>
          <a:off x="2619375" y="5784215"/>
          <a:ext cx="809625" cy="6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162560</xdr:rowOff>
    </xdr:from>
    <xdr:to>
      <xdr:col>10</xdr:col>
      <xdr:colOff>165100</xdr:colOff>
      <xdr:row>35</xdr:row>
      <xdr:rowOff>92710</xdr:rowOff>
    </xdr:to>
    <xdr:sp macro="" textlink="">
      <xdr:nvSpPr>
        <xdr:cNvPr id="81" name="楕円 80">
          <a:extLst>
            <a:ext uri="{FF2B5EF4-FFF2-40B4-BE49-F238E27FC236}">
              <a16:creationId xmlns:a16="http://schemas.microsoft.com/office/drawing/2014/main" id="{49A3A264-9D05-4125-A5E1-4023019AA841}"/>
            </a:ext>
          </a:extLst>
        </xdr:cNvPr>
        <xdr:cNvSpPr/>
      </xdr:nvSpPr>
      <xdr:spPr>
        <a:xfrm>
          <a:off x="1781175" y="56743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41910</xdr:rowOff>
    </xdr:from>
    <xdr:to>
      <xdr:col>15</xdr:col>
      <xdr:colOff>50800</xdr:colOff>
      <xdr:row>35</xdr:row>
      <xdr:rowOff>110490</xdr:rowOff>
    </xdr:to>
    <xdr:cxnSp macro="">
      <xdr:nvCxnSpPr>
        <xdr:cNvPr id="82" name="直線コネクタ 81">
          <a:extLst>
            <a:ext uri="{FF2B5EF4-FFF2-40B4-BE49-F238E27FC236}">
              <a16:creationId xmlns:a16="http://schemas.microsoft.com/office/drawing/2014/main" id="{E18CD80A-6446-470B-A0D5-1BEB1EA62709}"/>
            </a:ext>
          </a:extLst>
        </xdr:cNvPr>
        <xdr:cNvCxnSpPr/>
      </xdr:nvCxnSpPr>
      <xdr:spPr>
        <a:xfrm>
          <a:off x="1828800" y="5721985"/>
          <a:ext cx="790575"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97246</xdr:rowOff>
    </xdr:from>
    <xdr:to>
      <xdr:col>6</xdr:col>
      <xdr:colOff>38100</xdr:colOff>
      <xdr:row>35</xdr:row>
      <xdr:rowOff>27396</xdr:rowOff>
    </xdr:to>
    <xdr:sp macro="" textlink="">
      <xdr:nvSpPr>
        <xdr:cNvPr id="83" name="楕円 82">
          <a:extLst>
            <a:ext uri="{FF2B5EF4-FFF2-40B4-BE49-F238E27FC236}">
              <a16:creationId xmlns:a16="http://schemas.microsoft.com/office/drawing/2014/main" id="{9CCE2196-2197-4568-90EB-D0D694C381C1}"/>
            </a:ext>
          </a:extLst>
        </xdr:cNvPr>
        <xdr:cNvSpPr/>
      </xdr:nvSpPr>
      <xdr:spPr>
        <a:xfrm>
          <a:off x="981075" y="561222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148046</xdr:rowOff>
    </xdr:from>
    <xdr:to>
      <xdr:col>10</xdr:col>
      <xdr:colOff>114300</xdr:colOff>
      <xdr:row>35</xdr:row>
      <xdr:rowOff>41910</xdr:rowOff>
    </xdr:to>
    <xdr:cxnSp macro="">
      <xdr:nvCxnSpPr>
        <xdr:cNvPr id="84" name="直線コネクタ 83">
          <a:extLst>
            <a:ext uri="{FF2B5EF4-FFF2-40B4-BE49-F238E27FC236}">
              <a16:creationId xmlns:a16="http://schemas.microsoft.com/office/drawing/2014/main" id="{95C36435-97B0-46C9-8404-A3147488EAFA}"/>
            </a:ext>
          </a:extLst>
        </xdr:cNvPr>
        <xdr:cNvCxnSpPr/>
      </xdr:nvCxnSpPr>
      <xdr:spPr>
        <a:xfrm>
          <a:off x="1028700" y="5659846"/>
          <a:ext cx="800100" cy="6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21788</xdr:rowOff>
    </xdr:from>
    <xdr:ext cx="405111" cy="259045"/>
    <xdr:sp macro="" textlink="">
      <xdr:nvSpPr>
        <xdr:cNvPr id="85" name="n_1aveValue【道路】&#10;有形固定資産減価償却率">
          <a:extLst>
            <a:ext uri="{FF2B5EF4-FFF2-40B4-BE49-F238E27FC236}">
              <a16:creationId xmlns:a16="http://schemas.microsoft.com/office/drawing/2014/main" id="{24AB8507-75EE-46A5-82A1-131B4BE44302}"/>
            </a:ext>
          </a:extLst>
        </xdr:cNvPr>
        <xdr:cNvSpPr txBox="1"/>
      </xdr:nvSpPr>
      <xdr:spPr>
        <a:xfrm>
          <a:off x="3239144" y="60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163847</xdr:rowOff>
    </xdr:from>
    <xdr:ext cx="405111" cy="259045"/>
    <xdr:sp macro="" textlink="">
      <xdr:nvSpPr>
        <xdr:cNvPr id="86" name="n_2aveValue【道路】&#10;有形固定資産減価償却率">
          <a:extLst>
            <a:ext uri="{FF2B5EF4-FFF2-40B4-BE49-F238E27FC236}">
              <a16:creationId xmlns:a16="http://schemas.microsoft.com/office/drawing/2014/main" id="{EE15742B-EA71-4043-B55F-95DCC182C675}"/>
            </a:ext>
          </a:extLst>
        </xdr:cNvPr>
        <xdr:cNvSpPr txBox="1"/>
      </xdr:nvSpPr>
      <xdr:spPr>
        <a:xfrm>
          <a:off x="24390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7093</xdr:rowOff>
    </xdr:from>
    <xdr:ext cx="405111" cy="259045"/>
    <xdr:sp macro="" textlink="">
      <xdr:nvSpPr>
        <xdr:cNvPr id="87" name="n_3aveValue【道路】&#10;有形固定資産減価償却率">
          <a:extLst>
            <a:ext uri="{FF2B5EF4-FFF2-40B4-BE49-F238E27FC236}">
              <a16:creationId xmlns:a16="http://schemas.microsoft.com/office/drawing/2014/main" id="{4CEA58B6-55B3-4110-9984-F61EABE10083}"/>
            </a:ext>
          </a:extLst>
        </xdr:cNvPr>
        <xdr:cNvSpPr txBox="1"/>
      </xdr:nvSpPr>
      <xdr:spPr>
        <a:xfrm>
          <a:off x="1648469" y="5849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16890</xdr:rowOff>
    </xdr:from>
    <xdr:ext cx="405111" cy="259045"/>
    <xdr:sp macro="" textlink="">
      <xdr:nvSpPr>
        <xdr:cNvPr id="88" name="n_4aveValue【道路】&#10;有形固定資産減価償却率">
          <a:extLst>
            <a:ext uri="{FF2B5EF4-FFF2-40B4-BE49-F238E27FC236}">
              <a16:creationId xmlns:a16="http://schemas.microsoft.com/office/drawing/2014/main" id="{BBC60B80-390D-48C6-BB50-E26EE33A9B79}"/>
            </a:ext>
          </a:extLst>
        </xdr:cNvPr>
        <xdr:cNvSpPr txBox="1"/>
      </xdr:nvSpPr>
      <xdr:spPr>
        <a:xfrm>
          <a:off x="848369" y="5855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71681</xdr:rowOff>
    </xdr:from>
    <xdr:ext cx="405111" cy="259045"/>
    <xdr:sp macro="" textlink="">
      <xdr:nvSpPr>
        <xdr:cNvPr id="89" name="n_1mainValue【道路】&#10;有形固定資産減価償却率">
          <a:extLst>
            <a:ext uri="{FF2B5EF4-FFF2-40B4-BE49-F238E27FC236}">
              <a16:creationId xmlns:a16="http://schemas.microsoft.com/office/drawing/2014/main" id="{FF062617-4446-4A9D-8EA4-BEB974BDD5C5}"/>
            </a:ext>
          </a:extLst>
        </xdr:cNvPr>
        <xdr:cNvSpPr txBox="1"/>
      </xdr:nvSpPr>
      <xdr:spPr>
        <a:xfrm>
          <a:off x="3239144" y="5583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6367</xdr:rowOff>
    </xdr:from>
    <xdr:ext cx="405111" cy="259045"/>
    <xdr:sp macro="" textlink="">
      <xdr:nvSpPr>
        <xdr:cNvPr id="90" name="n_2mainValue【道路】&#10;有形固定資産減価償却率">
          <a:extLst>
            <a:ext uri="{FF2B5EF4-FFF2-40B4-BE49-F238E27FC236}">
              <a16:creationId xmlns:a16="http://schemas.microsoft.com/office/drawing/2014/main" id="{FE93C391-2FF3-49D0-B4DB-5492C7CF607A}"/>
            </a:ext>
          </a:extLst>
        </xdr:cNvPr>
        <xdr:cNvSpPr txBox="1"/>
      </xdr:nvSpPr>
      <xdr:spPr>
        <a:xfrm>
          <a:off x="2439044"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109237</xdr:rowOff>
    </xdr:from>
    <xdr:ext cx="405111" cy="259045"/>
    <xdr:sp macro="" textlink="">
      <xdr:nvSpPr>
        <xdr:cNvPr id="91" name="n_3mainValue【道路】&#10;有形固定資産減価償却率">
          <a:extLst>
            <a:ext uri="{FF2B5EF4-FFF2-40B4-BE49-F238E27FC236}">
              <a16:creationId xmlns:a16="http://schemas.microsoft.com/office/drawing/2014/main" id="{41631B4D-B21A-4463-881C-52703F8EEEF4}"/>
            </a:ext>
          </a:extLst>
        </xdr:cNvPr>
        <xdr:cNvSpPr txBox="1"/>
      </xdr:nvSpPr>
      <xdr:spPr>
        <a:xfrm>
          <a:off x="1648469" y="5459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43923</xdr:rowOff>
    </xdr:from>
    <xdr:ext cx="405111" cy="259045"/>
    <xdr:sp macro="" textlink="">
      <xdr:nvSpPr>
        <xdr:cNvPr id="92" name="n_4mainValue【道路】&#10;有形固定資産減価償却率">
          <a:extLst>
            <a:ext uri="{FF2B5EF4-FFF2-40B4-BE49-F238E27FC236}">
              <a16:creationId xmlns:a16="http://schemas.microsoft.com/office/drawing/2014/main" id="{F5BFB7C6-BABD-4B1A-BA1D-2C1C86B8BF75}"/>
            </a:ext>
          </a:extLst>
        </xdr:cNvPr>
        <xdr:cNvSpPr txBox="1"/>
      </xdr:nvSpPr>
      <xdr:spPr>
        <a:xfrm>
          <a:off x="848369" y="5400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95B5CD76-080F-402C-BB38-987A836E9485}"/>
            </a:ext>
          </a:extLst>
        </xdr:cNvPr>
        <xdr:cNvSpPr/>
      </xdr:nvSpPr>
      <xdr:spPr>
        <a:xfrm>
          <a:off x="59531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94" name="正方形/長方形 93">
          <a:extLst>
            <a:ext uri="{FF2B5EF4-FFF2-40B4-BE49-F238E27FC236}">
              <a16:creationId xmlns:a16="http://schemas.microsoft.com/office/drawing/2014/main" id="{805CB2A6-A977-4B84-8123-6541E0957E7C}"/>
            </a:ext>
          </a:extLst>
        </xdr:cNvPr>
        <xdr:cNvSpPr/>
      </xdr:nvSpPr>
      <xdr:spPr>
        <a:xfrm>
          <a:off x="64103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95" name="正方形/長方形 94">
          <a:extLst>
            <a:ext uri="{FF2B5EF4-FFF2-40B4-BE49-F238E27FC236}">
              <a16:creationId xmlns:a16="http://schemas.microsoft.com/office/drawing/2014/main" id="{F5B9F6A5-03ED-4084-8C90-2B3E0B08DD9E}"/>
            </a:ext>
          </a:extLst>
        </xdr:cNvPr>
        <xdr:cNvSpPr/>
      </xdr:nvSpPr>
      <xdr:spPr>
        <a:xfrm>
          <a:off x="64103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96" name="正方形/長方形 95">
          <a:extLst>
            <a:ext uri="{FF2B5EF4-FFF2-40B4-BE49-F238E27FC236}">
              <a16:creationId xmlns:a16="http://schemas.microsoft.com/office/drawing/2014/main" id="{5E27B57E-2701-4A17-8E67-DE536F2F408C}"/>
            </a:ext>
          </a:extLst>
        </xdr:cNvPr>
        <xdr:cNvSpPr/>
      </xdr:nvSpPr>
      <xdr:spPr>
        <a:xfrm>
          <a:off x="78867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7" name="正方形/長方形 96">
          <a:extLst>
            <a:ext uri="{FF2B5EF4-FFF2-40B4-BE49-F238E27FC236}">
              <a16:creationId xmlns:a16="http://schemas.microsoft.com/office/drawing/2014/main" id="{F846E43D-9494-438B-925B-6073CD5BC71E}"/>
            </a:ext>
          </a:extLst>
        </xdr:cNvPr>
        <xdr:cNvSpPr/>
      </xdr:nvSpPr>
      <xdr:spPr>
        <a:xfrm>
          <a:off x="78867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CB181F02-DC2D-4E32-8D41-FD161C0CC46D}"/>
            </a:ext>
          </a:extLst>
        </xdr:cNvPr>
        <xdr:cNvSpPr/>
      </xdr:nvSpPr>
      <xdr:spPr>
        <a:xfrm>
          <a:off x="59531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99" name="テキスト ボックス 98">
          <a:extLst>
            <a:ext uri="{FF2B5EF4-FFF2-40B4-BE49-F238E27FC236}">
              <a16:creationId xmlns:a16="http://schemas.microsoft.com/office/drawing/2014/main" id="{61CDAF1C-C09A-47A0-BCD0-6F4CEC68384A}"/>
            </a:ext>
          </a:extLst>
        </xdr:cNvPr>
        <xdr:cNvSpPr txBox="1"/>
      </xdr:nvSpPr>
      <xdr:spPr>
        <a:xfrm>
          <a:off x="5915025" y="4867275"/>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72F43EE5-0F78-4350-9AC4-CD0ED13A32BD}"/>
            </a:ext>
          </a:extLst>
        </xdr:cNvPr>
        <xdr:cNvCxnSpPr/>
      </xdr:nvCxnSpPr>
      <xdr:spPr>
        <a:xfrm>
          <a:off x="5953125" y="72104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EF2645CB-FE5B-44E3-A9C6-F5018080F960}"/>
            </a:ext>
          </a:extLst>
        </xdr:cNvPr>
        <xdr:cNvCxnSpPr/>
      </xdr:nvCxnSpPr>
      <xdr:spPr>
        <a:xfrm>
          <a:off x="5953125" y="678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E6270BB8-FF93-49BE-A47B-80FE3D48B33C}"/>
            </a:ext>
          </a:extLst>
        </xdr:cNvPr>
        <xdr:cNvSpPr txBox="1"/>
      </xdr:nvSpPr>
      <xdr:spPr>
        <a:xfrm>
          <a:off x="5527221" y="664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8EDD5145-6410-42F2-99C4-3EABEFA91116}"/>
            </a:ext>
          </a:extLst>
        </xdr:cNvPr>
        <xdr:cNvCxnSpPr/>
      </xdr:nvCxnSpPr>
      <xdr:spPr>
        <a:xfrm>
          <a:off x="5953125" y="6343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1E51792E-0194-4FDE-ABE2-089784E6218D}"/>
            </a:ext>
          </a:extLst>
        </xdr:cNvPr>
        <xdr:cNvSpPr txBox="1"/>
      </xdr:nvSpPr>
      <xdr:spPr>
        <a:xfrm>
          <a:off x="55272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E713CC95-5E1A-4A35-99A4-56754A3FCA5B}"/>
            </a:ext>
          </a:extLst>
        </xdr:cNvPr>
        <xdr:cNvCxnSpPr/>
      </xdr:nvCxnSpPr>
      <xdr:spPr>
        <a:xfrm>
          <a:off x="5953125" y="591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4E5399F5-6A82-4678-BAE7-B366A3CEE804}"/>
            </a:ext>
          </a:extLst>
        </xdr:cNvPr>
        <xdr:cNvSpPr txBox="1"/>
      </xdr:nvSpPr>
      <xdr:spPr>
        <a:xfrm>
          <a:off x="5527221" y="577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ACD79519-1BB5-4EE2-91E0-87414926443D}"/>
            </a:ext>
          </a:extLst>
        </xdr:cNvPr>
        <xdr:cNvCxnSpPr/>
      </xdr:nvCxnSpPr>
      <xdr:spPr>
        <a:xfrm>
          <a:off x="5953125" y="548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C94A90FF-A1A2-40E4-B63B-0410280738DB}"/>
            </a:ext>
          </a:extLst>
        </xdr:cNvPr>
        <xdr:cNvSpPr txBox="1"/>
      </xdr:nvSpPr>
      <xdr:spPr>
        <a:xfrm>
          <a:off x="5527221" y="53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494AF97E-E77D-43BE-9FD4-E8B3D7C8F9A5}"/>
            </a:ext>
          </a:extLst>
        </xdr:cNvPr>
        <xdr:cNvCxnSpPr/>
      </xdr:nvCxnSpPr>
      <xdr:spPr>
        <a:xfrm>
          <a:off x="5953125" y="504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9D725A6-D524-4A19-BDE6-B84B03AC8862}"/>
            </a:ext>
          </a:extLst>
        </xdr:cNvPr>
        <xdr:cNvSpPr txBox="1"/>
      </xdr:nvSpPr>
      <xdr:spPr>
        <a:xfrm>
          <a:off x="5527221" y="491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1485F3B-DFCD-42DF-8343-DAAAE9265233}"/>
            </a:ext>
          </a:extLst>
        </xdr:cNvPr>
        <xdr:cNvSpPr/>
      </xdr:nvSpPr>
      <xdr:spPr>
        <a:xfrm>
          <a:off x="59531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161239</xdr:rowOff>
    </xdr:from>
    <xdr:to>
      <xdr:col>54</xdr:col>
      <xdr:colOff>189865</xdr:colOff>
      <xdr:row>41</xdr:row>
      <xdr:rowOff>72542</xdr:rowOff>
    </xdr:to>
    <xdr:cxnSp macro="">
      <xdr:nvCxnSpPr>
        <xdr:cNvPr id="112" name="直線コネクタ 111">
          <a:extLst>
            <a:ext uri="{FF2B5EF4-FFF2-40B4-BE49-F238E27FC236}">
              <a16:creationId xmlns:a16="http://schemas.microsoft.com/office/drawing/2014/main" id="{287D3103-39DB-420F-A70B-783CABDDD3BF}"/>
            </a:ext>
          </a:extLst>
        </xdr:cNvPr>
        <xdr:cNvCxnSpPr/>
      </xdr:nvCxnSpPr>
      <xdr:spPr>
        <a:xfrm flipV="1">
          <a:off x="9427845" y="5841314"/>
          <a:ext cx="1270" cy="876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76369</xdr:rowOff>
    </xdr:from>
    <xdr:ext cx="469744" cy="259045"/>
    <xdr:sp macro="" textlink="">
      <xdr:nvSpPr>
        <xdr:cNvPr id="113" name="【道路】&#10;一人当たり延長最小値テキスト">
          <a:extLst>
            <a:ext uri="{FF2B5EF4-FFF2-40B4-BE49-F238E27FC236}">
              <a16:creationId xmlns:a16="http://schemas.microsoft.com/office/drawing/2014/main" id="{3A49724E-DABE-4C7F-B281-297D354474C0}"/>
            </a:ext>
          </a:extLst>
        </xdr:cNvPr>
        <xdr:cNvSpPr txBox="1"/>
      </xdr:nvSpPr>
      <xdr:spPr>
        <a:xfrm>
          <a:off x="9477375" y="6724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72542</xdr:rowOff>
    </xdr:from>
    <xdr:to>
      <xdr:col>55</xdr:col>
      <xdr:colOff>88900</xdr:colOff>
      <xdr:row>41</xdr:row>
      <xdr:rowOff>72542</xdr:rowOff>
    </xdr:to>
    <xdr:cxnSp macro="">
      <xdr:nvCxnSpPr>
        <xdr:cNvPr id="114" name="直線コネクタ 113">
          <a:extLst>
            <a:ext uri="{FF2B5EF4-FFF2-40B4-BE49-F238E27FC236}">
              <a16:creationId xmlns:a16="http://schemas.microsoft.com/office/drawing/2014/main" id="{C359E5DE-E582-49B2-A6BA-A253DCF3633E}"/>
            </a:ext>
          </a:extLst>
        </xdr:cNvPr>
        <xdr:cNvCxnSpPr/>
      </xdr:nvCxnSpPr>
      <xdr:spPr>
        <a:xfrm>
          <a:off x="9363075" y="671781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107916</xdr:rowOff>
    </xdr:from>
    <xdr:ext cx="469744" cy="259045"/>
    <xdr:sp macro="" textlink="">
      <xdr:nvSpPr>
        <xdr:cNvPr id="115" name="【道路】&#10;一人当たり延長最大値テキスト">
          <a:extLst>
            <a:ext uri="{FF2B5EF4-FFF2-40B4-BE49-F238E27FC236}">
              <a16:creationId xmlns:a16="http://schemas.microsoft.com/office/drawing/2014/main" id="{5E6F1BB0-7004-4EA2-873B-80FECDFA3A5F}"/>
            </a:ext>
          </a:extLst>
        </xdr:cNvPr>
        <xdr:cNvSpPr txBox="1"/>
      </xdr:nvSpPr>
      <xdr:spPr>
        <a:xfrm>
          <a:off x="9477375" y="5619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161239</xdr:rowOff>
    </xdr:from>
    <xdr:to>
      <xdr:col>55</xdr:col>
      <xdr:colOff>88900</xdr:colOff>
      <xdr:row>35</xdr:row>
      <xdr:rowOff>161239</xdr:rowOff>
    </xdr:to>
    <xdr:cxnSp macro="">
      <xdr:nvCxnSpPr>
        <xdr:cNvPr id="116" name="直線コネクタ 115">
          <a:extLst>
            <a:ext uri="{FF2B5EF4-FFF2-40B4-BE49-F238E27FC236}">
              <a16:creationId xmlns:a16="http://schemas.microsoft.com/office/drawing/2014/main" id="{F22AF543-8322-4CE7-8EE5-9E348AB1413F}"/>
            </a:ext>
          </a:extLst>
        </xdr:cNvPr>
        <xdr:cNvCxnSpPr/>
      </xdr:nvCxnSpPr>
      <xdr:spPr>
        <a:xfrm>
          <a:off x="9363075" y="584131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100296</xdr:rowOff>
    </xdr:from>
    <xdr:ext cx="469744" cy="259045"/>
    <xdr:sp macro="" textlink="">
      <xdr:nvSpPr>
        <xdr:cNvPr id="117" name="【道路】&#10;一人当たり延長平均値テキスト">
          <a:extLst>
            <a:ext uri="{FF2B5EF4-FFF2-40B4-BE49-F238E27FC236}">
              <a16:creationId xmlns:a16="http://schemas.microsoft.com/office/drawing/2014/main" id="{2D2FFBE9-47B6-4FB3-B7D2-7198D0ED86FD}"/>
            </a:ext>
          </a:extLst>
        </xdr:cNvPr>
        <xdr:cNvSpPr txBox="1"/>
      </xdr:nvSpPr>
      <xdr:spPr>
        <a:xfrm>
          <a:off x="9477375" y="6428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121869</xdr:rowOff>
    </xdr:from>
    <xdr:to>
      <xdr:col>55</xdr:col>
      <xdr:colOff>50800</xdr:colOff>
      <xdr:row>40</xdr:row>
      <xdr:rowOff>52019</xdr:rowOff>
    </xdr:to>
    <xdr:sp macro="" textlink="">
      <xdr:nvSpPr>
        <xdr:cNvPr id="118" name="フローチャート: 判断 117">
          <a:extLst>
            <a:ext uri="{FF2B5EF4-FFF2-40B4-BE49-F238E27FC236}">
              <a16:creationId xmlns:a16="http://schemas.microsoft.com/office/drawing/2014/main" id="{C17A7EB0-2432-40F7-9A7D-34BAAF7492DB}"/>
            </a:ext>
          </a:extLst>
        </xdr:cNvPr>
        <xdr:cNvSpPr/>
      </xdr:nvSpPr>
      <xdr:spPr>
        <a:xfrm>
          <a:off x="9401175" y="6449644"/>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120041</xdr:rowOff>
    </xdr:from>
    <xdr:to>
      <xdr:col>50</xdr:col>
      <xdr:colOff>165100</xdr:colOff>
      <xdr:row>40</xdr:row>
      <xdr:rowOff>50191</xdr:rowOff>
    </xdr:to>
    <xdr:sp macro="" textlink="">
      <xdr:nvSpPr>
        <xdr:cNvPr id="119" name="フローチャート: 判断 118">
          <a:extLst>
            <a:ext uri="{FF2B5EF4-FFF2-40B4-BE49-F238E27FC236}">
              <a16:creationId xmlns:a16="http://schemas.microsoft.com/office/drawing/2014/main" id="{E1FF1076-03CF-4C90-8C15-3DBDA6064F94}"/>
            </a:ext>
          </a:extLst>
        </xdr:cNvPr>
        <xdr:cNvSpPr/>
      </xdr:nvSpPr>
      <xdr:spPr>
        <a:xfrm>
          <a:off x="8639175" y="644781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128727</xdr:rowOff>
    </xdr:from>
    <xdr:to>
      <xdr:col>46</xdr:col>
      <xdr:colOff>38100</xdr:colOff>
      <xdr:row>40</xdr:row>
      <xdr:rowOff>58877</xdr:rowOff>
    </xdr:to>
    <xdr:sp macro="" textlink="">
      <xdr:nvSpPr>
        <xdr:cNvPr id="120" name="フローチャート: 判断 119">
          <a:extLst>
            <a:ext uri="{FF2B5EF4-FFF2-40B4-BE49-F238E27FC236}">
              <a16:creationId xmlns:a16="http://schemas.microsoft.com/office/drawing/2014/main" id="{4AD5ACD2-311B-468F-8B85-8A1D44563A46}"/>
            </a:ext>
          </a:extLst>
        </xdr:cNvPr>
        <xdr:cNvSpPr/>
      </xdr:nvSpPr>
      <xdr:spPr>
        <a:xfrm>
          <a:off x="7839075" y="645015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120497</xdr:rowOff>
    </xdr:from>
    <xdr:to>
      <xdr:col>41</xdr:col>
      <xdr:colOff>101600</xdr:colOff>
      <xdr:row>40</xdr:row>
      <xdr:rowOff>50647</xdr:rowOff>
    </xdr:to>
    <xdr:sp macro="" textlink="">
      <xdr:nvSpPr>
        <xdr:cNvPr id="121" name="フローチャート: 判断 120">
          <a:extLst>
            <a:ext uri="{FF2B5EF4-FFF2-40B4-BE49-F238E27FC236}">
              <a16:creationId xmlns:a16="http://schemas.microsoft.com/office/drawing/2014/main" id="{1C5BA59A-B418-4894-89FC-D7F41C190909}"/>
            </a:ext>
          </a:extLst>
        </xdr:cNvPr>
        <xdr:cNvSpPr/>
      </xdr:nvSpPr>
      <xdr:spPr>
        <a:xfrm>
          <a:off x="7029450" y="644827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125526</xdr:rowOff>
    </xdr:from>
    <xdr:to>
      <xdr:col>36</xdr:col>
      <xdr:colOff>165100</xdr:colOff>
      <xdr:row>40</xdr:row>
      <xdr:rowOff>55676</xdr:rowOff>
    </xdr:to>
    <xdr:sp macro="" textlink="">
      <xdr:nvSpPr>
        <xdr:cNvPr id="122" name="フローチャート: 判断 121">
          <a:extLst>
            <a:ext uri="{FF2B5EF4-FFF2-40B4-BE49-F238E27FC236}">
              <a16:creationId xmlns:a16="http://schemas.microsoft.com/office/drawing/2014/main" id="{A333A9C4-C3E6-4C4C-A204-5C245F6F7EE9}"/>
            </a:ext>
          </a:extLst>
        </xdr:cNvPr>
        <xdr:cNvSpPr/>
      </xdr:nvSpPr>
      <xdr:spPr>
        <a:xfrm>
          <a:off x="6238875" y="644695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3462C84-8ECE-4040-9604-2B633C956518}"/>
            </a:ext>
          </a:extLst>
        </xdr:cNvPr>
        <xdr:cNvSpPr txBox="1"/>
      </xdr:nvSpPr>
      <xdr:spPr>
        <a:xfrm>
          <a:off x="9258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DBD1279-4B69-4399-BCFE-CDCF147550FD}"/>
            </a:ext>
          </a:extLst>
        </xdr:cNvPr>
        <xdr:cNvSpPr txBox="1"/>
      </xdr:nvSpPr>
      <xdr:spPr>
        <a:xfrm>
          <a:off x="8515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4259815-8A3F-4977-86C6-F55E979BAFDD}"/>
            </a:ext>
          </a:extLst>
        </xdr:cNvPr>
        <xdr:cNvSpPr txBox="1"/>
      </xdr:nvSpPr>
      <xdr:spPr>
        <a:xfrm>
          <a:off x="7715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D023E9A-FCBF-4558-995E-241C31C4839B}"/>
            </a:ext>
          </a:extLst>
        </xdr:cNvPr>
        <xdr:cNvSpPr txBox="1"/>
      </xdr:nvSpPr>
      <xdr:spPr>
        <a:xfrm>
          <a:off x="690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F74E7DC-D93E-4DAE-BAF7-AA3F3E384981}"/>
            </a:ext>
          </a:extLst>
        </xdr:cNvPr>
        <xdr:cNvSpPr txBox="1"/>
      </xdr:nvSpPr>
      <xdr:spPr>
        <a:xfrm>
          <a:off x="6115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110439</xdr:rowOff>
    </xdr:from>
    <xdr:to>
      <xdr:col>55</xdr:col>
      <xdr:colOff>50800</xdr:colOff>
      <xdr:row>36</xdr:row>
      <xdr:rowOff>40589</xdr:rowOff>
    </xdr:to>
    <xdr:sp macro="" textlink="">
      <xdr:nvSpPr>
        <xdr:cNvPr id="128" name="楕円 127">
          <a:extLst>
            <a:ext uri="{FF2B5EF4-FFF2-40B4-BE49-F238E27FC236}">
              <a16:creationId xmlns:a16="http://schemas.microsoft.com/office/drawing/2014/main" id="{E1D34684-0BDB-4630-A170-4FC1DBF1C6F1}"/>
            </a:ext>
          </a:extLst>
        </xdr:cNvPr>
        <xdr:cNvSpPr/>
      </xdr:nvSpPr>
      <xdr:spPr>
        <a:xfrm>
          <a:off x="9401175" y="5784164"/>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63466</xdr:rowOff>
    </xdr:from>
    <xdr:ext cx="469744" cy="259045"/>
    <xdr:sp macro="" textlink="">
      <xdr:nvSpPr>
        <xdr:cNvPr id="129" name="【道路】&#10;一人当たり延長該当値テキスト">
          <a:extLst>
            <a:ext uri="{FF2B5EF4-FFF2-40B4-BE49-F238E27FC236}">
              <a16:creationId xmlns:a16="http://schemas.microsoft.com/office/drawing/2014/main" id="{C2A9112E-BBA3-4AE8-A35A-31EFB741350F}"/>
            </a:ext>
          </a:extLst>
        </xdr:cNvPr>
        <xdr:cNvSpPr txBox="1"/>
      </xdr:nvSpPr>
      <xdr:spPr>
        <a:xfrm>
          <a:off x="9477375" y="574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117297</xdr:rowOff>
    </xdr:from>
    <xdr:to>
      <xdr:col>50</xdr:col>
      <xdr:colOff>165100</xdr:colOff>
      <xdr:row>36</xdr:row>
      <xdr:rowOff>47447</xdr:rowOff>
    </xdr:to>
    <xdr:sp macro="" textlink="">
      <xdr:nvSpPr>
        <xdr:cNvPr id="130" name="楕円 129">
          <a:extLst>
            <a:ext uri="{FF2B5EF4-FFF2-40B4-BE49-F238E27FC236}">
              <a16:creationId xmlns:a16="http://schemas.microsoft.com/office/drawing/2014/main" id="{A7A354AD-5DAC-4287-A870-324738754E55}"/>
            </a:ext>
          </a:extLst>
        </xdr:cNvPr>
        <xdr:cNvSpPr/>
      </xdr:nvSpPr>
      <xdr:spPr>
        <a:xfrm>
          <a:off x="8639175" y="579419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161239</xdr:rowOff>
    </xdr:from>
    <xdr:to>
      <xdr:col>55</xdr:col>
      <xdr:colOff>0</xdr:colOff>
      <xdr:row>35</xdr:row>
      <xdr:rowOff>168097</xdr:rowOff>
    </xdr:to>
    <xdr:cxnSp macro="">
      <xdr:nvCxnSpPr>
        <xdr:cNvPr id="131" name="直線コネクタ 130">
          <a:extLst>
            <a:ext uri="{FF2B5EF4-FFF2-40B4-BE49-F238E27FC236}">
              <a16:creationId xmlns:a16="http://schemas.microsoft.com/office/drawing/2014/main" id="{AE03F71B-6D7B-4E58-B32B-1D04073F0E70}"/>
            </a:ext>
          </a:extLst>
        </xdr:cNvPr>
        <xdr:cNvCxnSpPr/>
      </xdr:nvCxnSpPr>
      <xdr:spPr>
        <a:xfrm flipV="1">
          <a:off x="8686800" y="5841314"/>
          <a:ext cx="74295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128727</xdr:rowOff>
    </xdr:from>
    <xdr:to>
      <xdr:col>46</xdr:col>
      <xdr:colOff>38100</xdr:colOff>
      <xdr:row>36</xdr:row>
      <xdr:rowOff>58877</xdr:rowOff>
    </xdr:to>
    <xdr:sp macro="" textlink="">
      <xdr:nvSpPr>
        <xdr:cNvPr id="132" name="楕円 131">
          <a:extLst>
            <a:ext uri="{FF2B5EF4-FFF2-40B4-BE49-F238E27FC236}">
              <a16:creationId xmlns:a16="http://schemas.microsoft.com/office/drawing/2014/main" id="{C6F4D552-3541-4D86-A031-81937435C7B9}"/>
            </a:ext>
          </a:extLst>
        </xdr:cNvPr>
        <xdr:cNvSpPr/>
      </xdr:nvSpPr>
      <xdr:spPr>
        <a:xfrm>
          <a:off x="7839075" y="580245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168097</xdr:rowOff>
    </xdr:from>
    <xdr:to>
      <xdr:col>50</xdr:col>
      <xdr:colOff>114300</xdr:colOff>
      <xdr:row>36</xdr:row>
      <xdr:rowOff>8077</xdr:rowOff>
    </xdr:to>
    <xdr:cxnSp macro="">
      <xdr:nvCxnSpPr>
        <xdr:cNvPr id="133" name="直線コネクタ 132">
          <a:extLst>
            <a:ext uri="{FF2B5EF4-FFF2-40B4-BE49-F238E27FC236}">
              <a16:creationId xmlns:a16="http://schemas.microsoft.com/office/drawing/2014/main" id="{738767AC-31A7-489D-B494-E324730E8B20}"/>
            </a:ext>
          </a:extLst>
        </xdr:cNvPr>
        <xdr:cNvCxnSpPr/>
      </xdr:nvCxnSpPr>
      <xdr:spPr>
        <a:xfrm flipV="1">
          <a:off x="7886700" y="5841822"/>
          <a:ext cx="8001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141072</xdr:rowOff>
    </xdr:from>
    <xdr:to>
      <xdr:col>41</xdr:col>
      <xdr:colOff>101600</xdr:colOff>
      <xdr:row>36</xdr:row>
      <xdr:rowOff>71222</xdr:rowOff>
    </xdr:to>
    <xdr:sp macro="" textlink="">
      <xdr:nvSpPr>
        <xdr:cNvPr id="134" name="楕円 133">
          <a:extLst>
            <a:ext uri="{FF2B5EF4-FFF2-40B4-BE49-F238E27FC236}">
              <a16:creationId xmlns:a16="http://schemas.microsoft.com/office/drawing/2014/main" id="{7DAA0A54-2E5C-4662-8880-D4945046E567}"/>
            </a:ext>
          </a:extLst>
        </xdr:cNvPr>
        <xdr:cNvSpPr/>
      </xdr:nvSpPr>
      <xdr:spPr>
        <a:xfrm>
          <a:off x="7029450" y="5821147"/>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8077</xdr:rowOff>
    </xdr:from>
    <xdr:to>
      <xdr:col>45</xdr:col>
      <xdr:colOff>177800</xdr:colOff>
      <xdr:row>36</xdr:row>
      <xdr:rowOff>20422</xdr:rowOff>
    </xdr:to>
    <xdr:cxnSp macro="">
      <xdr:nvCxnSpPr>
        <xdr:cNvPr id="135" name="直線コネクタ 134">
          <a:extLst>
            <a:ext uri="{FF2B5EF4-FFF2-40B4-BE49-F238E27FC236}">
              <a16:creationId xmlns:a16="http://schemas.microsoft.com/office/drawing/2014/main" id="{8805D35D-503A-4D12-A4BF-0825AA91BBBE}"/>
            </a:ext>
          </a:extLst>
        </xdr:cNvPr>
        <xdr:cNvCxnSpPr/>
      </xdr:nvCxnSpPr>
      <xdr:spPr>
        <a:xfrm flipV="1">
          <a:off x="7077075" y="5850077"/>
          <a:ext cx="809625"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56032</xdr:rowOff>
    </xdr:from>
    <xdr:to>
      <xdr:col>36</xdr:col>
      <xdr:colOff>165100</xdr:colOff>
      <xdr:row>35</xdr:row>
      <xdr:rowOff>157632</xdr:rowOff>
    </xdr:to>
    <xdr:sp macro="" textlink="">
      <xdr:nvSpPr>
        <xdr:cNvPr id="136" name="楕円 135">
          <a:extLst>
            <a:ext uri="{FF2B5EF4-FFF2-40B4-BE49-F238E27FC236}">
              <a16:creationId xmlns:a16="http://schemas.microsoft.com/office/drawing/2014/main" id="{FDF94E96-9057-43B1-B1EC-C413CFB2DF61}"/>
            </a:ext>
          </a:extLst>
        </xdr:cNvPr>
        <xdr:cNvSpPr/>
      </xdr:nvSpPr>
      <xdr:spPr>
        <a:xfrm>
          <a:off x="6238875" y="573293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106832</xdr:rowOff>
    </xdr:from>
    <xdr:to>
      <xdr:col>41</xdr:col>
      <xdr:colOff>50800</xdr:colOff>
      <xdr:row>36</xdr:row>
      <xdr:rowOff>20422</xdr:rowOff>
    </xdr:to>
    <xdr:cxnSp macro="">
      <xdr:nvCxnSpPr>
        <xdr:cNvPr id="137" name="直線コネクタ 136">
          <a:extLst>
            <a:ext uri="{FF2B5EF4-FFF2-40B4-BE49-F238E27FC236}">
              <a16:creationId xmlns:a16="http://schemas.microsoft.com/office/drawing/2014/main" id="{1970E172-82D2-4213-BCFD-ED3992F1076B}"/>
            </a:ext>
          </a:extLst>
        </xdr:cNvPr>
        <xdr:cNvCxnSpPr/>
      </xdr:nvCxnSpPr>
      <xdr:spPr>
        <a:xfrm>
          <a:off x="6286500" y="5780557"/>
          <a:ext cx="790575" cy="7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41318</xdr:rowOff>
    </xdr:from>
    <xdr:ext cx="469744" cy="259045"/>
    <xdr:sp macro="" textlink="">
      <xdr:nvSpPr>
        <xdr:cNvPr id="138" name="n_1aveValue【道路】&#10;一人当たり延長">
          <a:extLst>
            <a:ext uri="{FF2B5EF4-FFF2-40B4-BE49-F238E27FC236}">
              <a16:creationId xmlns:a16="http://schemas.microsoft.com/office/drawing/2014/main" id="{F604AB9C-6932-45BC-9CEC-7FD6150719C9}"/>
            </a:ext>
          </a:extLst>
        </xdr:cNvPr>
        <xdr:cNvSpPr txBox="1"/>
      </xdr:nvSpPr>
      <xdr:spPr>
        <a:xfrm>
          <a:off x="8458277" y="6531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50004</xdr:rowOff>
    </xdr:from>
    <xdr:ext cx="469744" cy="259045"/>
    <xdr:sp macro="" textlink="">
      <xdr:nvSpPr>
        <xdr:cNvPr id="139" name="n_2aveValue【道路】&#10;一人当たり延長">
          <a:extLst>
            <a:ext uri="{FF2B5EF4-FFF2-40B4-BE49-F238E27FC236}">
              <a16:creationId xmlns:a16="http://schemas.microsoft.com/office/drawing/2014/main" id="{7E7A303A-C428-46AE-95C8-FC9BB963F235}"/>
            </a:ext>
          </a:extLst>
        </xdr:cNvPr>
        <xdr:cNvSpPr txBox="1"/>
      </xdr:nvSpPr>
      <xdr:spPr>
        <a:xfrm>
          <a:off x="76772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41774</xdr:rowOff>
    </xdr:from>
    <xdr:ext cx="469744" cy="259045"/>
    <xdr:sp macro="" textlink="">
      <xdr:nvSpPr>
        <xdr:cNvPr id="140" name="n_3aveValue【道路】&#10;一人当たり延長">
          <a:extLst>
            <a:ext uri="{FF2B5EF4-FFF2-40B4-BE49-F238E27FC236}">
              <a16:creationId xmlns:a16="http://schemas.microsoft.com/office/drawing/2014/main" id="{15DCFEE6-30C7-49AF-A1DF-330864891E59}"/>
            </a:ext>
          </a:extLst>
        </xdr:cNvPr>
        <xdr:cNvSpPr txBox="1"/>
      </xdr:nvSpPr>
      <xdr:spPr>
        <a:xfrm>
          <a:off x="6867602" y="653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46803</xdr:rowOff>
    </xdr:from>
    <xdr:ext cx="469744" cy="259045"/>
    <xdr:sp macro="" textlink="">
      <xdr:nvSpPr>
        <xdr:cNvPr id="141" name="n_4aveValue【道路】&#10;一人当たり延長">
          <a:extLst>
            <a:ext uri="{FF2B5EF4-FFF2-40B4-BE49-F238E27FC236}">
              <a16:creationId xmlns:a16="http://schemas.microsoft.com/office/drawing/2014/main" id="{8599CA87-06E2-47BC-894A-66CA8026AF3A}"/>
            </a:ext>
          </a:extLst>
        </xdr:cNvPr>
        <xdr:cNvSpPr txBox="1"/>
      </xdr:nvSpPr>
      <xdr:spPr>
        <a:xfrm>
          <a:off x="6067502" y="653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63974</xdr:rowOff>
    </xdr:from>
    <xdr:ext cx="469744" cy="259045"/>
    <xdr:sp macro="" textlink="">
      <xdr:nvSpPr>
        <xdr:cNvPr id="142" name="n_1mainValue【道路】&#10;一人当たり延長">
          <a:extLst>
            <a:ext uri="{FF2B5EF4-FFF2-40B4-BE49-F238E27FC236}">
              <a16:creationId xmlns:a16="http://schemas.microsoft.com/office/drawing/2014/main" id="{4E0A8EE0-73B7-4D77-9FDF-06240146287A}"/>
            </a:ext>
          </a:extLst>
        </xdr:cNvPr>
        <xdr:cNvSpPr txBox="1"/>
      </xdr:nvSpPr>
      <xdr:spPr>
        <a:xfrm>
          <a:off x="8458277" y="558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75404</xdr:rowOff>
    </xdr:from>
    <xdr:ext cx="469744" cy="259045"/>
    <xdr:sp macro="" textlink="">
      <xdr:nvSpPr>
        <xdr:cNvPr id="143" name="n_2mainValue【道路】&#10;一人当たり延長">
          <a:extLst>
            <a:ext uri="{FF2B5EF4-FFF2-40B4-BE49-F238E27FC236}">
              <a16:creationId xmlns:a16="http://schemas.microsoft.com/office/drawing/2014/main" id="{80AB29AC-8CF3-4DC2-B446-1172FCEC6D4D}"/>
            </a:ext>
          </a:extLst>
        </xdr:cNvPr>
        <xdr:cNvSpPr txBox="1"/>
      </xdr:nvSpPr>
      <xdr:spPr>
        <a:xfrm>
          <a:off x="7677227" y="559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87749</xdr:rowOff>
    </xdr:from>
    <xdr:ext cx="469744" cy="259045"/>
    <xdr:sp macro="" textlink="">
      <xdr:nvSpPr>
        <xdr:cNvPr id="144" name="n_3mainValue【道路】&#10;一人当たり延長">
          <a:extLst>
            <a:ext uri="{FF2B5EF4-FFF2-40B4-BE49-F238E27FC236}">
              <a16:creationId xmlns:a16="http://schemas.microsoft.com/office/drawing/2014/main" id="{62542545-F545-4B5B-A661-B37062AF5F58}"/>
            </a:ext>
          </a:extLst>
        </xdr:cNvPr>
        <xdr:cNvSpPr txBox="1"/>
      </xdr:nvSpPr>
      <xdr:spPr>
        <a:xfrm>
          <a:off x="6867602" y="559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2709</xdr:rowOff>
    </xdr:from>
    <xdr:ext cx="469744" cy="259045"/>
    <xdr:sp macro="" textlink="">
      <xdr:nvSpPr>
        <xdr:cNvPr id="145" name="n_4mainValue【道路】&#10;一人当たり延長">
          <a:extLst>
            <a:ext uri="{FF2B5EF4-FFF2-40B4-BE49-F238E27FC236}">
              <a16:creationId xmlns:a16="http://schemas.microsoft.com/office/drawing/2014/main" id="{A2EC5A60-7273-43B0-A1E9-9011451E320C}"/>
            </a:ext>
          </a:extLst>
        </xdr:cNvPr>
        <xdr:cNvSpPr txBox="1"/>
      </xdr:nvSpPr>
      <xdr:spPr>
        <a:xfrm>
          <a:off x="6067502" y="551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978C00FA-151C-49F0-972E-0BBDA2D04082}"/>
            </a:ext>
          </a:extLst>
        </xdr:cNvPr>
        <xdr:cNvSpPr/>
      </xdr:nvSpPr>
      <xdr:spPr>
        <a:xfrm>
          <a:off x="6858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47" name="正方形/長方形 146">
          <a:extLst>
            <a:ext uri="{FF2B5EF4-FFF2-40B4-BE49-F238E27FC236}">
              <a16:creationId xmlns:a16="http://schemas.microsoft.com/office/drawing/2014/main" id="{0E475DBE-64B3-42DA-92C0-FBD9130CE458}"/>
            </a:ext>
          </a:extLst>
        </xdr:cNvPr>
        <xdr:cNvSpPr/>
      </xdr:nvSpPr>
      <xdr:spPr>
        <a:xfrm>
          <a:off x="11525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48" name="正方形/長方形 147">
          <a:extLst>
            <a:ext uri="{FF2B5EF4-FFF2-40B4-BE49-F238E27FC236}">
              <a16:creationId xmlns:a16="http://schemas.microsoft.com/office/drawing/2014/main" id="{9C144869-6F6D-4471-B109-D5149EAB9546}"/>
            </a:ext>
          </a:extLst>
        </xdr:cNvPr>
        <xdr:cNvSpPr/>
      </xdr:nvSpPr>
      <xdr:spPr>
        <a:xfrm>
          <a:off x="11525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49" name="正方形/長方形 148">
          <a:extLst>
            <a:ext uri="{FF2B5EF4-FFF2-40B4-BE49-F238E27FC236}">
              <a16:creationId xmlns:a16="http://schemas.microsoft.com/office/drawing/2014/main" id="{3AAD5E0D-6210-4B38-B28C-54E4D3A6FD8F}"/>
            </a:ext>
          </a:extLst>
        </xdr:cNvPr>
        <xdr:cNvSpPr/>
      </xdr:nvSpPr>
      <xdr:spPr>
        <a:xfrm>
          <a:off x="26384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50" name="正方形/長方形 149">
          <a:extLst>
            <a:ext uri="{FF2B5EF4-FFF2-40B4-BE49-F238E27FC236}">
              <a16:creationId xmlns:a16="http://schemas.microsoft.com/office/drawing/2014/main" id="{0757051F-4B66-46B0-8C67-D5422834A452}"/>
            </a:ext>
          </a:extLst>
        </xdr:cNvPr>
        <xdr:cNvSpPr/>
      </xdr:nvSpPr>
      <xdr:spPr>
        <a:xfrm>
          <a:off x="26384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id="{7546AE40-15F1-4A54-83D8-0FE3BC7018BB}"/>
            </a:ext>
          </a:extLst>
        </xdr:cNvPr>
        <xdr:cNvSpPr/>
      </xdr:nvSpPr>
      <xdr:spPr>
        <a:xfrm>
          <a:off x="6858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a:extLst>
            <a:ext uri="{FF2B5EF4-FFF2-40B4-BE49-F238E27FC236}">
              <a16:creationId xmlns:a16="http://schemas.microsoft.com/office/drawing/2014/main" id="{6C1BB1EB-A41E-4782-8C79-9375F3B58BC6}"/>
            </a:ext>
          </a:extLst>
        </xdr:cNvPr>
        <xdr:cNvSpPr txBox="1"/>
      </xdr:nvSpPr>
      <xdr:spPr>
        <a:xfrm>
          <a:off x="666750"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id="{7A9DD7E7-3236-4903-819F-9D2F5EE3F7BD}"/>
            </a:ext>
          </a:extLst>
        </xdr:cNvPr>
        <xdr:cNvCxnSpPr/>
      </xdr:nvCxnSpPr>
      <xdr:spPr>
        <a:xfrm>
          <a:off x="6858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4" name="テキスト ボックス 153">
          <a:extLst>
            <a:ext uri="{FF2B5EF4-FFF2-40B4-BE49-F238E27FC236}">
              <a16:creationId xmlns:a16="http://schemas.microsoft.com/office/drawing/2014/main" id="{8DC91740-D869-45E1-8AF4-D35A80D6ECA2}"/>
            </a:ext>
          </a:extLst>
        </xdr:cNvPr>
        <xdr:cNvSpPr txBox="1"/>
      </xdr:nvSpPr>
      <xdr:spPr>
        <a:xfrm>
          <a:off x="339891" y="10675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5" name="直線コネクタ 154">
          <a:extLst>
            <a:ext uri="{FF2B5EF4-FFF2-40B4-BE49-F238E27FC236}">
              <a16:creationId xmlns:a16="http://schemas.microsoft.com/office/drawing/2014/main" id="{A7BD4DB2-59F9-4CA8-9AE9-3FB6D6AFC3AB}"/>
            </a:ext>
          </a:extLst>
        </xdr:cNvPr>
        <xdr:cNvCxnSpPr/>
      </xdr:nvCxnSpPr>
      <xdr:spPr>
        <a:xfrm>
          <a:off x="685800" y="10448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6" name="テキスト ボックス 155">
          <a:extLst>
            <a:ext uri="{FF2B5EF4-FFF2-40B4-BE49-F238E27FC236}">
              <a16:creationId xmlns:a16="http://schemas.microsoft.com/office/drawing/2014/main" id="{F4048ED2-0147-4D8A-86E0-5B2ACA5A7390}"/>
            </a:ext>
          </a:extLst>
        </xdr:cNvPr>
        <xdr:cNvSpPr txBox="1"/>
      </xdr:nvSpPr>
      <xdr:spPr>
        <a:xfrm>
          <a:off x="339891" y="103130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7" name="直線コネクタ 156">
          <a:extLst>
            <a:ext uri="{FF2B5EF4-FFF2-40B4-BE49-F238E27FC236}">
              <a16:creationId xmlns:a16="http://schemas.microsoft.com/office/drawing/2014/main" id="{9D8DECF7-90B1-4D2A-81AA-FE58DD1E2810}"/>
            </a:ext>
          </a:extLst>
        </xdr:cNvPr>
        <xdr:cNvCxnSpPr/>
      </xdr:nvCxnSpPr>
      <xdr:spPr>
        <a:xfrm>
          <a:off x="685800" y="100869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8" name="テキスト ボックス 157">
          <a:extLst>
            <a:ext uri="{FF2B5EF4-FFF2-40B4-BE49-F238E27FC236}">
              <a16:creationId xmlns:a16="http://schemas.microsoft.com/office/drawing/2014/main" id="{FD78EC1C-6068-4EBE-9054-2A9D5A6C6EB7}"/>
            </a:ext>
          </a:extLst>
        </xdr:cNvPr>
        <xdr:cNvSpPr txBox="1"/>
      </xdr:nvSpPr>
      <xdr:spPr>
        <a:xfrm>
          <a:off x="339891" y="99511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9" name="直線コネクタ 158">
          <a:extLst>
            <a:ext uri="{FF2B5EF4-FFF2-40B4-BE49-F238E27FC236}">
              <a16:creationId xmlns:a16="http://schemas.microsoft.com/office/drawing/2014/main" id="{561B64DC-4D69-41AF-9DDC-EDA524F58C2D}"/>
            </a:ext>
          </a:extLst>
        </xdr:cNvPr>
        <xdr:cNvCxnSpPr/>
      </xdr:nvCxnSpPr>
      <xdr:spPr>
        <a:xfrm>
          <a:off x="685800" y="972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0" name="テキスト ボックス 159">
          <a:extLst>
            <a:ext uri="{FF2B5EF4-FFF2-40B4-BE49-F238E27FC236}">
              <a16:creationId xmlns:a16="http://schemas.microsoft.com/office/drawing/2014/main" id="{7836B373-D8B1-44AD-81FB-924DEADEB5D9}"/>
            </a:ext>
          </a:extLst>
        </xdr:cNvPr>
        <xdr:cNvSpPr txBox="1"/>
      </xdr:nvSpPr>
      <xdr:spPr>
        <a:xfrm>
          <a:off x="339891" y="958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1" name="直線コネクタ 160">
          <a:extLst>
            <a:ext uri="{FF2B5EF4-FFF2-40B4-BE49-F238E27FC236}">
              <a16:creationId xmlns:a16="http://schemas.microsoft.com/office/drawing/2014/main" id="{36D7FEE6-E066-446C-A067-4E261EEC2B0A}"/>
            </a:ext>
          </a:extLst>
        </xdr:cNvPr>
        <xdr:cNvCxnSpPr/>
      </xdr:nvCxnSpPr>
      <xdr:spPr>
        <a:xfrm>
          <a:off x="685800" y="937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2" name="テキスト ボックス 161">
          <a:extLst>
            <a:ext uri="{FF2B5EF4-FFF2-40B4-BE49-F238E27FC236}">
              <a16:creationId xmlns:a16="http://schemas.microsoft.com/office/drawing/2014/main" id="{5789F285-FB3F-46EE-9215-7AF0744C7CD5}"/>
            </a:ext>
          </a:extLst>
        </xdr:cNvPr>
        <xdr:cNvSpPr txBox="1"/>
      </xdr:nvSpPr>
      <xdr:spPr>
        <a:xfrm>
          <a:off x="339891" y="923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3" name="直線コネクタ 162">
          <a:extLst>
            <a:ext uri="{FF2B5EF4-FFF2-40B4-BE49-F238E27FC236}">
              <a16:creationId xmlns:a16="http://schemas.microsoft.com/office/drawing/2014/main" id="{C0A7E557-1224-4888-B59C-24FBA1DABFE9}"/>
            </a:ext>
          </a:extLst>
        </xdr:cNvPr>
        <xdr:cNvCxnSpPr/>
      </xdr:nvCxnSpPr>
      <xdr:spPr>
        <a:xfrm>
          <a:off x="685800" y="901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4" name="テキスト ボックス 163">
          <a:extLst>
            <a:ext uri="{FF2B5EF4-FFF2-40B4-BE49-F238E27FC236}">
              <a16:creationId xmlns:a16="http://schemas.microsoft.com/office/drawing/2014/main" id="{14879792-B2EB-45D5-BFBD-3E9445779B6B}"/>
            </a:ext>
          </a:extLst>
        </xdr:cNvPr>
        <xdr:cNvSpPr txBox="1"/>
      </xdr:nvSpPr>
      <xdr:spPr>
        <a:xfrm>
          <a:off x="339891" y="887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12EC2C94-2B7B-4C66-88F9-72954D425E6C}"/>
            </a:ext>
          </a:extLst>
        </xdr:cNvPr>
        <xdr:cNvCxnSpPr/>
      </xdr:nvCxnSpPr>
      <xdr:spPr>
        <a:xfrm>
          <a:off x="6858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6" name="テキスト ボックス 165">
          <a:extLst>
            <a:ext uri="{FF2B5EF4-FFF2-40B4-BE49-F238E27FC236}">
              <a16:creationId xmlns:a16="http://schemas.microsoft.com/office/drawing/2014/main" id="{C8656730-58F5-45F5-8D17-9DE35C79FDBA}"/>
            </a:ext>
          </a:extLst>
        </xdr:cNvPr>
        <xdr:cNvSpPr txBox="1"/>
      </xdr:nvSpPr>
      <xdr:spPr>
        <a:xfrm>
          <a:off x="339891" y="851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FD61F611-B4C4-4742-900A-3FF9CB93225F}"/>
            </a:ext>
          </a:extLst>
        </xdr:cNvPr>
        <xdr:cNvSpPr/>
      </xdr:nvSpPr>
      <xdr:spPr>
        <a:xfrm>
          <a:off x="6858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15240</xdr:rowOff>
    </xdr:from>
    <xdr:to>
      <xdr:col>24</xdr:col>
      <xdr:colOff>62865</xdr:colOff>
      <xdr:row>62</xdr:row>
      <xdr:rowOff>160020</xdr:rowOff>
    </xdr:to>
    <xdr:cxnSp macro="">
      <xdr:nvCxnSpPr>
        <xdr:cNvPr id="168" name="直線コネクタ 167">
          <a:extLst>
            <a:ext uri="{FF2B5EF4-FFF2-40B4-BE49-F238E27FC236}">
              <a16:creationId xmlns:a16="http://schemas.microsoft.com/office/drawing/2014/main" id="{4F9BB1BF-A14E-4409-B3D1-4272DB5A789D}"/>
            </a:ext>
          </a:extLst>
        </xdr:cNvPr>
        <xdr:cNvCxnSpPr/>
      </xdr:nvCxnSpPr>
      <xdr:spPr>
        <a:xfrm flipV="1">
          <a:off x="4179570" y="9251315"/>
          <a:ext cx="1270" cy="960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163847</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9DDB72AF-FB7A-4B4C-88EE-50772376C526}"/>
            </a:ext>
          </a:extLst>
        </xdr:cNvPr>
        <xdr:cNvSpPr txBox="1"/>
      </xdr:nvSpPr>
      <xdr:spPr>
        <a:xfrm>
          <a:off x="4229100"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70" name="直線コネクタ 169">
          <a:extLst>
            <a:ext uri="{FF2B5EF4-FFF2-40B4-BE49-F238E27FC236}">
              <a16:creationId xmlns:a16="http://schemas.microsoft.com/office/drawing/2014/main" id="{58A49F1F-29B1-41F2-B9CF-4BD66C27367B}"/>
            </a:ext>
          </a:extLst>
        </xdr:cNvPr>
        <xdr:cNvCxnSpPr/>
      </xdr:nvCxnSpPr>
      <xdr:spPr>
        <a:xfrm>
          <a:off x="4105275" y="102120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133367</xdr:rowOff>
    </xdr:from>
    <xdr:ext cx="405111" cy="259045"/>
    <xdr:sp macro="" textlink="">
      <xdr:nvSpPr>
        <xdr:cNvPr id="171" name="【橋りょう・トンネル】&#10;有形固定資産減価償却率最大値テキスト">
          <a:extLst>
            <a:ext uri="{FF2B5EF4-FFF2-40B4-BE49-F238E27FC236}">
              <a16:creationId xmlns:a16="http://schemas.microsoft.com/office/drawing/2014/main" id="{3BC9FB05-9954-4E58-B025-DB5CD89621BF}"/>
            </a:ext>
          </a:extLst>
        </xdr:cNvPr>
        <xdr:cNvSpPr txBox="1"/>
      </xdr:nvSpPr>
      <xdr:spPr>
        <a:xfrm>
          <a:off x="4229100" y="9048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15240</xdr:rowOff>
    </xdr:from>
    <xdr:to>
      <xdr:col>24</xdr:col>
      <xdr:colOff>152400</xdr:colOff>
      <xdr:row>57</xdr:row>
      <xdr:rowOff>15240</xdr:rowOff>
    </xdr:to>
    <xdr:cxnSp macro="">
      <xdr:nvCxnSpPr>
        <xdr:cNvPr id="172" name="直線コネクタ 171">
          <a:extLst>
            <a:ext uri="{FF2B5EF4-FFF2-40B4-BE49-F238E27FC236}">
              <a16:creationId xmlns:a16="http://schemas.microsoft.com/office/drawing/2014/main" id="{3ADB5C2E-0465-4CB4-8F3A-314B0330A32A}"/>
            </a:ext>
          </a:extLst>
        </xdr:cNvPr>
        <xdr:cNvCxnSpPr/>
      </xdr:nvCxnSpPr>
      <xdr:spPr>
        <a:xfrm>
          <a:off x="4105275" y="92513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45737</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07DBE8FB-32C5-471D-BAEB-F1994A8A1828}"/>
            </a:ext>
          </a:extLst>
        </xdr:cNvPr>
        <xdr:cNvSpPr txBox="1"/>
      </xdr:nvSpPr>
      <xdr:spPr>
        <a:xfrm>
          <a:off x="4229100" y="9612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74" name="フローチャート: 判断 173">
          <a:extLst>
            <a:ext uri="{FF2B5EF4-FFF2-40B4-BE49-F238E27FC236}">
              <a16:creationId xmlns:a16="http://schemas.microsoft.com/office/drawing/2014/main" id="{72A31A2C-60ED-46CE-AAB1-02CCD74BA91C}"/>
            </a:ext>
          </a:extLst>
        </xdr:cNvPr>
        <xdr:cNvSpPr/>
      </xdr:nvSpPr>
      <xdr:spPr>
        <a:xfrm>
          <a:off x="4124325" y="96272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25400</xdr:rowOff>
    </xdr:from>
    <xdr:to>
      <xdr:col>20</xdr:col>
      <xdr:colOff>38100</xdr:colOff>
      <xdr:row>59</xdr:row>
      <xdr:rowOff>127000</xdr:rowOff>
    </xdr:to>
    <xdr:sp macro="" textlink="">
      <xdr:nvSpPr>
        <xdr:cNvPr id="175" name="フローチャート: 判断 174">
          <a:extLst>
            <a:ext uri="{FF2B5EF4-FFF2-40B4-BE49-F238E27FC236}">
              <a16:creationId xmlns:a16="http://schemas.microsoft.com/office/drawing/2014/main" id="{720F0F53-4899-4BBD-A672-CE3DF60EBF74}"/>
            </a:ext>
          </a:extLst>
        </xdr:cNvPr>
        <xdr:cNvSpPr/>
      </xdr:nvSpPr>
      <xdr:spPr>
        <a:xfrm>
          <a:off x="3381375" y="95916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166370</xdr:rowOff>
    </xdr:from>
    <xdr:to>
      <xdr:col>15</xdr:col>
      <xdr:colOff>101600</xdr:colOff>
      <xdr:row>59</xdr:row>
      <xdr:rowOff>96520</xdr:rowOff>
    </xdr:to>
    <xdr:sp macro="" textlink="">
      <xdr:nvSpPr>
        <xdr:cNvPr id="176" name="フローチャート: 判断 175">
          <a:extLst>
            <a:ext uri="{FF2B5EF4-FFF2-40B4-BE49-F238E27FC236}">
              <a16:creationId xmlns:a16="http://schemas.microsoft.com/office/drawing/2014/main" id="{BAEBF7E0-3607-4ED3-9A7C-0D18C29E48F1}"/>
            </a:ext>
          </a:extLst>
        </xdr:cNvPr>
        <xdr:cNvSpPr/>
      </xdr:nvSpPr>
      <xdr:spPr>
        <a:xfrm>
          <a:off x="2571750" y="95643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151130</xdr:rowOff>
    </xdr:from>
    <xdr:to>
      <xdr:col>10</xdr:col>
      <xdr:colOff>165100</xdr:colOff>
      <xdr:row>59</xdr:row>
      <xdr:rowOff>81280</xdr:rowOff>
    </xdr:to>
    <xdr:sp macro="" textlink="">
      <xdr:nvSpPr>
        <xdr:cNvPr id="177" name="フローチャート: 判断 176">
          <a:extLst>
            <a:ext uri="{FF2B5EF4-FFF2-40B4-BE49-F238E27FC236}">
              <a16:creationId xmlns:a16="http://schemas.microsoft.com/office/drawing/2014/main" id="{92E189F7-A4D4-423E-A315-0192E05143F3}"/>
            </a:ext>
          </a:extLst>
        </xdr:cNvPr>
        <xdr:cNvSpPr/>
      </xdr:nvSpPr>
      <xdr:spPr>
        <a:xfrm>
          <a:off x="1781175" y="95523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44450</xdr:rowOff>
    </xdr:from>
    <xdr:to>
      <xdr:col>6</xdr:col>
      <xdr:colOff>38100</xdr:colOff>
      <xdr:row>58</xdr:row>
      <xdr:rowOff>146050</xdr:rowOff>
    </xdr:to>
    <xdr:sp macro="" textlink="">
      <xdr:nvSpPr>
        <xdr:cNvPr id="178" name="フローチャート: 判断 177">
          <a:extLst>
            <a:ext uri="{FF2B5EF4-FFF2-40B4-BE49-F238E27FC236}">
              <a16:creationId xmlns:a16="http://schemas.microsoft.com/office/drawing/2014/main" id="{E0FA9DEC-46D7-4152-8A21-667078A28E3E}"/>
            </a:ext>
          </a:extLst>
        </xdr:cNvPr>
        <xdr:cNvSpPr/>
      </xdr:nvSpPr>
      <xdr:spPr>
        <a:xfrm>
          <a:off x="981075" y="9448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633F7B8B-9D6D-4D9F-BF9A-64ADDEFDBA37}"/>
            </a:ext>
          </a:extLst>
        </xdr:cNvPr>
        <xdr:cNvSpPr txBox="1"/>
      </xdr:nvSpPr>
      <xdr:spPr>
        <a:xfrm>
          <a:off x="40100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F66C5B1B-E16B-40F2-B980-14D5B1402B14}"/>
            </a:ext>
          </a:extLst>
        </xdr:cNvPr>
        <xdr:cNvSpPr txBox="1"/>
      </xdr:nvSpPr>
      <xdr:spPr>
        <a:xfrm>
          <a:off x="32575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4CD6D6B4-6272-41C1-BC7E-2114103B4618}"/>
            </a:ext>
          </a:extLst>
        </xdr:cNvPr>
        <xdr:cNvSpPr txBox="1"/>
      </xdr:nvSpPr>
      <xdr:spPr>
        <a:xfrm>
          <a:off x="24479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4B225A25-450D-478F-93E5-0213EA651778}"/>
            </a:ext>
          </a:extLst>
        </xdr:cNvPr>
        <xdr:cNvSpPr txBox="1"/>
      </xdr:nvSpPr>
      <xdr:spPr>
        <a:xfrm>
          <a:off x="1657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3547928-DEC0-4A8F-969A-861283FA8FAD}"/>
            </a:ext>
          </a:extLst>
        </xdr:cNvPr>
        <xdr:cNvSpPr txBox="1"/>
      </xdr:nvSpPr>
      <xdr:spPr>
        <a:xfrm>
          <a:off x="857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84" name="楕円 183">
          <a:extLst>
            <a:ext uri="{FF2B5EF4-FFF2-40B4-BE49-F238E27FC236}">
              <a16:creationId xmlns:a16="http://schemas.microsoft.com/office/drawing/2014/main" id="{5510B062-3A67-43E6-8536-8F5BD66B75DC}"/>
            </a:ext>
          </a:extLst>
        </xdr:cNvPr>
        <xdr:cNvSpPr/>
      </xdr:nvSpPr>
      <xdr:spPr>
        <a:xfrm>
          <a:off x="4124325" y="95631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10177</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id="{C1E052D6-C521-4406-BDF4-8ABC020424A5}"/>
            </a:ext>
          </a:extLst>
        </xdr:cNvPr>
        <xdr:cNvSpPr txBox="1"/>
      </xdr:nvSpPr>
      <xdr:spPr>
        <a:xfrm>
          <a:off x="4229100" y="9408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93980</xdr:rowOff>
    </xdr:from>
    <xdr:to>
      <xdr:col>20</xdr:col>
      <xdr:colOff>38100</xdr:colOff>
      <xdr:row>59</xdr:row>
      <xdr:rowOff>24130</xdr:rowOff>
    </xdr:to>
    <xdr:sp macro="" textlink="">
      <xdr:nvSpPr>
        <xdr:cNvPr id="186" name="楕円 185">
          <a:extLst>
            <a:ext uri="{FF2B5EF4-FFF2-40B4-BE49-F238E27FC236}">
              <a16:creationId xmlns:a16="http://schemas.microsoft.com/office/drawing/2014/main" id="{B86CF1BD-F4C9-4C30-AA2B-712026AF6696}"/>
            </a:ext>
          </a:extLst>
        </xdr:cNvPr>
        <xdr:cNvSpPr/>
      </xdr:nvSpPr>
      <xdr:spPr>
        <a:xfrm>
          <a:off x="3381375" y="949515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144780</xdr:rowOff>
    </xdr:from>
    <xdr:to>
      <xdr:col>24</xdr:col>
      <xdr:colOff>63500</xdr:colOff>
      <xdr:row>59</xdr:row>
      <xdr:rowOff>38100</xdr:rowOff>
    </xdr:to>
    <xdr:cxnSp macro="">
      <xdr:nvCxnSpPr>
        <xdr:cNvPr id="187" name="直線コネクタ 186">
          <a:extLst>
            <a:ext uri="{FF2B5EF4-FFF2-40B4-BE49-F238E27FC236}">
              <a16:creationId xmlns:a16="http://schemas.microsoft.com/office/drawing/2014/main" id="{9C1DA4C8-8EBD-45D2-8C5B-4B51D978AC34}"/>
            </a:ext>
          </a:extLst>
        </xdr:cNvPr>
        <xdr:cNvCxnSpPr/>
      </xdr:nvCxnSpPr>
      <xdr:spPr>
        <a:xfrm>
          <a:off x="3429000" y="9542780"/>
          <a:ext cx="752475"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33020</xdr:rowOff>
    </xdr:from>
    <xdr:to>
      <xdr:col>15</xdr:col>
      <xdr:colOff>101600</xdr:colOff>
      <xdr:row>58</xdr:row>
      <xdr:rowOff>134620</xdr:rowOff>
    </xdr:to>
    <xdr:sp macro="" textlink="">
      <xdr:nvSpPr>
        <xdr:cNvPr id="188" name="楕円 187">
          <a:extLst>
            <a:ext uri="{FF2B5EF4-FFF2-40B4-BE49-F238E27FC236}">
              <a16:creationId xmlns:a16="http://schemas.microsoft.com/office/drawing/2014/main" id="{F3677E37-3F60-43B9-A658-27484E3A50D2}"/>
            </a:ext>
          </a:extLst>
        </xdr:cNvPr>
        <xdr:cNvSpPr/>
      </xdr:nvSpPr>
      <xdr:spPr>
        <a:xfrm>
          <a:off x="2571750" y="943102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83820</xdr:rowOff>
    </xdr:from>
    <xdr:to>
      <xdr:col>19</xdr:col>
      <xdr:colOff>177800</xdr:colOff>
      <xdr:row>58</xdr:row>
      <xdr:rowOff>144780</xdr:rowOff>
    </xdr:to>
    <xdr:cxnSp macro="">
      <xdr:nvCxnSpPr>
        <xdr:cNvPr id="189" name="直線コネクタ 188">
          <a:extLst>
            <a:ext uri="{FF2B5EF4-FFF2-40B4-BE49-F238E27FC236}">
              <a16:creationId xmlns:a16="http://schemas.microsoft.com/office/drawing/2014/main" id="{DB2B4C41-4B99-42FC-99C0-280E5B327937}"/>
            </a:ext>
          </a:extLst>
        </xdr:cNvPr>
        <xdr:cNvCxnSpPr/>
      </xdr:nvCxnSpPr>
      <xdr:spPr>
        <a:xfrm>
          <a:off x="2619375" y="9488170"/>
          <a:ext cx="809625"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139700</xdr:rowOff>
    </xdr:from>
    <xdr:to>
      <xdr:col>10</xdr:col>
      <xdr:colOff>165100</xdr:colOff>
      <xdr:row>58</xdr:row>
      <xdr:rowOff>69850</xdr:rowOff>
    </xdr:to>
    <xdr:sp macro="" textlink="">
      <xdr:nvSpPr>
        <xdr:cNvPr id="190" name="楕円 189">
          <a:extLst>
            <a:ext uri="{FF2B5EF4-FFF2-40B4-BE49-F238E27FC236}">
              <a16:creationId xmlns:a16="http://schemas.microsoft.com/office/drawing/2014/main" id="{EB1FE8D6-28EB-4B44-B87E-07324735FF77}"/>
            </a:ext>
          </a:extLst>
        </xdr:cNvPr>
        <xdr:cNvSpPr/>
      </xdr:nvSpPr>
      <xdr:spPr>
        <a:xfrm>
          <a:off x="1781175" y="93821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19050</xdr:rowOff>
    </xdr:from>
    <xdr:to>
      <xdr:col>15</xdr:col>
      <xdr:colOff>50800</xdr:colOff>
      <xdr:row>58</xdr:row>
      <xdr:rowOff>83820</xdr:rowOff>
    </xdr:to>
    <xdr:cxnSp macro="">
      <xdr:nvCxnSpPr>
        <xdr:cNvPr id="191" name="直線コネクタ 190">
          <a:extLst>
            <a:ext uri="{FF2B5EF4-FFF2-40B4-BE49-F238E27FC236}">
              <a16:creationId xmlns:a16="http://schemas.microsoft.com/office/drawing/2014/main" id="{99AE0F47-D7C5-4706-A868-409EA961995D}"/>
            </a:ext>
          </a:extLst>
        </xdr:cNvPr>
        <xdr:cNvCxnSpPr/>
      </xdr:nvCxnSpPr>
      <xdr:spPr>
        <a:xfrm>
          <a:off x="1828800" y="9420225"/>
          <a:ext cx="790575" cy="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78740</xdr:rowOff>
    </xdr:from>
    <xdr:to>
      <xdr:col>6</xdr:col>
      <xdr:colOff>38100</xdr:colOff>
      <xdr:row>58</xdr:row>
      <xdr:rowOff>8890</xdr:rowOff>
    </xdr:to>
    <xdr:sp macro="" textlink="">
      <xdr:nvSpPr>
        <xdr:cNvPr id="192" name="楕円 191">
          <a:extLst>
            <a:ext uri="{FF2B5EF4-FFF2-40B4-BE49-F238E27FC236}">
              <a16:creationId xmlns:a16="http://schemas.microsoft.com/office/drawing/2014/main" id="{6C63148F-7E00-40D1-B822-9350219709D6}"/>
            </a:ext>
          </a:extLst>
        </xdr:cNvPr>
        <xdr:cNvSpPr/>
      </xdr:nvSpPr>
      <xdr:spPr>
        <a:xfrm>
          <a:off x="981075" y="931799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129540</xdr:rowOff>
    </xdr:from>
    <xdr:to>
      <xdr:col>10</xdr:col>
      <xdr:colOff>114300</xdr:colOff>
      <xdr:row>58</xdr:row>
      <xdr:rowOff>19050</xdr:rowOff>
    </xdr:to>
    <xdr:cxnSp macro="">
      <xdr:nvCxnSpPr>
        <xdr:cNvPr id="193" name="直線コネクタ 192">
          <a:extLst>
            <a:ext uri="{FF2B5EF4-FFF2-40B4-BE49-F238E27FC236}">
              <a16:creationId xmlns:a16="http://schemas.microsoft.com/office/drawing/2014/main" id="{FC12367D-BBE5-4EC3-802F-053A2C643948}"/>
            </a:ext>
          </a:extLst>
        </xdr:cNvPr>
        <xdr:cNvCxnSpPr/>
      </xdr:nvCxnSpPr>
      <xdr:spPr>
        <a:xfrm>
          <a:off x="1028700" y="9365615"/>
          <a:ext cx="80010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118127</xdr:rowOff>
    </xdr:from>
    <xdr:ext cx="405111" cy="259045"/>
    <xdr:sp macro="" textlink="">
      <xdr:nvSpPr>
        <xdr:cNvPr id="194" name="n_1aveValue【橋りょう・トンネル】&#10;有形固定資産減価償却率">
          <a:extLst>
            <a:ext uri="{FF2B5EF4-FFF2-40B4-BE49-F238E27FC236}">
              <a16:creationId xmlns:a16="http://schemas.microsoft.com/office/drawing/2014/main" id="{52B0E570-5087-4F06-A9DD-D4BAE90B03F6}"/>
            </a:ext>
          </a:extLst>
        </xdr:cNvPr>
        <xdr:cNvSpPr txBox="1"/>
      </xdr:nvSpPr>
      <xdr:spPr>
        <a:xfrm>
          <a:off x="3239144" y="9684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87647</xdr:rowOff>
    </xdr:from>
    <xdr:ext cx="405111" cy="259045"/>
    <xdr:sp macro="" textlink="">
      <xdr:nvSpPr>
        <xdr:cNvPr id="195" name="n_2aveValue【橋りょう・トンネル】&#10;有形固定資産減価償却率">
          <a:extLst>
            <a:ext uri="{FF2B5EF4-FFF2-40B4-BE49-F238E27FC236}">
              <a16:creationId xmlns:a16="http://schemas.microsoft.com/office/drawing/2014/main" id="{2FD86F6E-2417-48DC-B1CA-643620D42B0B}"/>
            </a:ext>
          </a:extLst>
        </xdr:cNvPr>
        <xdr:cNvSpPr txBox="1"/>
      </xdr:nvSpPr>
      <xdr:spPr>
        <a:xfrm>
          <a:off x="243904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72407</xdr:rowOff>
    </xdr:from>
    <xdr:ext cx="405111" cy="259045"/>
    <xdr:sp macro="" textlink="">
      <xdr:nvSpPr>
        <xdr:cNvPr id="196" name="n_3aveValue【橋りょう・トンネル】&#10;有形固定資産減価償却率">
          <a:extLst>
            <a:ext uri="{FF2B5EF4-FFF2-40B4-BE49-F238E27FC236}">
              <a16:creationId xmlns:a16="http://schemas.microsoft.com/office/drawing/2014/main" id="{171EA6BA-E3D9-4FBA-B1B1-F9B001E00C75}"/>
            </a:ext>
          </a:extLst>
        </xdr:cNvPr>
        <xdr:cNvSpPr txBox="1"/>
      </xdr:nvSpPr>
      <xdr:spPr>
        <a:xfrm>
          <a:off x="1648469"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137177</xdr:rowOff>
    </xdr:from>
    <xdr:ext cx="405111" cy="259045"/>
    <xdr:sp macro="" textlink="">
      <xdr:nvSpPr>
        <xdr:cNvPr id="197" name="n_4aveValue【橋りょう・トンネル】&#10;有形固定資産減価償却率">
          <a:extLst>
            <a:ext uri="{FF2B5EF4-FFF2-40B4-BE49-F238E27FC236}">
              <a16:creationId xmlns:a16="http://schemas.microsoft.com/office/drawing/2014/main" id="{50D880F3-320C-49B5-A73B-1CCDE6B54278}"/>
            </a:ext>
          </a:extLst>
        </xdr:cNvPr>
        <xdr:cNvSpPr txBox="1"/>
      </xdr:nvSpPr>
      <xdr:spPr>
        <a:xfrm>
          <a:off x="848369" y="954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40657</xdr:rowOff>
    </xdr:from>
    <xdr:ext cx="405111" cy="259045"/>
    <xdr:sp macro="" textlink="">
      <xdr:nvSpPr>
        <xdr:cNvPr id="198" name="n_1mainValue【橋りょう・トンネル】&#10;有形固定資産減価償却率">
          <a:extLst>
            <a:ext uri="{FF2B5EF4-FFF2-40B4-BE49-F238E27FC236}">
              <a16:creationId xmlns:a16="http://schemas.microsoft.com/office/drawing/2014/main" id="{3A34E6BE-C0E3-4BF4-BCF2-CDB873CEF672}"/>
            </a:ext>
          </a:extLst>
        </xdr:cNvPr>
        <xdr:cNvSpPr txBox="1"/>
      </xdr:nvSpPr>
      <xdr:spPr>
        <a:xfrm>
          <a:off x="3239144" y="927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151147</xdr:rowOff>
    </xdr:from>
    <xdr:ext cx="405111" cy="259045"/>
    <xdr:sp macro="" textlink="">
      <xdr:nvSpPr>
        <xdr:cNvPr id="199" name="n_2mainValue【橋りょう・トンネル】&#10;有形固定資産減価償却率">
          <a:extLst>
            <a:ext uri="{FF2B5EF4-FFF2-40B4-BE49-F238E27FC236}">
              <a16:creationId xmlns:a16="http://schemas.microsoft.com/office/drawing/2014/main" id="{BC532C67-3F9A-41B1-B4A8-DE556DF61CF3}"/>
            </a:ext>
          </a:extLst>
        </xdr:cNvPr>
        <xdr:cNvSpPr txBox="1"/>
      </xdr:nvSpPr>
      <xdr:spPr>
        <a:xfrm>
          <a:off x="2439044" y="922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86377</xdr:rowOff>
    </xdr:from>
    <xdr:ext cx="405111" cy="259045"/>
    <xdr:sp macro="" textlink="">
      <xdr:nvSpPr>
        <xdr:cNvPr id="200" name="n_3mainValue【橋りょう・トンネル】&#10;有形固定資産減価償却率">
          <a:extLst>
            <a:ext uri="{FF2B5EF4-FFF2-40B4-BE49-F238E27FC236}">
              <a16:creationId xmlns:a16="http://schemas.microsoft.com/office/drawing/2014/main" id="{C7407B84-1FE6-4329-8C05-40EA9B71B658}"/>
            </a:ext>
          </a:extLst>
        </xdr:cNvPr>
        <xdr:cNvSpPr txBox="1"/>
      </xdr:nvSpPr>
      <xdr:spPr>
        <a:xfrm>
          <a:off x="1648469" y="916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25417</xdr:rowOff>
    </xdr:from>
    <xdr:ext cx="405111" cy="259045"/>
    <xdr:sp macro="" textlink="">
      <xdr:nvSpPr>
        <xdr:cNvPr id="201" name="n_4mainValue【橋りょう・トンネル】&#10;有形固定資産減価償却率">
          <a:extLst>
            <a:ext uri="{FF2B5EF4-FFF2-40B4-BE49-F238E27FC236}">
              <a16:creationId xmlns:a16="http://schemas.microsoft.com/office/drawing/2014/main" id="{0637E107-29CB-4993-972F-47D486C1F733}"/>
            </a:ext>
          </a:extLst>
        </xdr:cNvPr>
        <xdr:cNvSpPr txBox="1"/>
      </xdr:nvSpPr>
      <xdr:spPr>
        <a:xfrm>
          <a:off x="848369" y="9105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id="{00A6AB24-9819-4328-989E-CDC802B0EC51}"/>
            </a:ext>
          </a:extLst>
        </xdr:cNvPr>
        <xdr:cNvSpPr/>
      </xdr:nvSpPr>
      <xdr:spPr>
        <a:xfrm>
          <a:off x="59531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203" name="正方形/長方形 202">
          <a:extLst>
            <a:ext uri="{FF2B5EF4-FFF2-40B4-BE49-F238E27FC236}">
              <a16:creationId xmlns:a16="http://schemas.microsoft.com/office/drawing/2014/main" id="{0393E696-C16D-4194-AE84-1F280D5090BA}"/>
            </a:ext>
          </a:extLst>
        </xdr:cNvPr>
        <xdr:cNvSpPr/>
      </xdr:nvSpPr>
      <xdr:spPr>
        <a:xfrm>
          <a:off x="64103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204" name="正方形/長方形 203">
          <a:extLst>
            <a:ext uri="{FF2B5EF4-FFF2-40B4-BE49-F238E27FC236}">
              <a16:creationId xmlns:a16="http://schemas.microsoft.com/office/drawing/2014/main" id="{729B1994-C667-4F7C-B17C-2E52D153E332}"/>
            </a:ext>
          </a:extLst>
        </xdr:cNvPr>
        <xdr:cNvSpPr/>
      </xdr:nvSpPr>
      <xdr:spPr>
        <a:xfrm>
          <a:off x="64103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205" name="正方形/長方形 204">
          <a:extLst>
            <a:ext uri="{FF2B5EF4-FFF2-40B4-BE49-F238E27FC236}">
              <a16:creationId xmlns:a16="http://schemas.microsoft.com/office/drawing/2014/main" id="{05681ABD-662B-4077-BA8F-0E371E747B73}"/>
            </a:ext>
          </a:extLst>
        </xdr:cNvPr>
        <xdr:cNvSpPr/>
      </xdr:nvSpPr>
      <xdr:spPr>
        <a:xfrm>
          <a:off x="78867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206" name="正方形/長方形 205">
          <a:extLst>
            <a:ext uri="{FF2B5EF4-FFF2-40B4-BE49-F238E27FC236}">
              <a16:creationId xmlns:a16="http://schemas.microsoft.com/office/drawing/2014/main" id="{13025A35-857E-4E63-A069-BD2E7D66C2A4}"/>
            </a:ext>
          </a:extLst>
        </xdr:cNvPr>
        <xdr:cNvSpPr/>
      </xdr:nvSpPr>
      <xdr:spPr>
        <a:xfrm>
          <a:off x="78867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a:extLst>
            <a:ext uri="{FF2B5EF4-FFF2-40B4-BE49-F238E27FC236}">
              <a16:creationId xmlns:a16="http://schemas.microsoft.com/office/drawing/2014/main" id="{F5C9475E-8EA5-4B62-9D62-BE093D37F63E}"/>
            </a:ext>
          </a:extLst>
        </xdr:cNvPr>
        <xdr:cNvSpPr/>
      </xdr:nvSpPr>
      <xdr:spPr>
        <a:xfrm>
          <a:off x="59531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a:extLst>
            <a:ext uri="{FF2B5EF4-FFF2-40B4-BE49-F238E27FC236}">
              <a16:creationId xmlns:a16="http://schemas.microsoft.com/office/drawing/2014/main" id="{AF2C927C-CFAA-423F-9544-4C6095F98F3E}"/>
            </a:ext>
          </a:extLst>
        </xdr:cNvPr>
        <xdr:cNvSpPr txBox="1"/>
      </xdr:nvSpPr>
      <xdr:spPr>
        <a:xfrm>
          <a:off x="59150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a:extLst>
            <a:ext uri="{FF2B5EF4-FFF2-40B4-BE49-F238E27FC236}">
              <a16:creationId xmlns:a16="http://schemas.microsoft.com/office/drawing/2014/main" id="{78193270-3481-4380-B571-1FDC455F663E}"/>
            </a:ext>
          </a:extLst>
        </xdr:cNvPr>
        <xdr:cNvCxnSpPr/>
      </xdr:nvCxnSpPr>
      <xdr:spPr>
        <a:xfrm>
          <a:off x="5953125" y="108108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0" name="直線コネクタ 209">
          <a:extLst>
            <a:ext uri="{FF2B5EF4-FFF2-40B4-BE49-F238E27FC236}">
              <a16:creationId xmlns:a16="http://schemas.microsoft.com/office/drawing/2014/main" id="{BEF4068D-8701-44B7-A19C-94E1E4AF5204}"/>
            </a:ext>
          </a:extLst>
        </xdr:cNvPr>
        <xdr:cNvCxnSpPr/>
      </xdr:nvCxnSpPr>
      <xdr:spPr>
        <a:xfrm>
          <a:off x="5953125" y="1037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1" name="テキスト ボックス 210">
          <a:extLst>
            <a:ext uri="{FF2B5EF4-FFF2-40B4-BE49-F238E27FC236}">
              <a16:creationId xmlns:a16="http://schemas.microsoft.com/office/drawing/2014/main" id="{511F9623-BD96-4974-BCB0-F557400B74DF}"/>
            </a:ext>
          </a:extLst>
        </xdr:cNvPr>
        <xdr:cNvSpPr txBox="1"/>
      </xdr:nvSpPr>
      <xdr:spPr>
        <a:xfrm>
          <a:off x="5723389" y="102368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2" name="直線コネクタ 211">
          <a:extLst>
            <a:ext uri="{FF2B5EF4-FFF2-40B4-BE49-F238E27FC236}">
              <a16:creationId xmlns:a16="http://schemas.microsoft.com/office/drawing/2014/main" id="{ACECDC1F-C323-4E59-A642-1D48DF8342D1}"/>
            </a:ext>
          </a:extLst>
        </xdr:cNvPr>
        <xdr:cNvCxnSpPr/>
      </xdr:nvCxnSpPr>
      <xdr:spPr>
        <a:xfrm>
          <a:off x="5953125" y="994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3" name="テキスト ボックス 212">
          <a:extLst>
            <a:ext uri="{FF2B5EF4-FFF2-40B4-BE49-F238E27FC236}">
              <a16:creationId xmlns:a16="http://schemas.microsoft.com/office/drawing/2014/main" id="{8A90BCED-E74B-4EAA-BB3E-9ABF063726A2}"/>
            </a:ext>
          </a:extLst>
        </xdr:cNvPr>
        <xdr:cNvSpPr txBox="1"/>
      </xdr:nvSpPr>
      <xdr:spPr>
        <a:xfrm>
          <a:off x="5421206" y="9808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4" name="直線コネクタ 213">
          <a:extLst>
            <a:ext uri="{FF2B5EF4-FFF2-40B4-BE49-F238E27FC236}">
              <a16:creationId xmlns:a16="http://schemas.microsoft.com/office/drawing/2014/main" id="{FF008896-42D6-4AC1-8070-86BE63714857}"/>
            </a:ext>
          </a:extLst>
        </xdr:cNvPr>
        <xdr:cNvCxnSpPr/>
      </xdr:nvCxnSpPr>
      <xdr:spPr>
        <a:xfrm>
          <a:off x="5953125" y="951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5" name="テキスト ボックス 214">
          <a:extLst>
            <a:ext uri="{FF2B5EF4-FFF2-40B4-BE49-F238E27FC236}">
              <a16:creationId xmlns:a16="http://schemas.microsoft.com/office/drawing/2014/main" id="{EA8340CA-4071-4C41-BFC3-169F0721ED9C}"/>
            </a:ext>
          </a:extLst>
        </xdr:cNvPr>
        <xdr:cNvSpPr txBox="1"/>
      </xdr:nvSpPr>
      <xdr:spPr>
        <a:xfrm>
          <a:off x="5421206" y="93796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6" name="直線コネクタ 215">
          <a:extLst>
            <a:ext uri="{FF2B5EF4-FFF2-40B4-BE49-F238E27FC236}">
              <a16:creationId xmlns:a16="http://schemas.microsoft.com/office/drawing/2014/main" id="{4F30BCA2-4893-432F-A5C1-F951A4EFBE9D}"/>
            </a:ext>
          </a:extLst>
        </xdr:cNvPr>
        <xdr:cNvCxnSpPr/>
      </xdr:nvCxnSpPr>
      <xdr:spPr>
        <a:xfrm>
          <a:off x="5953125" y="907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7" name="テキスト ボックス 216">
          <a:extLst>
            <a:ext uri="{FF2B5EF4-FFF2-40B4-BE49-F238E27FC236}">
              <a16:creationId xmlns:a16="http://schemas.microsoft.com/office/drawing/2014/main" id="{4B10A2CD-CBA5-44D4-B9C0-85A45AFF75F2}"/>
            </a:ext>
          </a:extLst>
        </xdr:cNvPr>
        <xdr:cNvSpPr txBox="1"/>
      </xdr:nvSpPr>
      <xdr:spPr>
        <a:xfrm>
          <a:off x="5421206" y="8941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BCD13DB1-7877-49F3-90ED-E4597C3511C8}"/>
            </a:ext>
          </a:extLst>
        </xdr:cNvPr>
        <xdr:cNvCxnSpPr/>
      </xdr:nvCxnSpPr>
      <xdr:spPr>
        <a:xfrm>
          <a:off x="5953125" y="864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9" name="テキスト ボックス 218">
          <a:extLst>
            <a:ext uri="{FF2B5EF4-FFF2-40B4-BE49-F238E27FC236}">
              <a16:creationId xmlns:a16="http://schemas.microsoft.com/office/drawing/2014/main" id="{5AA23EA9-4E7B-400A-9C11-E91340B546FE}"/>
            </a:ext>
          </a:extLst>
        </xdr:cNvPr>
        <xdr:cNvSpPr txBox="1"/>
      </xdr:nvSpPr>
      <xdr:spPr>
        <a:xfrm>
          <a:off x="5421206" y="851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a:extLst>
            <a:ext uri="{FF2B5EF4-FFF2-40B4-BE49-F238E27FC236}">
              <a16:creationId xmlns:a16="http://schemas.microsoft.com/office/drawing/2014/main" id="{17234B01-A093-4006-AF0D-F23AB5BDF68D}"/>
            </a:ext>
          </a:extLst>
        </xdr:cNvPr>
        <xdr:cNvSpPr/>
      </xdr:nvSpPr>
      <xdr:spPr>
        <a:xfrm>
          <a:off x="59531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154346</xdr:rowOff>
    </xdr:from>
    <xdr:to>
      <xdr:col>54</xdr:col>
      <xdr:colOff>189865</xdr:colOff>
      <xdr:row>62</xdr:row>
      <xdr:rowOff>160418</xdr:rowOff>
    </xdr:to>
    <xdr:cxnSp macro="">
      <xdr:nvCxnSpPr>
        <xdr:cNvPr id="221" name="直線コネクタ 220">
          <a:extLst>
            <a:ext uri="{FF2B5EF4-FFF2-40B4-BE49-F238E27FC236}">
              <a16:creationId xmlns:a16="http://schemas.microsoft.com/office/drawing/2014/main" id="{F0098E05-2420-45E2-B9E3-84019F64A33D}"/>
            </a:ext>
          </a:extLst>
        </xdr:cNvPr>
        <xdr:cNvCxnSpPr/>
      </xdr:nvCxnSpPr>
      <xdr:spPr>
        <a:xfrm flipV="1">
          <a:off x="9427845" y="9069746"/>
          <a:ext cx="1270" cy="1142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164245</xdr:rowOff>
    </xdr:from>
    <xdr:ext cx="534377" cy="259045"/>
    <xdr:sp macro="" textlink="">
      <xdr:nvSpPr>
        <xdr:cNvPr id="222" name="【橋りょう・トンネル】&#10;一人当たり有形固定資産（償却資産）額最小値テキスト">
          <a:extLst>
            <a:ext uri="{FF2B5EF4-FFF2-40B4-BE49-F238E27FC236}">
              <a16:creationId xmlns:a16="http://schemas.microsoft.com/office/drawing/2014/main" id="{92296FBF-1EAE-4BDE-92B2-4EC10E705050}"/>
            </a:ext>
          </a:extLst>
        </xdr:cNvPr>
        <xdr:cNvSpPr txBox="1"/>
      </xdr:nvSpPr>
      <xdr:spPr>
        <a:xfrm>
          <a:off x="9477375" y="1020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160418</xdr:rowOff>
    </xdr:from>
    <xdr:to>
      <xdr:col>55</xdr:col>
      <xdr:colOff>88900</xdr:colOff>
      <xdr:row>62</xdr:row>
      <xdr:rowOff>160418</xdr:rowOff>
    </xdr:to>
    <xdr:cxnSp macro="">
      <xdr:nvCxnSpPr>
        <xdr:cNvPr id="223" name="直線コネクタ 222">
          <a:extLst>
            <a:ext uri="{FF2B5EF4-FFF2-40B4-BE49-F238E27FC236}">
              <a16:creationId xmlns:a16="http://schemas.microsoft.com/office/drawing/2014/main" id="{DE8F45CF-8FA7-4C8B-AC1B-9C194097BFFF}"/>
            </a:ext>
          </a:extLst>
        </xdr:cNvPr>
        <xdr:cNvCxnSpPr/>
      </xdr:nvCxnSpPr>
      <xdr:spPr>
        <a:xfrm>
          <a:off x="9363075" y="1021246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101023</xdr:rowOff>
    </xdr:from>
    <xdr:ext cx="599010" cy="259045"/>
    <xdr:sp macro="" textlink="">
      <xdr:nvSpPr>
        <xdr:cNvPr id="224" name="【橋りょう・トンネル】&#10;一人当たり有形固定資産（償却資産）額最大値テキスト">
          <a:extLst>
            <a:ext uri="{FF2B5EF4-FFF2-40B4-BE49-F238E27FC236}">
              <a16:creationId xmlns:a16="http://schemas.microsoft.com/office/drawing/2014/main" id="{FAC6711B-F214-403A-82E8-1688C6B8115C}"/>
            </a:ext>
          </a:extLst>
        </xdr:cNvPr>
        <xdr:cNvSpPr txBox="1"/>
      </xdr:nvSpPr>
      <xdr:spPr>
        <a:xfrm>
          <a:off x="9477375" y="885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154346</xdr:rowOff>
    </xdr:from>
    <xdr:to>
      <xdr:col>55</xdr:col>
      <xdr:colOff>88900</xdr:colOff>
      <xdr:row>55</xdr:row>
      <xdr:rowOff>154346</xdr:rowOff>
    </xdr:to>
    <xdr:cxnSp macro="">
      <xdr:nvCxnSpPr>
        <xdr:cNvPr id="225" name="直線コネクタ 224">
          <a:extLst>
            <a:ext uri="{FF2B5EF4-FFF2-40B4-BE49-F238E27FC236}">
              <a16:creationId xmlns:a16="http://schemas.microsoft.com/office/drawing/2014/main" id="{F56ED3CA-1852-4390-882C-B0698925528B}"/>
            </a:ext>
          </a:extLst>
        </xdr:cNvPr>
        <xdr:cNvCxnSpPr/>
      </xdr:nvCxnSpPr>
      <xdr:spPr>
        <a:xfrm>
          <a:off x="9363075" y="906974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72605</xdr:rowOff>
    </xdr:from>
    <xdr:ext cx="599010" cy="259045"/>
    <xdr:sp macro="" textlink="">
      <xdr:nvSpPr>
        <xdr:cNvPr id="226" name="【橋りょう・トンネル】&#10;一人当たり有形固定資産（償却資産）額平均値テキスト">
          <a:extLst>
            <a:ext uri="{FF2B5EF4-FFF2-40B4-BE49-F238E27FC236}">
              <a16:creationId xmlns:a16="http://schemas.microsoft.com/office/drawing/2014/main" id="{87FA3AAD-8284-409B-BD27-7C1FADF152D9}"/>
            </a:ext>
          </a:extLst>
        </xdr:cNvPr>
        <xdr:cNvSpPr txBox="1"/>
      </xdr:nvSpPr>
      <xdr:spPr>
        <a:xfrm>
          <a:off x="9477375" y="97944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94178</xdr:rowOff>
    </xdr:from>
    <xdr:to>
      <xdr:col>55</xdr:col>
      <xdr:colOff>50800</xdr:colOff>
      <xdr:row>61</xdr:row>
      <xdr:rowOff>24328</xdr:rowOff>
    </xdr:to>
    <xdr:sp macro="" textlink="">
      <xdr:nvSpPr>
        <xdr:cNvPr id="227" name="フローチャート: 判断 226">
          <a:extLst>
            <a:ext uri="{FF2B5EF4-FFF2-40B4-BE49-F238E27FC236}">
              <a16:creationId xmlns:a16="http://schemas.microsoft.com/office/drawing/2014/main" id="{79CE2883-2F2D-4E80-9C1B-73DE91ADF67A}"/>
            </a:ext>
          </a:extLst>
        </xdr:cNvPr>
        <xdr:cNvSpPr/>
      </xdr:nvSpPr>
      <xdr:spPr>
        <a:xfrm>
          <a:off x="9401175" y="981920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94192</xdr:rowOff>
    </xdr:from>
    <xdr:to>
      <xdr:col>50</xdr:col>
      <xdr:colOff>165100</xdr:colOff>
      <xdr:row>61</xdr:row>
      <xdr:rowOff>24342</xdr:rowOff>
    </xdr:to>
    <xdr:sp macro="" textlink="">
      <xdr:nvSpPr>
        <xdr:cNvPr id="228" name="フローチャート: 判断 227">
          <a:extLst>
            <a:ext uri="{FF2B5EF4-FFF2-40B4-BE49-F238E27FC236}">
              <a16:creationId xmlns:a16="http://schemas.microsoft.com/office/drawing/2014/main" id="{9A09150D-C697-4B70-8220-C75214D14BB6}"/>
            </a:ext>
          </a:extLst>
        </xdr:cNvPr>
        <xdr:cNvSpPr/>
      </xdr:nvSpPr>
      <xdr:spPr>
        <a:xfrm>
          <a:off x="8639175" y="98192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77074</xdr:rowOff>
    </xdr:from>
    <xdr:to>
      <xdr:col>46</xdr:col>
      <xdr:colOff>38100</xdr:colOff>
      <xdr:row>61</xdr:row>
      <xdr:rowOff>7224</xdr:rowOff>
    </xdr:to>
    <xdr:sp macro="" textlink="">
      <xdr:nvSpPr>
        <xdr:cNvPr id="229" name="フローチャート: 判断 228">
          <a:extLst>
            <a:ext uri="{FF2B5EF4-FFF2-40B4-BE49-F238E27FC236}">
              <a16:creationId xmlns:a16="http://schemas.microsoft.com/office/drawing/2014/main" id="{D636D411-822B-4888-9E24-579115B3EF89}"/>
            </a:ext>
          </a:extLst>
        </xdr:cNvPr>
        <xdr:cNvSpPr/>
      </xdr:nvSpPr>
      <xdr:spPr>
        <a:xfrm>
          <a:off x="7839075" y="980209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61287</xdr:rowOff>
    </xdr:from>
    <xdr:to>
      <xdr:col>41</xdr:col>
      <xdr:colOff>101600</xdr:colOff>
      <xdr:row>60</xdr:row>
      <xdr:rowOff>162887</xdr:rowOff>
    </xdr:to>
    <xdr:sp macro="" textlink="">
      <xdr:nvSpPr>
        <xdr:cNvPr id="230" name="フローチャート: 判断 229">
          <a:extLst>
            <a:ext uri="{FF2B5EF4-FFF2-40B4-BE49-F238E27FC236}">
              <a16:creationId xmlns:a16="http://schemas.microsoft.com/office/drawing/2014/main" id="{9012C833-0AC9-4138-B01D-8270914AFBC3}"/>
            </a:ext>
          </a:extLst>
        </xdr:cNvPr>
        <xdr:cNvSpPr/>
      </xdr:nvSpPr>
      <xdr:spPr>
        <a:xfrm>
          <a:off x="7029450" y="978948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167339</xdr:rowOff>
    </xdr:from>
    <xdr:to>
      <xdr:col>36</xdr:col>
      <xdr:colOff>165100</xdr:colOff>
      <xdr:row>60</xdr:row>
      <xdr:rowOff>97489</xdr:rowOff>
    </xdr:to>
    <xdr:sp macro="" textlink="">
      <xdr:nvSpPr>
        <xdr:cNvPr id="231" name="フローチャート: 判断 230">
          <a:extLst>
            <a:ext uri="{FF2B5EF4-FFF2-40B4-BE49-F238E27FC236}">
              <a16:creationId xmlns:a16="http://schemas.microsoft.com/office/drawing/2014/main" id="{A9803FBD-A7A3-4298-A604-37091A04C693}"/>
            </a:ext>
          </a:extLst>
        </xdr:cNvPr>
        <xdr:cNvSpPr/>
      </xdr:nvSpPr>
      <xdr:spPr>
        <a:xfrm>
          <a:off x="6238875" y="972726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7E435ED2-9807-431D-8334-FCDF90152B71}"/>
            </a:ext>
          </a:extLst>
        </xdr:cNvPr>
        <xdr:cNvSpPr txBox="1"/>
      </xdr:nvSpPr>
      <xdr:spPr>
        <a:xfrm>
          <a:off x="9258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1CE39C46-AB04-49BA-8E9D-50ED110627F2}"/>
            </a:ext>
          </a:extLst>
        </xdr:cNvPr>
        <xdr:cNvSpPr txBox="1"/>
      </xdr:nvSpPr>
      <xdr:spPr>
        <a:xfrm>
          <a:off x="8515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4EBCC18D-3290-4FA4-956E-38320E59C227}"/>
            </a:ext>
          </a:extLst>
        </xdr:cNvPr>
        <xdr:cNvSpPr txBox="1"/>
      </xdr:nvSpPr>
      <xdr:spPr>
        <a:xfrm>
          <a:off x="7715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8DE552B2-0166-47EA-81C8-01ABE5B9CD52}"/>
            </a:ext>
          </a:extLst>
        </xdr:cNvPr>
        <xdr:cNvSpPr txBox="1"/>
      </xdr:nvSpPr>
      <xdr:spPr>
        <a:xfrm>
          <a:off x="690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E4089BFD-30A5-4A53-A7EF-418D85B8977A}"/>
            </a:ext>
          </a:extLst>
        </xdr:cNvPr>
        <xdr:cNvSpPr txBox="1"/>
      </xdr:nvSpPr>
      <xdr:spPr>
        <a:xfrm>
          <a:off x="6115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114578</xdr:rowOff>
    </xdr:from>
    <xdr:to>
      <xdr:col>55</xdr:col>
      <xdr:colOff>50800</xdr:colOff>
      <xdr:row>58</xdr:row>
      <xdr:rowOff>44728</xdr:rowOff>
    </xdr:to>
    <xdr:sp macro="" textlink="">
      <xdr:nvSpPr>
        <xdr:cNvPr id="237" name="楕円 236">
          <a:extLst>
            <a:ext uri="{FF2B5EF4-FFF2-40B4-BE49-F238E27FC236}">
              <a16:creationId xmlns:a16="http://schemas.microsoft.com/office/drawing/2014/main" id="{3EC52AA1-62A3-49AB-892A-538E1BA5DA37}"/>
            </a:ext>
          </a:extLst>
        </xdr:cNvPr>
        <xdr:cNvSpPr/>
      </xdr:nvSpPr>
      <xdr:spPr>
        <a:xfrm>
          <a:off x="9401175" y="9353828"/>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137455</xdr:rowOff>
    </xdr:from>
    <xdr:ext cx="599010" cy="259045"/>
    <xdr:sp macro="" textlink="">
      <xdr:nvSpPr>
        <xdr:cNvPr id="238" name="【橋りょう・トンネル】&#10;一人当たり有形固定資産（償却資産）額該当値テキスト">
          <a:extLst>
            <a:ext uri="{FF2B5EF4-FFF2-40B4-BE49-F238E27FC236}">
              <a16:creationId xmlns:a16="http://schemas.microsoft.com/office/drawing/2014/main" id="{5CEC51D9-C7CB-4AF2-BB53-3D02B1C06B50}"/>
            </a:ext>
          </a:extLst>
        </xdr:cNvPr>
        <xdr:cNvSpPr txBox="1"/>
      </xdr:nvSpPr>
      <xdr:spPr>
        <a:xfrm>
          <a:off x="9477375" y="921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124957</xdr:rowOff>
    </xdr:from>
    <xdr:to>
      <xdr:col>50</xdr:col>
      <xdr:colOff>165100</xdr:colOff>
      <xdr:row>58</xdr:row>
      <xdr:rowOff>55107</xdr:rowOff>
    </xdr:to>
    <xdr:sp macro="" textlink="">
      <xdr:nvSpPr>
        <xdr:cNvPr id="239" name="楕円 238">
          <a:extLst>
            <a:ext uri="{FF2B5EF4-FFF2-40B4-BE49-F238E27FC236}">
              <a16:creationId xmlns:a16="http://schemas.microsoft.com/office/drawing/2014/main" id="{E44DFF1A-03C2-4D3D-A038-AEC861845719}"/>
            </a:ext>
          </a:extLst>
        </xdr:cNvPr>
        <xdr:cNvSpPr/>
      </xdr:nvSpPr>
      <xdr:spPr>
        <a:xfrm>
          <a:off x="8639175" y="936103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165378</xdr:rowOff>
    </xdr:from>
    <xdr:to>
      <xdr:col>55</xdr:col>
      <xdr:colOff>0</xdr:colOff>
      <xdr:row>58</xdr:row>
      <xdr:rowOff>4307</xdr:rowOff>
    </xdr:to>
    <xdr:cxnSp macro="">
      <xdr:nvCxnSpPr>
        <xdr:cNvPr id="240" name="直線コネクタ 239">
          <a:extLst>
            <a:ext uri="{FF2B5EF4-FFF2-40B4-BE49-F238E27FC236}">
              <a16:creationId xmlns:a16="http://schemas.microsoft.com/office/drawing/2014/main" id="{0AA99DEA-3D1C-4BE9-BCCD-5078AE6D34F7}"/>
            </a:ext>
          </a:extLst>
        </xdr:cNvPr>
        <xdr:cNvCxnSpPr/>
      </xdr:nvCxnSpPr>
      <xdr:spPr>
        <a:xfrm flipV="1">
          <a:off x="8686800" y="9401453"/>
          <a:ext cx="742950" cy="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134613</xdr:rowOff>
    </xdr:from>
    <xdr:to>
      <xdr:col>46</xdr:col>
      <xdr:colOff>38100</xdr:colOff>
      <xdr:row>58</xdr:row>
      <xdr:rowOff>64763</xdr:rowOff>
    </xdr:to>
    <xdr:sp macro="" textlink="">
      <xdr:nvSpPr>
        <xdr:cNvPr id="241" name="楕円 240">
          <a:extLst>
            <a:ext uri="{FF2B5EF4-FFF2-40B4-BE49-F238E27FC236}">
              <a16:creationId xmlns:a16="http://schemas.microsoft.com/office/drawing/2014/main" id="{0F1632F3-E3E4-4219-B202-F0BE07949F70}"/>
            </a:ext>
          </a:extLst>
        </xdr:cNvPr>
        <xdr:cNvSpPr/>
      </xdr:nvSpPr>
      <xdr:spPr>
        <a:xfrm>
          <a:off x="7839075" y="937386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4307</xdr:rowOff>
    </xdr:from>
    <xdr:to>
      <xdr:col>50</xdr:col>
      <xdr:colOff>114300</xdr:colOff>
      <xdr:row>58</xdr:row>
      <xdr:rowOff>13963</xdr:rowOff>
    </xdr:to>
    <xdr:cxnSp macro="">
      <xdr:nvCxnSpPr>
        <xdr:cNvPr id="242" name="直線コネクタ 241">
          <a:extLst>
            <a:ext uri="{FF2B5EF4-FFF2-40B4-BE49-F238E27FC236}">
              <a16:creationId xmlns:a16="http://schemas.microsoft.com/office/drawing/2014/main" id="{33E0E500-D36F-486F-B259-B4BDD16267C8}"/>
            </a:ext>
          </a:extLst>
        </xdr:cNvPr>
        <xdr:cNvCxnSpPr/>
      </xdr:nvCxnSpPr>
      <xdr:spPr>
        <a:xfrm flipV="1">
          <a:off x="7886700" y="9408657"/>
          <a:ext cx="800100" cy="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145472</xdr:rowOff>
    </xdr:from>
    <xdr:to>
      <xdr:col>41</xdr:col>
      <xdr:colOff>101600</xdr:colOff>
      <xdr:row>58</xdr:row>
      <xdr:rowOff>75622</xdr:rowOff>
    </xdr:to>
    <xdr:sp macro="" textlink="">
      <xdr:nvSpPr>
        <xdr:cNvPr id="243" name="楕円 242">
          <a:extLst>
            <a:ext uri="{FF2B5EF4-FFF2-40B4-BE49-F238E27FC236}">
              <a16:creationId xmlns:a16="http://schemas.microsoft.com/office/drawing/2014/main" id="{5C30CD20-FD93-4835-B117-2EFBFFE38941}"/>
            </a:ext>
          </a:extLst>
        </xdr:cNvPr>
        <xdr:cNvSpPr/>
      </xdr:nvSpPr>
      <xdr:spPr>
        <a:xfrm>
          <a:off x="7029450" y="938154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13963</xdr:rowOff>
    </xdr:from>
    <xdr:to>
      <xdr:col>45</xdr:col>
      <xdr:colOff>177800</xdr:colOff>
      <xdr:row>58</xdr:row>
      <xdr:rowOff>24822</xdr:rowOff>
    </xdr:to>
    <xdr:cxnSp macro="">
      <xdr:nvCxnSpPr>
        <xdr:cNvPr id="244" name="直線コネクタ 243">
          <a:extLst>
            <a:ext uri="{FF2B5EF4-FFF2-40B4-BE49-F238E27FC236}">
              <a16:creationId xmlns:a16="http://schemas.microsoft.com/office/drawing/2014/main" id="{E3C14DD4-128C-4FEF-A24B-5BF9B3981954}"/>
            </a:ext>
          </a:extLst>
        </xdr:cNvPr>
        <xdr:cNvCxnSpPr/>
      </xdr:nvCxnSpPr>
      <xdr:spPr>
        <a:xfrm flipV="1">
          <a:off x="7077075" y="9411963"/>
          <a:ext cx="809625" cy="1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154025</xdr:rowOff>
    </xdr:from>
    <xdr:to>
      <xdr:col>36</xdr:col>
      <xdr:colOff>165100</xdr:colOff>
      <xdr:row>58</xdr:row>
      <xdr:rowOff>84175</xdr:rowOff>
    </xdr:to>
    <xdr:sp macro="" textlink="">
      <xdr:nvSpPr>
        <xdr:cNvPr id="245" name="楕円 244">
          <a:extLst>
            <a:ext uri="{FF2B5EF4-FFF2-40B4-BE49-F238E27FC236}">
              <a16:creationId xmlns:a16="http://schemas.microsoft.com/office/drawing/2014/main" id="{FA77C35B-C9E3-429E-908B-D9976FEF2ABC}"/>
            </a:ext>
          </a:extLst>
        </xdr:cNvPr>
        <xdr:cNvSpPr/>
      </xdr:nvSpPr>
      <xdr:spPr>
        <a:xfrm>
          <a:off x="6238875" y="93932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24822</xdr:rowOff>
    </xdr:from>
    <xdr:to>
      <xdr:col>41</xdr:col>
      <xdr:colOff>50800</xdr:colOff>
      <xdr:row>58</xdr:row>
      <xdr:rowOff>33375</xdr:rowOff>
    </xdr:to>
    <xdr:cxnSp macro="">
      <xdr:nvCxnSpPr>
        <xdr:cNvPr id="246" name="直線コネクタ 245">
          <a:extLst>
            <a:ext uri="{FF2B5EF4-FFF2-40B4-BE49-F238E27FC236}">
              <a16:creationId xmlns:a16="http://schemas.microsoft.com/office/drawing/2014/main" id="{3611DF4B-7E04-4FDF-AB9E-CC70491306B0}"/>
            </a:ext>
          </a:extLst>
        </xdr:cNvPr>
        <xdr:cNvCxnSpPr/>
      </xdr:nvCxnSpPr>
      <xdr:spPr>
        <a:xfrm flipV="1">
          <a:off x="6286500" y="9429172"/>
          <a:ext cx="790575" cy="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15469</xdr:rowOff>
    </xdr:from>
    <xdr:ext cx="599010" cy="259045"/>
    <xdr:sp macro="" textlink="">
      <xdr:nvSpPr>
        <xdr:cNvPr id="247" name="n_1aveValue【橋りょう・トンネル】&#10;一人当たり有形固定資産（償却資産）額">
          <a:extLst>
            <a:ext uri="{FF2B5EF4-FFF2-40B4-BE49-F238E27FC236}">
              <a16:creationId xmlns:a16="http://schemas.microsoft.com/office/drawing/2014/main" id="{CEEA7FA2-B9C5-4E90-AD10-B05D06AC8401}"/>
            </a:ext>
          </a:extLst>
        </xdr:cNvPr>
        <xdr:cNvSpPr txBox="1"/>
      </xdr:nvSpPr>
      <xdr:spPr>
        <a:xfrm>
          <a:off x="8399995" y="9899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169801</xdr:rowOff>
    </xdr:from>
    <xdr:ext cx="599010" cy="259045"/>
    <xdr:sp macro="" textlink="">
      <xdr:nvSpPr>
        <xdr:cNvPr id="248" name="n_2aveValue【橋りょう・トンネル】&#10;一人当たり有形固定資産（償却資産）額">
          <a:extLst>
            <a:ext uri="{FF2B5EF4-FFF2-40B4-BE49-F238E27FC236}">
              <a16:creationId xmlns:a16="http://schemas.microsoft.com/office/drawing/2014/main" id="{DA15A7B3-001A-4484-9931-5454FFAA73B8}"/>
            </a:ext>
          </a:extLst>
        </xdr:cNvPr>
        <xdr:cNvSpPr txBox="1"/>
      </xdr:nvSpPr>
      <xdr:spPr>
        <a:xfrm>
          <a:off x="7609420" y="988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154014</xdr:rowOff>
    </xdr:from>
    <xdr:ext cx="599010" cy="259045"/>
    <xdr:sp macro="" textlink="">
      <xdr:nvSpPr>
        <xdr:cNvPr id="249" name="n_3aveValue【橋りょう・トンネル】&#10;一人当たり有形固定資産（償却資産）額">
          <a:extLst>
            <a:ext uri="{FF2B5EF4-FFF2-40B4-BE49-F238E27FC236}">
              <a16:creationId xmlns:a16="http://schemas.microsoft.com/office/drawing/2014/main" id="{9007645A-18BF-4399-AB84-FA6199A4F10C}"/>
            </a:ext>
          </a:extLst>
        </xdr:cNvPr>
        <xdr:cNvSpPr txBox="1"/>
      </xdr:nvSpPr>
      <xdr:spPr>
        <a:xfrm>
          <a:off x="6818845" y="9879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88616</xdr:rowOff>
    </xdr:from>
    <xdr:ext cx="599010" cy="259045"/>
    <xdr:sp macro="" textlink="">
      <xdr:nvSpPr>
        <xdr:cNvPr id="250" name="n_4aveValue【橋りょう・トンネル】&#10;一人当たり有形固定資産（償却資産）額">
          <a:extLst>
            <a:ext uri="{FF2B5EF4-FFF2-40B4-BE49-F238E27FC236}">
              <a16:creationId xmlns:a16="http://schemas.microsoft.com/office/drawing/2014/main" id="{BC34E954-9046-4C8E-9D2E-87F4284598A5}"/>
            </a:ext>
          </a:extLst>
        </xdr:cNvPr>
        <xdr:cNvSpPr txBox="1"/>
      </xdr:nvSpPr>
      <xdr:spPr>
        <a:xfrm>
          <a:off x="6009220" y="9810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71634</xdr:rowOff>
    </xdr:from>
    <xdr:ext cx="599010" cy="259045"/>
    <xdr:sp macro="" textlink="">
      <xdr:nvSpPr>
        <xdr:cNvPr id="251" name="n_1mainValue【橋りょう・トンネル】&#10;一人当たり有形固定資産（償却資産）額">
          <a:extLst>
            <a:ext uri="{FF2B5EF4-FFF2-40B4-BE49-F238E27FC236}">
              <a16:creationId xmlns:a16="http://schemas.microsoft.com/office/drawing/2014/main" id="{CD1A5CB4-2758-4DC6-A326-87401846494B}"/>
            </a:ext>
          </a:extLst>
        </xdr:cNvPr>
        <xdr:cNvSpPr txBox="1"/>
      </xdr:nvSpPr>
      <xdr:spPr>
        <a:xfrm>
          <a:off x="8399995" y="9145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81290</xdr:rowOff>
    </xdr:from>
    <xdr:ext cx="599010" cy="259045"/>
    <xdr:sp macro="" textlink="">
      <xdr:nvSpPr>
        <xdr:cNvPr id="252" name="n_2mainValue【橋りょう・トンネル】&#10;一人当たり有形固定資産（償却資産）額">
          <a:extLst>
            <a:ext uri="{FF2B5EF4-FFF2-40B4-BE49-F238E27FC236}">
              <a16:creationId xmlns:a16="http://schemas.microsoft.com/office/drawing/2014/main" id="{B795F5A9-F402-4F99-A7CA-61A519B70A52}"/>
            </a:ext>
          </a:extLst>
        </xdr:cNvPr>
        <xdr:cNvSpPr txBox="1"/>
      </xdr:nvSpPr>
      <xdr:spPr>
        <a:xfrm>
          <a:off x="7609420" y="916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92149</xdr:rowOff>
    </xdr:from>
    <xdr:ext cx="599010" cy="259045"/>
    <xdr:sp macro="" textlink="">
      <xdr:nvSpPr>
        <xdr:cNvPr id="253" name="n_3mainValue【橋りょう・トンネル】&#10;一人当たり有形固定資産（償却資産）額">
          <a:extLst>
            <a:ext uri="{FF2B5EF4-FFF2-40B4-BE49-F238E27FC236}">
              <a16:creationId xmlns:a16="http://schemas.microsoft.com/office/drawing/2014/main" id="{C77F0358-A351-4CFA-BACD-4B760881830A}"/>
            </a:ext>
          </a:extLst>
        </xdr:cNvPr>
        <xdr:cNvSpPr txBox="1"/>
      </xdr:nvSpPr>
      <xdr:spPr>
        <a:xfrm>
          <a:off x="6818845" y="916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100702</xdr:rowOff>
    </xdr:from>
    <xdr:ext cx="599010" cy="259045"/>
    <xdr:sp macro="" textlink="">
      <xdr:nvSpPr>
        <xdr:cNvPr id="254" name="n_4mainValue【橋りょう・トンネル】&#10;一人当たり有形固定資産（償却資産）額">
          <a:extLst>
            <a:ext uri="{FF2B5EF4-FFF2-40B4-BE49-F238E27FC236}">
              <a16:creationId xmlns:a16="http://schemas.microsoft.com/office/drawing/2014/main" id="{023AEEB5-79AE-4276-B277-291585AD33B5}"/>
            </a:ext>
          </a:extLst>
        </xdr:cNvPr>
        <xdr:cNvSpPr txBox="1"/>
      </xdr:nvSpPr>
      <xdr:spPr>
        <a:xfrm>
          <a:off x="6009220" y="9181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5" name="正方形/長方形 254">
          <a:extLst>
            <a:ext uri="{FF2B5EF4-FFF2-40B4-BE49-F238E27FC236}">
              <a16:creationId xmlns:a16="http://schemas.microsoft.com/office/drawing/2014/main" id="{9F9439AF-DD39-4AA7-9018-D8F95BA94ABA}"/>
            </a:ext>
          </a:extLst>
        </xdr:cNvPr>
        <xdr:cNvSpPr/>
      </xdr:nvSpPr>
      <xdr:spPr>
        <a:xfrm>
          <a:off x="6858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56" name="正方形/長方形 255">
          <a:extLst>
            <a:ext uri="{FF2B5EF4-FFF2-40B4-BE49-F238E27FC236}">
              <a16:creationId xmlns:a16="http://schemas.microsoft.com/office/drawing/2014/main" id="{94645925-10B3-46C0-AF03-CBB8C0CED558}"/>
            </a:ext>
          </a:extLst>
        </xdr:cNvPr>
        <xdr:cNvSpPr/>
      </xdr:nvSpPr>
      <xdr:spPr>
        <a:xfrm>
          <a:off x="11525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57" name="正方形/長方形 256">
          <a:extLst>
            <a:ext uri="{FF2B5EF4-FFF2-40B4-BE49-F238E27FC236}">
              <a16:creationId xmlns:a16="http://schemas.microsoft.com/office/drawing/2014/main" id="{2547AE63-D2D9-47F7-95F9-338997CFCD8A}"/>
            </a:ext>
          </a:extLst>
        </xdr:cNvPr>
        <xdr:cNvSpPr/>
      </xdr:nvSpPr>
      <xdr:spPr>
        <a:xfrm>
          <a:off x="11525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58" name="正方形/長方形 257">
          <a:extLst>
            <a:ext uri="{FF2B5EF4-FFF2-40B4-BE49-F238E27FC236}">
              <a16:creationId xmlns:a16="http://schemas.microsoft.com/office/drawing/2014/main" id="{CEF0C08D-4886-4010-9780-9A83DA3059CD}"/>
            </a:ext>
          </a:extLst>
        </xdr:cNvPr>
        <xdr:cNvSpPr/>
      </xdr:nvSpPr>
      <xdr:spPr>
        <a:xfrm>
          <a:off x="26384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59" name="正方形/長方形 258">
          <a:extLst>
            <a:ext uri="{FF2B5EF4-FFF2-40B4-BE49-F238E27FC236}">
              <a16:creationId xmlns:a16="http://schemas.microsoft.com/office/drawing/2014/main" id="{C8B5A8BF-4CE3-4CA2-A926-74CD1BE18D9E}"/>
            </a:ext>
          </a:extLst>
        </xdr:cNvPr>
        <xdr:cNvSpPr/>
      </xdr:nvSpPr>
      <xdr:spPr>
        <a:xfrm>
          <a:off x="26384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B5E894A7-F395-4716-816B-B1E98B98C86E}"/>
            </a:ext>
          </a:extLst>
        </xdr:cNvPr>
        <xdr:cNvSpPr/>
      </xdr:nvSpPr>
      <xdr:spPr>
        <a:xfrm>
          <a:off x="6858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8D92B3EC-EA14-4F51-A7EE-2347C6100499}"/>
            </a:ext>
          </a:extLst>
        </xdr:cNvPr>
        <xdr:cNvSpPr txBox="1"/>
      </xdr:nvSpPr>
      <xdr:spPr>
        <a:xfrm>
          <a:off x="666750"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142BE592-AE23-4653-AC8C-BCACAEB0AFA2}"/>
            </a:ext>
          </a:extLst>
        </xdr:cNvPr>
        <xdr:cNvCxnSpPr/>
      </xdr:nvCxnSpPr>
      <xdr:spPr>
        <a:xfrm>
          <a:off x="6858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3" name="テキスト ボックス 262">
          <a:extLst>
            <a:ext uri="{FF2B5EF4-FFF2-40B4-BE49-F238E27FC236}">
              <a16:creationId xmlns:a16="http://schemas.microsoft.com/office/drawing/2014/main" id="{DBB8BAA1-F2DA-4FB5-BF62-97625AF5601C}"/>
            </a:ext>
          </a:extLst>
        </xdr:cNvPr>
        <xdr:cNvSpPr txBox="1"/>
      </xdr:nvSpPr>
      <xdr:spPr>
        <a:xfrm>
          <a:off x="339891" y="1426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4" name="直線コネクタ 263">
          <a:extLst>
            <a:ext uri="{FF2B5EF4-FFF2-40B4-BE49-F238E27FC236}">
              <a16:creationId xmlns:a16="http://schemas.microsoft.com/office/drawing/2014/main" id="{3D95FAFA-2A7E-415D-BEE0-D808D473AA16}"/>
            </a:ext>
          </a:extLst>
        </xdr:cNvPr>
        <xdr:cNvCxnSpPr/>
      </xdr:nvCxnSpPr>
      <xdr:spPr>
        <a:xfrm>
          <a:off x="685800" y="14094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65" name="テキスト ボックス 264">
          <a:extLst>
            <a:ext uri="{FF2B5EF4-FFF2-40B4-BE49-F238E27FC236}">
              <a16:creationId xmlns:a16="http://schemas.microsoft.com/office/drawing/2014/main" id="{503CB578-D36D-4AF0-9077-A2DDBB0AECE3}"/>
            </a:ext>
          </a:extLst>
        </xdr:cNvPr>
        <xdr:cNvSpPr txBox="1"/>
      </xdr:nvSpPr>
      <xdr:spPr>
        <a:xfrm>
          <a:off x="339891" y="139647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6" name="直線コネクタ 265">
          <a:extLst>
            <a:ext uri="{FF2B5EF4-FFF2-40B4-BE49-F238E27FC236}">
              <a16:creationId xmlns:a16="http://schemas.microsoft.com/office/drawing/2014/main" id="{5E31F830-C895-49E3-95B5-9BFF21528EB5}"/>
            </a:ext>
          </a:extLst>
        </xdr:cNvPr>
        <xdr:cNvCxnSpPr/>
      </xdr:nvCxnSpPr>
      <xdr:spPr>
        <a:xfrm>
          <a:off x="685800" y="137835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7" name="テキスト ボックス 266">
          <a:extLst>
            <a:ext uri="{FF2B5EF4-FFF2-40B4-BE49-F238E27FC236}">
              <a16:creationId xmlns:a16="http://schemas.microsoft.com/office/drawing/2014/main" id="{6C682B5A-344E-4604-88D2-79E23219BB9A}"/>
            </a:ext>
          </a:extLst>
        </xdr:cNvPr>
        <xdr:cNvSpPr txBox="1"/>
      </xdr:nvSpPr>
      <xdr:spPr>
        <a:xfrm>
          <a:off x="339891" y="13657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8" name="直線コネクタ 267">
          <a:extLst>
            <a:ext uri="{FF2B5EF4-FFF2-40B4-BE49-F238E27FC236}">
              <a16:creationId xmlns:a16="http://schemas.microsoft.com/office/drawing/2014/main" id="{169FA7C5-E3E2-408E-BA14-433F36BEDE50}"/>
            </a:ext>
          </a:extLst>
        </xdr:cNvPr>
        <xdr:cNvCxnSpPr/>
      </xdr:nvCxnSpPr>
      <xdr:spPr>
        <a:xfrm>
          <a:off x="685800" y="1347606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9" name="テキスト ボックス 268">
          <a:extLst>
            <a:ext uri="{FF2B5EF4-FFF2-40B4-BE49-F238E27FC236}">
              <a16:creationId xmlns:a16="http://schemas.microsoft.com/office/drawing/2014/main" id="{CE7C54C5-AF35-4399-BEA1-47611DBFA713}"/>
            </a:ext>
          </a:extLst>
        </xdr:cNvPr>
        <xdr:cNvSpPr txBox="1"/>
      </xdr:nvSpPr>
      <xdr:spPr>
        <a:xfrm>
          <a:off x="339891" y="1334653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0" name="直線コネクタ 269">
          <a:extLst>
            <a:ext uri="{FF2B5EF4-FFF2-40B4-BE49-F238E27FC236}">
              <a16:creationId xmlns:a16="http://schemas.microsoft.com/office/drawing/2014/main" id="{493401D5-8A62-495D-91C2-104D027B0C64}"/>
            </a:ext>
          </a:extLst>
        </xdr:cNvPr>
        <xdr:cNvCxnSpPr/>
      </xdr:nvCxnSpPr>
      <xdr:spPr>
        <a:xfrm>
          <a:off x="685800" y="131748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1" name="テキスト ボックス 270">
          <a:extLst>
            <a:ext uri="{FF2B5EF4-FFF2-40B4-BE49-F238E27FC236}">
              <a16:creationId xmlns:a16="http://schemas.microsoft.com/office/drawing/2014/main" id="{B65A0013-C0BF-48FD-A677-D96583EDB209}"/>
            </a:ext>
          </a:extLst>
        </xdr:cNvPr>
        <xdr:cNvSpPr txBox="1"/>
      </xdr:nvSpPr>
      <xdr:spPr>
        <a:xfrm>
          <a:off x="339891" y="130390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2" name="直線コネクタ 271">
          <a:extLst>
            <a:ext uri="{FF2B5EF4-FFF2-40B4-BE49-F238E27FC236}">
              <a16:creationId xmlns:a16="http://schemas.microsoft.com/office/drawing/2014/main" id="{1419385D-385E-44F4-ABDA-3B56FA92CDBF}"/>
            </a:ext>
          </a:extLst>
        </xdr:cNvPr>
        <xdr:cNvCxnSpPr/>
      </xdr:nvCxnSpPr>
      <xdr:spPr>
        <a:xfrm>
          <a:off x="685800" y="128673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3" name="テキスト ボックス 272">
          <a:extLst>
            <a:ext uri="{FF2B5EF4-FFF2-40B4-BE49-F238E27FC236}">
              <a16:creationId xmlns:a16="http://schemas.microsoft.com/office/drawing/2014/main" id="{1C8D2E73-09D4-4EC0-A053-567F6D170D0F}"/>
            </a:ext>
          </a:extLst>
        </xdr:cNvPr>
        <xdr:cNvSpPr txBox="1"/>
      </xdr:nvSpPr>
      <xdr:spPr>
        <a:xfrm>
          <a:off x="339891" y="12728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4" name="直線コネクタ 273">
          <a:extLst>
            <a:ext uri="{FF2B5EF4-FFF2-40B4-BE49-F238E27FC236}">
              <a16:creationId xmlns:a16="http://schemas.microsoft.com/office/drawing/2014/main" id="{377A9FE2-40D0-47BE-A90D-32EBB7FD21FE}"/>
            </a:ext>
          </a:extLst>
        </xdr:cNvPr>
        <xdr:cNvCxnSpPr/>
      </xdr:nvCxnSpPr>
      <xdr:spPr>
        <a:xfrm>
          <a:off x="685800" y="125566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75" name="テキスト ボックス 274">
          <a:extLst>
            <a:ext uri="{FF2B5EF4-FFF2-40B4-BE49-F238E27FC236}">
              <a16:creationId xmlns:a16="http://schemas.microsoft.com/office/drawing/2014/main" id="{DD1BF965-AE80-4353-AEDE-031C6E2EBEEB}"/>
            </a:ext>
          </a:extLst>
        </xdr:cNvPr>
        <xdr:cNvSpPr txBox="1"/>
      </xdr:nvSpPr>
      <xdr:spPr>
        <a:xfrm>
          <a:off x="339891" y="124207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a:extLst>
            <a:ext uri="{FF2B5EF4-FFF2-40B4-BE49-F238E27FC236}">
              <a16:creationId xmlns:a16="http://schemas.microsoft.com/office/drawing/2014/main" id="{33E4E9DC-F5D6-4917-B541-5925E01BD0AB}"/>
            </a:ext>
          </a:extLst>
        </xdr:cNvPr>
        <xdr:cNvCxnSpPr/>
      </xdr:nvCxnSpPr>
      <xdr:spPr>
        <a:xfrm>
          <a:off x="6858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a:extLst>
            <a:ext uri="{FF2B5EF4-FFF2-40B4-BE49-F238E27FC236}">
              <a16:creationId xmlns:a16="http://schemas.microsoft.com/office/drawing/2014/main" id="{736D7065-1B56-4610-AA0C-6A65030BF1F9}"/>
            </a:ext>
          </a:extLst>
        </xdr:cNvPr>
        <xdr:cNvSpPr txBox="1"/>
      </xdr:nvSpPr>
      <xdr:spPr>
        <a:xfrm>
          <a:off x="339891" y="1211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a:extLst>
            <a:ext uri="{FF2B5EF4-FFF2-40B4-BE49-F238E27FC236}">
              <a16:creationId xmlns:a16="http://schemas.microsoft.com/office/drawing/2014/main" id="{90F2D5B9-11AF-42CE-ADA9-09D6A3C4BE22}"/>
            </a:ext>
          </a:extLst>
        </xdr:cNvPr>
        <xdr:cNvSpPr/>
      </xdr:nvSpPr>
      <xdr:spPr>
        <a:xfrm>
          <a:off x="6858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145869</xdr:rowOff>
    </xdr:from>
    <xdr:to>
      <xdr:col>24</xdr:col>
      <xdr:colOff>62865</xdr:colOff>
      <xdr:row>87</xdr:row>
      <xdr:rowOff>65858</xdr:rowOff>
    </xdr:to>
    <xdr:cxnSp macro="">
      <xdr:nvCxnSpPr>
        <xdr:cNvPr id="279" name="直線コネクタ 278">
          <a:extLst>
            <a:ext uri="{FF2B5EF4-FFF2-40B4-BE49-F238E27FC236}">
              <a16:creationId xmlns:a16="http://schemas.microsoft.com/office/drawing/2014/main" id="{68E66FCB-45FB-4765-990A-B6B73196380C}"/>
            </a:ext>
          </a:extLst>
        </xdr:cNvPr>
        <xdr:cNvCxnSpPr/>
      </xdr:nvCxnSpPr>
      <xdr:spPr>
        <a:xfrm flipV="1">
          <a:off x="4179570" y="12782369"/>
          <a:ext cx="1270" cy="138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87</xdr:row>
      <xdr:rowOff>69685</xdr:rowOff>
    </xdr:from>
    <xdr:ext cx="405111" cy="259045"/>
    <xdr:sp macro="" textlink="">
      <xdr:nvSpPr>
        <xdr:cNvPr id="280" name="【公営住宅】&#10;有形固定資産減価償却率最小値テキスト">
          <a:extLst>
            <a:ext uri="{FF2B5EF4-FFF2-40B4-BE49-F238E27FC236}">
              <a16:creationId xmlns:a16="http://schemas.microsoft.com/office/drawing/2014/main" id="{ED515E8B-33C7-4E8C-9989-EBDEB622139B}"/>
            </a:ext>
          </a:extLst>
        </xdr:cNvPr>
        <xdr:cNvSpPr txBox="1"/>
      </xdr:nvSpPr>
      <xdr:spPr>
        <a:xfrm>
          <a:off x="4229100" y="14163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65858</xdr:rowOff>
    </xdr:from>
    <xdr:to>
      <xdr:col>24</xdr:col>
      <xdr:colOff>152400</xdr:colOff>
      <xdr:row>87</xdr:row>
      <xdr:rowOff>65858</xdr:rowOff>
    </xdr:to>
    <xdr:cxnSp macro="">
      <xdr:nvCxnSpPr>
        <xdr:cNvPr id="281" name="直線コネクタ 280">
          <a:extLst>
            <a:ext uri="{FF2B5EF4-FFF2-40B4-BE49-F238E27FC236}">
              <a16:creationId xmlns:a16="http://schemas.microsoft.com/office/drawing/2014/main" id="{287BFCC8-3CFD-43BE-8B74-E44F64DA91A7}"/>
            </a:ext>
          </a:extLst>
        </xdr:cNvPr>
        <xdr:cNvCxnSpPr/>
      </xdr:nvCxnSpPr>
      <xdr:spPr>
        <a:xfrm>
          <a:off x="4105275" y="1416603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92546</xdr:rowOff>
    </xdr:from>
    <xdr:ext cx="405111" cy="259045"/>
    <xdr:sp macro="" textlink="">
      <xdr:nvSpPr>
        <xdr:cNvPr id="282" name="【公営住宅】&#10;有形固定資産減価償却率最大値テキスト">
          <a:extLst>
            <a:ext uri="{FF2B5EF4-FFF2-40B4-BE49-F238E27FC236}">
              <a16:creationId xmlns:a16="http://schemas.microsoft.com/office/drawing/2014/main" id="{8CC4F8F8-F0C6-4487-980F-E0B6F4CBCC6D}"/>
            </a:ext>
          </a:extLst>
        </xdr:cNvPr>
        <xdr:cNvSpPr txBox="1"/>
      </xdr:nvSpPr>
      <xdr:spPr>
        <a:xfrm>
          <a:off x="4229100" y="12570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145869</xdr:rowOff>
    </xdr:from>
    <xdr:to>
      <xdr:col>24</xdr:col>
      <xdr:colOff>152400</xdr:colOff>
      <xdr:row>78</xdr:row>
      <xdr:rowOff>145869</xdr:rowOff>
    </xdr:to>
    <xdr:cxnSp macro="">
      <xdr:nvCxnSpPr>
        <xdr:cNvPr id="283" name="直線コネクタ 282">
          <a:extLst>
            <a:ext uri="{FF2B5EF4-FFF2-40B4-BE49-F238E27FC236}">
              <a16:creationId xmlns:a16="http://schemas.microsoft.com/office/drawing/2014/main" id="{F8D6F833-9ABB-4113-A292-4EDFC76E418D}"/>
            </a:ext>
          </a:extLst>
        </xdr:cNvPr>
        <xdr:cNvCxnSpPr/>
      </xdr:nvCxnSpPr>
      <xdr:spPr>
        <a:xfrm>
          <a:off x="4105275" y="1278236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164935</xdr:rowOff>
    </xdr:from>
    <xdr:ext cx="405111" cy="259045"/>
    <xdr:sp macro="" textlink="">
      <xdr:nvSpPr>
        <xdr:cNvPr id="284" name="【公営住宅】&#10;有形固定資産減価償却率平均値テキスト">
          <a:extLst>
            <a:ext uri="{FF2B5EF4-FFF2-40B4-BE49-F238E27FC236}">
              <a16:creationId xmlns:a16="http://schemas.microsoft.com/office/drawing/2014/main" id="{92AC60E3-3CF9-4B43-816A-B662A39FFFC2}"/>
            </a:ext>
          </a:extLst>
        </xdr:cNvPr>
        <xdr:cNvSpPr txBox="1"/>
      </xdr:nvSpPr>
      <xdr:spPr>
        <a:xfrm>
          <a:off x="4229100" y="13449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15058</xdr:rowOff>
    </xdr:from>
    <xdr:to>
      <xdr:col>24</xdr:col>
      <xdr:colOff>114300</xdr:colOff>
      <xdr:row>83</xdr:row>
      <xdr:rowOff>116658</xdr:rowOff>
    </xdr:to>
    <xdr:sp macro="" textlink="">
      <xdr:nvSpPr>
        <xdr:cNvPr id="285" name="フローチャート: 判断 284">
          <a:extLst>
            <a:ext uri="{FF2B5EF4-FFF2-40B4-BE49-F238E27FC236}">
              <a16:creationId xmlns:a16="http://schemas.microsoft.com/office/drawing/2014/main" id="{66C29A6E-C069-47B1-A1D4-8BF5695CD276}"/>
            </a:ext>
          </a:extLst>
        </xdr:cNvPr>
        <xdr:cNvSpPr/>
      </xdr:nvSpPr>
      <xdr:spPr>
        <a:xfrm>
          <a:off x="4124325" y="13461183"/>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153851</xdr:rowOff>
    </xdr:from>
    <xdr:to>
      <xdr:col>20</xdr:col>
      <xdr:colOff>38100</xdr:colOff>
      <xdr:row>83</xdr:row>
      <xdr:rowOff>84001</xdr:rowOff>
    </xdr:to>
    <xdr:sp macro="" textlink="">
      <xdr:nvSpPr>
        <xdr:cNvPr id="286" name="フローチャート: 判断 285">
          <a:extLst>
            <a:ext uri="{FF2B5EF4-FFF2-40B4-BE49-F238E27FC236}">
              <a16:creationId xmlns:a16="http://schemas.microsoft.com/office/drawing/2014/main" id="{8FD56A66-92AA-47E2-B01B-3E9A7AF51D31}"/>
            </a:ext>
          </a:extLst>
        </xdr:cNvPr>
        <xdr:cNvSpPr/>
      </xdr:nvSpPr>
      <xdr:spPr>
        <a:xfrm>
          <a:off x="3381375" y="1344122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21589</xdr:rowOff>
    </xdr:from>
    <xdr:to>
      <xdr:col>15</xdr:col>
      <xdr:colOff>101600</xdr:colOff>
      <xdr:row>83</xdr:row>
      <xdr:rowOff>123189</xdr:rowOff>
    </xdr:to>
    <xdr:sp macro="" textlink="">
      <xdr:nvSpPr>
        <xdr:cNvPr id="287" name="フローチャート: 判断 286">
          <a:extLst>
            <a:ext uri="{FF2B5EF4-FFF2-40B4-BE49-F238E27FC236}">
              <a16:creationId xmlns:a16="http://schemas.microsoft.com/office/drawing/2014/main" id="{059093D3-891B-4A26-B946-A420B78712E3}"/>
            </a:ext>
          </a:extLst>
        </xdr:cNvPr>
        <xdr:cNvSpPr/>
      </xdr:nvSpPr>
      <xdr:spPr>
        <a:xfrm>
          <a:off x="2571750" y="1347088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288" name="フローチャート: 判断 287">
          <a:extLst>
            <a:ext uri="{FF2B5EF4-FFF2-40B4-BE49-F238E27FC236}">
              <a16:creationId xmlns:a16="http://schemas.microsoft.com/office/drawing/2014/main" id="{5B1E6976-9A9C-446C-B252-59105E222F47}"/>
            </a:ext>
          </a:extLst>
        </xdr:cNvPr>
        <xdr:cNvSpPr/>
      </xdr:nvSpPr>
      <xdr:spPr>
        <a:xfrm>
          <a:off x="1781175" y="13375821"/>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73842</xdr:rowOff>
    </xdr:from>
    <xdr:to>
      <xdr:col>6</xdr:col>
      <xdr:colOff>38100</xdr:colOff>
      <xdr:row>84</xdr:row>
      <xdr:rowOff>3992</xdr:rowOff>
    </xdr:to>
    <xdr:sp macro="" textlink="">
      <xdr:nvSpPr>
        <xdr:cNvPr id="289" name="フローチャート: 判断 288">
          <a:extLst>
            <a:ext uri="{FF2B5EF4-FFF2-40B4-BE49-F238E27FC236}">
              <a16:creationId xmlns:a16="http://schemas.microsoft.com/office/drawing/2014/main" id="{DEF1AF99-8809-4706-84EA-333BFD07A1BE}"/>
            </a:ext>
          </a:extLst>
        </xdr:cNvPr>
        <xdr:cNvSpPr/>
      </xdr:nvSpPr>
      <xdr:spPr>
        <a:xfrm>
          <a:off x="981075" y="1352314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EA010EDB-A2E6-4D66-A017-B12948A9F281}"/>
            </a:ext>
          </a:extLst>
        </xdr:cNvPr>
        <xdr:cNvSpPr txBox="1"/>
      </xdr:nvSpPr>
      <xdr:spPr>
        <a:xfrm>
          <a:off x="40100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1954BB1D-8198-4F9B-B4CB-98930FCEC123}"/>
            </a:ext>
          </a:extLst>
        </xdr:cNvPr>
        <xdr:cNvSpPr txBox="1"/>
      </xdr:nvSpPr>
      <xdr:spPr>
        <a:xfrm>
          <a:off x="32575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C0F5D2BC-ECE0-4CE5-8B9B-ECBE3D89D308}"/>
            </a:ext>
          </a:extLst>
        </xdr:cNvPr>
        <xdr:cNvSpPr txBox="1"/>
      </xdr:nvSpPr>
      <xdr:spPr>
        <a:xfrm>
          <a:off x="24479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EFDF2092-448E-453E-BA1B-1B464E46B07B}"/>
            </a:ext>
          </a:extLst>
        </xdr:cNvPr>
        <xdr:cNvSpPr txBox="1"/>
      </xdr:nvSpPr>
      <xdr:spPr>
        <a:xfrm>
          <a:off x="1657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60895998-83BB-438A-B9A7-B29D23D5DEE0}"/>
            </a:ext>
          </a:extLst>
        </xdr:cNvPr>
        <xdr:cNvSpPr txBox="1"/>
      </xdr:nvSpPr>
      <xdr:spPr>
        <a:xfrm>
          <a:off x="857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95069</xdr:rowOff>
    </xdr:from>
    <xdr:to>
      <xdr:col>24</xdr:col>
      <xdr:colOff>114300</xdr:colOff>
      <xdr:row>79</xdr:row>
      <xdr:rowOff>25219</xdr:rowOff>
    </xdr:to>
    <xdr:sp macro="" textlink="">
      <xdr:nvSpPr>
        <xdr:cNvPr id="295" name="楕円 294">
          <a:extLst>
            <a:ext uri="{FF2B5EF4-FFF2-40B4-BE49-F238E27FC236}">
              <a16:creationId xmlns:a16="http://schemas.microsoft.com/office/drawing/2014/main" id="{0FE1E5DA-C7FD-460C-BC04-19F1D4A3ACD1}"/>
            </a:ext>
          </a:extLst>
        </xdr:cNvPr>
        <xdr:cNvSpPr/>
      </xdr:nvSpPr>
      <xdr:spPr>
        <a:xfrm>
          <a:off x="4124325" y="1273474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48096</xdr:rowOff>
    </xdr:from>
    <xdr:ext cx="405111" cy="259045"/>
    <xdr:sp macro="" textlink="">
      <xdr:nvSpPr>
        <xdr:cNvPr id="296" name="【公営住宅】&#10;有形固定資産減価償却率該当値テキスト">
          <a:extLst>
            <a:ext uri="{FF2B5EF4-FFF2-40B4-BE49-F238E27FC236}">
              <a16:creationId xmlns:a16="http://schemas.microsoft.com/office/drawing/2014/main" id="{9B911767-2AEE-46D5-ACB3-7CDD40FF8EF5}"/>
            </a:ext>
          </a:extLst>
        </xdr:cNvPr>
        <xdr:cNvSpPr txBox="1"/>
      </xdr:nvSpPr>
      <xdr:spPr>
        <a:xfrm>
          <a:off x="4229100" y="12684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62412</xdr:rowOff>
    </xdr:from>
    <xdr:to>
      <xdr:col>20</xdr:col>
      <xdr:colOff>38100</xdr:colOff>
      <xdr:row>78</xdr:row>
      <xdr:rowOff>164012</xdr:rowOff>
    </xdr:to>
    <xdr:sp macro="" textlink="">
      <xdr:nvSpPr>
        <xdr:cNvPr id="297" name="楕円 296">
          <a:extLst>
            <a:ext uri="{FF2B5EF4-FFF2-40B4-BE49-F238E27FC236}">
              <a16:creationId xmlns:a16="http://schemas.microsoft.com/office/drawing/2014/main" id="{D8E0AB62-42F2-4039-A534-B33A7E8B2FBB}"/>
            </a:ext>
          </a:extLst>
        </xdr:cNvPr>
        <xdr:cNvSpPr/>
      </xdr:nvSpPr>
      <xdr:spPr>
        <a:xfrm>
          <a:off x="3381375" y="1270526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113212</xdr:rowOff>
    </xdr:from>
    <xdr:to>
      <xdr:col>24</xdr:col>
      <xdr:colOff>63500</xdr:colOff>
      <xdr:row>78</xdr:row>
      <xdr:rowOff>145869</xdr:rowOff>
    </xdr:to>
    <xdr:cxnSp macro="">
      <xdr:nvCxnSpPr>
        <xdr:cNvPr id="298" name="直線コネクタ 297">
          <a:extLst>
            <a:ext uri="{FF2B5EF4-FFF2-40B4-BE49-F238E27FC236}">
              <a16:creationId xmlns:a16="http://schemas.microsoft.com/office/drawing/2014/main" id="{F13685C9-E8D4-4B7C-94A5-1366E18CDD30}"/>
            </a:ext>
          </a:extLst>
        </xdr:cNvPr>
        <xdr:cNvCxnSpPr/>
      </xdr:nvCxnSpPr>
      <xdr:spPr>
        <a:xfrm>
          <a:off x="3429000" y="12752887"/>
          <a:ext cx="752475"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139156</xdr:rowOff>
    </xdr:from>
    <xdr:to>
      <xdr:col>15</xdr:col>
      <xdr:colOff>101600</xdr:colOff>
      <xdr:row>78</xdr:row>
      <xdr:rowOff>69306</xdr:rowOff>
    </xdr:to>
    <xdr:sp macro="" textlink="">
      <xdr:nvSpPr>
        <xdr:cNvPr id="299" name="楕円 298">
          <a:extLst>
            <a:ext uri="{FF2B5EF4-FFF2-40B4-BE49-F238E27FC236}">
              <a16:creationId xmlns:a16="http://schemas.microsoft.com/office/drawing/2014/main" id="{AC04B347-5506-4193-90D1-343DAEEA1293}"/>
            </a:ext>
          </a:extLst>
        </xdr:cNvPr>
        <xdr:cNvSpPr/>
      </xdr:nvSpPr>
      <xdr:spPr>
        <a:xfrm>
          <a:off x="2571750" y="12620081"/>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18506</xdr:rowOff>
    </xdr:from>
    <xdr:to>
      <xdr:col>19</xdr:col>
      <xdr:colOff>177800</xdr:colOff>
      <xdr:row>78</xdr:row>
      <xdr:rowOff>113212</xdr:rowOff>
    </xdr:to>
    <xdr:cxnSp macro="">
      <xdr:nvCxnSpPr>
        <xdr:cNvPr id="300" name="直線コネクタ 299">
          <a:extLst>
            <a:ext uri="{FF2B5EF4-FFF2-40B4-BE49-F238E27FC236}">
              <a16:creationId xmlns:a16="http://schemas.microsoft.com/office/drawing/2014/main" id="{5E64B3C8-1514-469F-8104-AD8CCE10BAF3}"/>
            </a:ext>
          </a:extLst>
        </xdr:cNvPr>
        <xdr:cNvCxnSpPr/>
      </xdr:nvCxnSpPr>
      <xdr:spPr>
        <a:xfrm>
          <a:off x="2619375" y="12658181"/>
          <a:ext cx="809625"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106499</xdr:rowOff>
    </xdr:from>
    <xdr:to>
      <xdr:col>10</xdr:col>
      <xdr:colOff>165100</xdr:colOff>
      <xdr:row>80</xdr:row>
      <xdr:rowOff>36649</xdr:rowOff>
    </xdr:to>
    <xdr:sp macro="" textlink="">
      <xdr:nvSpPr>
        <xdr:cNvPr id="301" name="楕円 300">
          <a:extLst>
            <a:ext uri="{FF2B5EF4-FFF2-40B4-BE49-F238E27FC236}">
              <a16:creationId xmlns:a16="http://schemas.microsoft.com/office/drawing/2014/main" id="{A22C54C2-8372-49EB-9CE5-994C60DC7651}"/>
            </a:ext>
          </a:extLst>
        </xdr:cNvPr>
        <xdr:cNvSpPr/>
      </xdr:nvSpPr>
      <xdr:spPr>
        <a:xfrm>
          <a:off x="1781175" y="1290492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18506</xdr:rowOff>
    </xdr:from>
    <xdr:to>
      <xdr:col>15</xdr:col>
      <xdr:colOff>50800</xdr:colOff>
      <xdr:row>79</xdr:row>
      <xdr:rowOff>157299</xdr:rowOff>
    </xdr:to>
    <xdr:cxnSp macro="">
      <xdr:nvCxnSpPr>
        <xdr:cNvPr id="302" name="直線コネクタ 301">
          <a:extLst>
            <a:ext uri="{FF2B5EF4-FFF2-40B4-BE49-F238E27FC236}">
              <a16:creationId xmlns:a16="http://schemas.microsoft.com/office/drawing/2014/main" id="{762D2605-7E28-4449-81E0-E00BFA2F8DF0}"/>
            </a:ext>
          </a:extLst>
        </xdr:cNvPr>
        <xdr:cNvCxnSpPr/>
      </xdr:nvCxnSpPr>
      <xdr:spPr>
        <a:xfrm flipV="1">
          <a:off x="1828800" y="12658181"/>
          <a:ext cx="790575" cy="30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108131</xdr:rowOff>
    </xdr:from>
    <xdr:to>
      <xdr:col>6</xdr:col>
      <xdr:colOff>38100</xdr:colOff>
      <xdr:row>83</xdr:row>
      <xdr:rowOff>38281</xdr:rowOff>
    </xdr:to>
    <xdr:sp macro="" textlink="">
      <xdr:nvSpPr>
        <xdr:cNvPr id="303" name="楕円 302">
          <a:extLst>
            <a:ext uri="{FF2B5EF4-FFF2-40B4-BE49-F238E27FC236}">
              <a16:creationId xmlns:a16="http://schemas.microsoft.com/office/drawing/2014/main" id="{B2611CA8-B4A3-4F1C-9085-47462D9A394A}"/>
            </a:ext>
          </a:extLst>
        </xdr:cNvPr>
        <xdr:cNvSpPr/>
      </xdr:nvSpPr>
      <xdr:spPr>
        <a:xfrm>
          <a:off x="981075" y="1339233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157299</xdr:rowOff>
    </xdr:from>
    <xdr:to>
      <xdr:col>10</xdr:col>
      <xdr:colOff>114300</xdr:colOff>
      <xdr:row>82</xdr:row>
      <xdr:rowOff>158931</xdr:rowOff>
    </xdr:to>
    <xdr:cxnSp macro="">
      <xdr:nvCxnSpPr>
        <xdr:cNvPr id="304" name="直線コネクタ 303">
          <a:extLst>
            <a:ext uri="{FF2B5EF4-FFF2-40B4-BE49-F238E27FC236}">
              <a16:creationId xmlns:a16="http://schemas.microsoft.com/office/drawing/2014/main" id="{E33840BB-837D-496C-945C-5308C967C658}"/>
            </a:ext>
          </a:extLst>
        </xdr:cNvPr>
        <xdr:cNvCxnSpPr/>
      </xdr:nvCxnSpPr>
      <xdr:spPr>
        <a:xfrm flipV="1">
          <a:off x="1028700" y="12962074"/>
          <a:ext cx="800100" cy="48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75128</xdr:rowOff>
    </xdr:from>
    <xdr:ext cx="405111" cy="259045"/>
    <xdr:sp macro="" textlink="">
      <xdr:nvSpPr>
        <xdr:cNvPr id="305" name="n_1aveValue【公営住宅】&#10;有形固定資産減価償却率">
          <a:extLst>
            <a:ext uri="{FF2B5EF4-FFF2-40B4-BE49-F238E27FC236}">
              <a16:creationId xmlns:a16="http://schemas.microsoft.com/office/drawing/2014/main" id="{9722F254-4757-4AB8-BA45-FC8511B0109F}"/>
            </a:ext>
          </a:extLst>
        </xdr:cNvPr>
        <xdr:cNvSpPr txBox="1"/>
      </xdr:nvSpPr>
      <xdr:spPr>
        <a:xfrm>
          <a:off x="3239144" y="13524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114316</xdr:rowOff>
    </xdr:from>
    <xdr:ext cx="405111" cy="259045"/>
    <xdr:sp macro="" textlink="">
      <xdr:nvSpPr>
        <xdr:cNvPr id="306" name="n_2aveValue【公営住宅】&#10;有形固定資産減価償却率">
          <a:extLst>
            <a:ext uri="{FF2B5EF4-FFF2-40B4-BE49-F238E27FC236}">
              <a16:creationId xmlns:a16="http://schemas.microsoft.com/office/drawing/2014/main" id="{786F1AD4-7CA8-4765-8FDE-3D90534A2007}"/>
            </a:ext>
          </a:extLst>
        </xdr:cNvPr>
        <xdr:cNvSpPr txBox="1"/>
      </xdr:nvSpPr>
      <xdr:spPr>
        <a:xfrm>
          <a:off x="2439044" y="13563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6548</xdr:rowOff>
    </xdr:from>
    <xdr:ext cx="405111" cy="259045"/>
    <xdr:sp macro="" textlink="">
      <xdr:nvSpPr>
        <xdr:cNvPr id="307" name="n_3aveValue【公営住宅】&#10;有形固定資産減価償却率">
          <a:extLst>
            <a:ext uri="{FF2B5EF4-FFF2-40B4-BE49-F238E27FC236}">
              <a16:creationId xmlns:a16="http://schemas.microsoft.com/office/drawing/2014/main" id="{E0D788E6-8230-407D-88B9-C53161D02BBB}"/>
            </a:ext>
          </a:extLst>
        </xdr:cNvPr>
        <xdr:cNvSpPr txBox="1"/>
      </xdr:nvSpPr>
      <xdr:spPr>
        <a:xfrm>
          <a:off x="1648469" y="13459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166569</xdr:rowOff>
    </xdr:from>
    <xdr:ext cx="405111" cy="259045"/>
    <xdr:sp macro="" textlink="">
      <xdr:nvSpPr>
        <xdr:cNvPr id="308" name="n_4aveValue【公営住宅】&#10;有形固定資産減価償却率">
          <a:extLst>
            <a:ext uri="{FF2B5EF4-FFF2-40B4-BE49-F238E27FC236}">
              <a16:creationId xmlns:a16="http://schemas.microsoft.com/office/drawing/2014/main" id="{1225D7AB-5AE2-4433-BEF0-0FA3110558EF}"/>
            </a:ext>
          </a:extLst>
        </xdr:cNvPr>
        <xdr:cNvSpPr txBox="1"/>
      </xdr:nvSpPr>
      <xdr:spPr>
        <a:xfrm>
          <a:off x="848369" y="13612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9089</xdr:rowOff>
    </xdr:from>
    <xdr:ext cx="405111" cy="259045"/>
    <xdr:sp macro="" textlink="">
      <xdr:nvSpPr>
        <xdr:cNvPr id="309" name="n_1mainValue【公営住宅】&#10;有形固定資産減価償却率">
          <a:extLst>
            <a:ext uri="{FF2B5EF4-FFF2-40B4-BE49-F238E27FC236}">
              <a16:creationId xmlns:a16="http://schemas.microsoft.com/office/drawing/2014/main" id="{A83CBBE8-1CA6-48FA-8725-E08CA9EFA92F}"/>
            </a:ext>
          </a:extLst>
        </xdr:cNvPr>
        <xdr:cNvSpPr txBox="1"/>
      </xdr:nvSpPr>
      <xdr:spPr>
        <a:xfrm>
          <a:off x="3239144" y="12490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85833</xdr:rowOff>
    </xdr:from>
    <xdr:ext cx="405111" cy="259045"/>
    <xdr:sp macro="" textlink="">
      <xdr:nvSpPr>
        <xdr:cNvPr id="310" name="n_2mainValue【公営住宅】&#10;有形固定資産減価償却率">
          <a:extLst>
            <a:ext uri="{FF2B5EF4-FFF2-40B4-BE49-F238E27FC236}">
              <a16:creationId xmlns:a16="http://schemas.microsoft.com/office/drawing/2014/main" id="{89EEB1FE-992A-4EE3-86D9-CACB775D7BAA}"/>
            </a:ext>
          </a:extLst>
        </xdr:cNvPr>
        <xdr:cNvSpPr txBox="1"/>
      </xdr:nvSpPr>
      <xdr:spPr>
        <a:xfrm>
          <a:off x="2439044" y="12398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53176</xdr:rowOff>
    </xdr:from>
    <xdr:ext cx="405111" cy="259045"/>
    <xdr:sp macro="" textlink="">
      <xdr:nvSpPr>
        <xdr:cNvPr id="311" name="n_3mainValue【公営住宅】&#10;有形固定資産減価償却率">
          <a:extLst>
            <a:ext uri="{FF2B5EF4-FFF2-40B4-BE49-F238E27FC236}">
              <a16:creationId xmlns:a16="http://schemas.microsoft.com/office/drawing/2014/main" id="{6CDE8C85-8B06-4761-ABE8-BDD13FEC8824}"/>
            </a:ext>
          </a:extLst>
        </xdr:cNvPr>
        <xdr:cNvSpPr txBox="1"/>
      </xdr:nvSpPr>
      <xdr:spPr>
        <a:xfrm>
          <a:off x="1648469" y="12689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54808</xdr:rowOff>
    </xdr:from>
    <xdr:ext cx="405111" cy="259045"/>
    <xdr:sp macro="" textlink="">
      <xdr:nvSpPr>
        <xdr:cNvPr id="312" name="n_4mainValue【公営住宅】&#10;有形固定資産減価償却率">
          <a:extLst>
            <a:ext uri="{FF2B5EF4-FFF2-40B4-BE49-F238E27FC236}">
              <a16:creationId xmlns:a16="http://schemas.microsoft.com/office/drawing/2014/main" id="{B863C482-63A6-4A59-8157-7FB3A6A25578}"/>
            </a:ext>
          </a:extLst>
        </xdr:cNvPr>
        <xdr:cNvSpPr txBox="1"/>
      </xdr:nvSpPr>
      <xdr:spPr>
        <a:xfrm>
          <a:off x="848369" y="13180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a:extLst>
            <a:ext uri="{FF2B5EF4-FFF2-40B4-BE49-F238E27FC236}">
              <a16:creationId xmlns:a16="http://schemas.microsoft.com/office/drawing/2014/main" id="{D3DD4D56-B6C0-4DCC-A49D-B0E5955C7D25}"/>
            </a:ext>
          </a:extLst>
        </xdr:cNvPr>
        <xdr:cNvSpPr/>
      </xdr:nvSpPr>
      <xdr:spPr>
        <a:xfrm>
          <a:off x="59531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314" name="正方形/長方形 313">
          <a:extLst>
            <a:ext uri="{FF2B5EF4-FFF2-40B4-BE49-F238E27FC236}">
              <a16:creationId xmlns:a16="http://schemas.microsoft.com/office/drawing/2014/main" id="{062FA553-C29D-489C-8E5E-50906BAB13BE}"/>
            </a:ext>
          </a:extLst>
        </xdr:cNvPr>
        <xdr:cNvSpPr/>
      </xdr:nvSpPr>
      <xdr:spPr>
        <a:xfrm>
          <a:off x="64103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315" name="正方形/長方形 314">
          <a:extLst>
            <a:ext uri="{FF2B5EF4-FFF2-40B4-BE49-F238E27FC236}">
              <a16:creationId xmlns:a16="http://schemas.microsoft.com/office/drawing/2014/main" id="{2E4B3CB3-51A5-4540-A3F6-DA12FB5F3F91}"/>
            </a:ext>
          </a:extLst>
        </xdr:cNvPr>
        <xdr:cNvSpPr/>
      </xdr:nvSpPr>
      <xdr:spPr>
        <a:xfrm>
          <a:off x="64103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316" name="正方形/長方形 315">
          <a:extLst>
            <a:ext uri="{FF2B5EF4-FFF2-40B4-BE49-F238E27FC236}">
              <a16:creationId xmlns:a16="http://schemas.microsoft.com/office/drawing/2014/main" id="{D4FC77CC-8787-424B-9CD1-06470C4065C7}"/>
            </a:ext>
          </a:extLst>
        </xdr:cNvPr>
        <xdr:cNvSpPr/>
      </xdr:nvSpPr>
      <xdr:spPr>
        <a:xfrm>
          <a:off x="78867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317" name="正方形/長方形 316">
          <a:extLst>
            <a:ext uri="{FF2B5EF4-FFF2-40B4-BE49-F238E27FC236}">
              <a16:creationId xmlns:a16="http://schemas.microsoft.com/office/drawing/2014/main" id="{E301A329-BB90-42E5-B3F0-14BE36B91EE6}"/>
            </a:ext>
          </a:extLst>
        </xdr:cNvPr>
        <xdr:cNvSpPr/>
      </xdr:nvSpPr>
      <xdr:spPr>
        <a:xfrm>
          <a:off x="78867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8" name="正方形/長方形 317">
          <a:extLst>
            <a:ext uri="{FF2B5EF4-FFF2-40B4-BE49-F238E27FC236}">
              <a16:creationId xmlns:a16="http://schemas.microsoft.com/office/drawing/2014/main" id="{E38522ED-16F2-46B3-9DC8-C024A372BFE6}"/>
            </a:ext>
          </a:extLst>
        </xdr:cNvPr>
        <xdr:cNvSpPr/>
      </xdr:nvSpPr>
      <xdr:spPr>
        <a:xfrm>
          <a:off x="59531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9" name="テキスト ボックス 318">
          <a:extLst>
            <a:ext uri="{FF2B5EF4-FFF2-40B4-BE49-F238E27FC236}">
              <a16:creationId xmlns:a16="http://schemas.microsoft.com/office/drawing/2014/main" id="{605CA39A-07D1-4475-A2BA-935B07F69F6F}"/>
            </a:ext>
          </a:extLst>
        </xdr:cNvPr>
        <xdr:cNvSpPr txBox="1"/>
      </xdr:nvSpPr>
      <xdr:spPr>
        <a:xfrm>
          <a:off x="59150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0" name="直線コネクタ 319">
          <a:extLst>
            <a:ext uri="{FF2B5EF4-FFF2-40B4-BE49-F238E27FC236}">
              <a16:creationId xmlns:a16="http://schemas.microsoft.com/office/drawing/2014/main" id="{38A4B8C9-2D1F-4120-BF7E-DF7FD589B5C0}"/>
            </a:ext>
          </a:extLst>
        </xdr:cNvPr>
        <xdr:cNvCxnSpPr/>
      </xdr:nvCxnSpPr>
      <xdr:spPr>
        <a:xfrm>
          <a:off x="5953125" y="14411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1" name="直線コネクタ 320">
          <a:extLst>
            <a:ext uri="{FF2B5EF4-FFF2-40B4-BE49-F238E27FC236}">
              <a16:creationId xmlns:a16="http://schemas.microsoft.com/office/drawing/2014/main" id="{E288CCA8-F384-43BE-B46C-23A3C50F9CB5}"/>
            </a:ext>
          </a:extLst>
        </xdr:cNvPr>
        <xdr:cNvCxnSpPr/>
      </xdr:nvCxnSpPr>
      <xdr:spPr>
        <a:xfrm>
          <a:off x="5953125" y="1409427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2" name="テキスト ボックス 321">
          <a:extLst>
            <a:ext uri="{FF2B5EF4-FFF2-40B4-BE49-F238E27FC236}">
              <a16:creationId xmlns:a16="http://schemas.microsoft.com/office/drawing/2014/main" id="{C08C5A55-7536-4C4F-93B9-92D77A23C663}"/>
            </a:ext>
          </a:extLst>
        </xdr:cNvPr>
        <xdr:cNvSpPr txBox="1"/>
      </xdr:nvSpPr>
      <xdr:spPr>
        <a:xfrm>
          <a:off x="5527221" y="139647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3" name="直線コネクタ 322">
          <a:extLst>
            <a:ext uri="{FF2B5EF4-FFF2-40B4-BE49-F238E27FC236}">
              <a16:creationId xmlns:a16="http://schemas.microsoft.com/office/drawing/2014/main" id="{2B489219-28C5-48C9-A858-0892038D0DFA}"/>
            </a:ext>
          </a:extLst>
        </xdr:cNvPr>
        <xdr:cNvCxnSpPr/>
      </xdr:nvCxnSpPr>
      <xdr:spPr>
        <a:xfrm>
          <a:off x="5953125" y="1378358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4" name="テキスト ボックス 323">
          <a:extLst>
            <a:ext uri="{FF2B5EF4-FFF2-40B4-BE49-F238E27FC236}">
              <a16:creationId xmlns:a16="http://schemas.microsoft.com/office/drawing/2014/main" id="{7BAE3E58-E6F2-46AC-BCAB-9B677968D1B2}"/>
            </a:ext>
          </a:extLst>
        </xdr:cNvPr>
        <xdr:cNvSpPr txBox="1"/>
      </xdr:nvSpPr>
      <xdr:spPr>
        <a:xfrm>
          <a:off x="5527221" y="13657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5" name="直線コネクタ 324">
          <a:extLst>
            <a:ext uri="{FF2B5EF4-FFF2-40B4-BE49-F238E27FC236}">
              <a16:creationId xmlns:a16="http://schemas.microsoft.com/office/drawing/2014/main" id="{4493D8B4-22C0-45A4-89A1-8471541998B6}"/>
            </a:ext>
          </a:extLst>
        </xdr:cNvPr>
        <xdr:cNvCxnSpPr/>
      </xdr:nvCxnSpPr>
      <xdr:spPr>
        <a:xfrm>
          <a:off x="5953125" y="1347606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6" name="テキスト ボックス 325">
          <a:extLst>
            <a:ext uri="{FF2B5EF4-FFF2-40B4-BE49-F238E27FC236}">
              <a16:creationId xmlns:a16="http://schemas.microsoft.com/office/drawing/2014/main" id="{5C4CA0E3-8524-43D0-A887-A02B9841E7F4}"/>
            </a:ext>
          </a:extLst>
        </xdr:cNvPr>
        <xdr:cNvSpPr txBox="1"/>
      </xdr:nvSpPr>
      <xdr:spPr>
        <a:xfrm>
          <a:off x="5527221" y="1334653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7" name="直線コネクタ 326">
          <a:extLst>
            <a:ext uri="{FF2B5EF4-FFF2-40B4-BE49-F238E27FC236}">
              <a16:creationId xmlns:a16="http://schemas.microsoft.com/office/drawing/2014/main" id="{3861BFAB-C177-47A1-8D10-1C1E1808420F}"/>
            </a:ext>
          </a:extLst>
        </xdr:cNvPr>
        <xdr:cNvCxnSpPr/>
      </xdr:nvCxnSpPr>
      <xdr:spPr>
        <a:xfrm>
          <a:off x="5953125" y="1317488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8" name="テキスト ボックス 327">
          <a:extLst>
            <a:ext uri="{FF2B5EF4-FFF2-40B4-BE49-F238E27FC236}">
              <a16:creationId xmlns:a16="http://schemas.microsoft.com/office/drawing/2014/main" id="{728C8F42-132D-4C2A-B555-D401570622E8}"/>
            </a:ext>
          </a:extLst>
        </xdr:cNvPr>
        <xdr:cNvSpPr txBox="1"/>
      </xdr:nvSpPr>
      <xdr:spPr>
        <a:xfrm>
          <a:off x="5527221" y="130390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9" name="直線コネクタ 328">
          <a:extLst>
            <a:ext uri="{FF2B5EF4-FFF2-40B4-BE49-F238E27FC236}">
              <a16:creationId xmlns:a16="http://schemas.microsoft.com/office/drawing/2014/main" id="{35626BF8-3497-4FCF-BF15-0391EF079AAF}"/>
            </a:ext>
          </a:extLst>
        </xdr:cNvPr>
        <xdr:cNvCxnSpPr/>
      </xdr:nvCxnSpPr>
      <xdr:spPr>
        <a:xfrm>
          <a:off x="5953125" y="1286736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0" name="テキスト ボックス 329">
          <a:extLst>
            <a:ext uri="{FF2B5EF4-FFF2-40B4-BE49-F238E27FC236}">
              <a16:creationId xmlns:a16="http://schemas.microsoft.com/office/drawing/2014/main" id="{24E9CE96-E403-4609-878C-EC6E687FB6B1}"/>
            </a:ext>
          </a:extLst>
        </xdr:cNvPr>
        <xdr:cNvSpPr txBox="1"/>
      </xdr:nvSpPr>
      <xdr:spPr>
        <a:xfrm>
          <a:off x="5527221" y="127283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1" name="直線コネクタ 330">
          <a:extLst>
            <a:ext uri="{FF2B5EF4-FFF2-40B4-BE49-F238E27FC236}">
              <a16:creationId xmlns:a16="http://schemas.microsoft.com/office/drawing/2014/main" id="{BDEF205E-7D43-4F9D-BF9E-39BC8CDDCF05}"/>
            </a:ext>
          </a:extLst>
        </xdr:cNvPr>
        <xdr:cNvCxnSpPr/>
      </xdr:nvCxnSpPr>
      <xdr:spPr>
        <a:xfrm>
          <a:off x="5953125" y="125566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2" name="テキスト ボックス 331">
          <a:extLst>
            <a:ext uri="{FF2B5EF4-FFF2-40B4-BE49-F238E27FC236}">
              <a16:creationId xmlns:a16="http://schemas.microsoft.com/office/drawing/2014/main" id="{F474F59F-4E92-4638-8044-759793A80F46}"/>
            </a:ext>
          </a:extLst>
        </xdr:cNvPr>
        <xdr:cNvSpPr txBox="1"/>
      </xdr:nvSpPr>
      <xdr:spPr>
        <a:xfrm>
          <a:off x="5527221" y="124207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a:extLst>
            <a:ext uri="{FF2B5EF4-FFF2-40B4-BE49-F238E27FC236}">
              <a16:creationId xmlns:a16="http://schemas.microsoft.com/office/drawing/2014/main" id="{159CCB5A-277C-4D4C-9856-C5D899D3E0D1}"/>
            </a:ext>
          </a:extLst>
        </xdr:cNvPr>
        <xdr:cNvCxnSpPr/>
      </xdr:nvCxnSpPr>
      <xdr:spPr>
        <a:xfrm>
          <a:off x="5953125" y="12249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a:extLst>
            <a:ext uri="{FF2B5EF4-FFF2-40B4-BE49-F238E27FC236}">
              <a16:creationId xmlns:a16="http://schemas.microsoft.com/office/drawing/2014/main" id="{9B9D69FF-3CCD-4404-AD98-CCC028133717}"/>
            </a:ext>
          </a:extLst>
        </xdr:cNvPr>
        <xdr:cNvSpPr txBox="1"/>
      </xdr:nvSpPr>
      <xdr:spPr>
        <a:xfrm>
          <a:off x="55272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公営住宅】&#10;一人当たり面積グラフ枠">
          <a:extLst>
            <a:ext uri="{FF2B5EF4-FFF2-40B4-BE49-F238E27FC236}">
              <a16:creationId xmlns:a16="http://schemas.microsoft.com/office/drawing/2014/main" id="{FDE21715-6A01-4018-8B51-F76DBEDD9BCD}"/>
            </a:ext>
          </a:extLst>
        </xdr:cNvPr>
        <xdr:cNvSpPr/>
      </xdr:nvSpPr>
      <xdr:spPr>
        <a:xfrm>
          <a:off x="59531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11974</xdr:rowOff>
    </xdr:from>
    <xdr:to>
      <xdr:col>54</xdr:col>
      <xdr:colOff>189865</xdr:colOff>
      <xdr:row>85</xdr:row>
      <xdr:rowOff>127907</xdr:rowOff>
    </xdr:to>
    <xdr:cxnSp macro="">
      <xdr:nvCxnSpPr>
        <xdr:cNvPr id="336" name="直線コネクタ 335">
          <a:extLst>
            <a:ext uri="{FF2B5EF4-FFF2-40B4-BE49-F238E27FC236}">
              <a16:creationId xmlns:a16="http://schemas.microsoft.com/office/drawing/2014/main" id="{AA711D74-C82D-4425-9D21-11F612897091}"/>
            </a:ext>
          </a:extLst>
        </xdr:cNvPr>
        <xdr:cNvCxnSpPr/>
      </xdr:nvCxnSpPr>
      <xdr:spPr>
        <a:xfrm flipV="1">
          <a:off x="9427845" y="12648474"/>
          <a:ext cx="1270" cy="124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131734</xdr:rowOff>
    </xdr:from>
    <xdr:ext cx="469744" cy="259045"/>
    <xdr:sp macro="" textlink="">
      <xdr:nvSpPr>
        <xdr:cNvPr id="337" name="【公営住宅】&#10;一人当たり面積最小値テキスト">
          <a:extLst>
            <a:ext uri="{FF2B5EF4-FFF2-40B4-BE49-F238E27FC236}">
              <a16:creationId xmlns:a16="http://schemas.microsoft.com/office/drawing/2014/main" id="{43D03A6B-C07C-4D3E-B866-0692E8775D60}"/>
            </a:ext>
          </a:extLst>
        </xdr:cNvPr>
        <xdr:cNvSpPr txBox="1"/>
      </xdr:nvSpPr>
      <xdr:spPr>
        <a:xfrm>
          <a:off x="9477375" y="13904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127907</xdr:rowOff>
    </xdr:from>
    <xdr:to>
      <xdr:col>55</xdr:col>
      <xdr:colOff>88900</xdr:colOff>
      <xdr:row>85</xdr:row>
      <xdr:rowOff>127907</xdr:rowOff>
    </xdr:to>
    <xdr:cxnSp macro="">
      <xdr:nvCxnSpPr>
        <xdr:cNvPr id="338" name="直線コネクタ 337">
          <a:extLst>
            <a:ext uri="{FF2B5EF4-FFF2-40B4-BE49-F238E27FC236}">
              <a16:creationId xmlns:a16="http://schemas.microsoft.com/office/drawing/2014/main" id="{43E0BDC9-B363-4BD4-8B62-72EBB5ED5C89}"/>
            </a:ext>
          </a:extLst>
        </xdr:cNvPr>
        <xdr:cNvCxnSpPr/>
      </xdr:nvCxnSpPr>
      <xdr:spPr>
        <a:xfrm>
          <a:off x="9363075" y="1389788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130101</xdr:rowOff>
    </xdr:from>
    <xdr:ext cx="469744" cy="259045"/>
    <xdr:sp macro="" textlink="">
      <xdr:nvSpPr>
        <xdr:cNvPr id="339" name="【公営住宅】&#10;一人当たり面積最大値テキスト">
          <a:extLst>
            <a:ext uri="{FF2B5EF4-FFF2-40B4-BE49-F238E27FC236}">
              <a16:creationId xmlns:a16="http://schemas.microsoft.com/office/drawing/2014/main" id="{848EA424-831C-428F-B817-4F7FAC598387}"/>
            </a:ext>
          </a:extLst>
        </xdr:cNvPr>
        <xdr:cNvSpPr txBox="1"/>
      </xdr:nvSpPr>
      <xdr:spPr>
        <a:xfrm>
          <a:off x="9477375" y="1244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11974</xdr:rowOff>
    </xdr:from>
    <xdr:to>
      <xdr:col>55</xdr:col>
      <xdr:colOff>88900</xdr:colOff>
      <xdr:row>78</xdr:row>
      <xdr:rowOff>11974</xdr:rowOff>
    </xdr:to>
    <xdr:cxnSp macro="">
      <xdr:nvCxnSpPr>
        <xdr:cNvPr id="340" name="直線コネクタ 339">
          <a:extLst>
            <a:ext uri="{FF2B5EF4-FFF2-40B4-BE49-F238E27FC236}">
              <a16:creationId xmlns:a16="http://schemas.microsoft.com/office/drawing/2014/main" id="{E8255D5A-C05B-44EA-96F0-3C3CC804970B}"/>
            </a:ext>
          </a:extLst>
        </xdr:cNvPr>
        <xdr:cNvCxnSpPr/>
      </xdr:nvCxnSpPr>
      <xdr:spPr>
        <a:xfrm>
          <a:off x="9363075" y="1264847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82</xdr:row>
      <xdr:rowOff>111051</xdr:rowOff>
    </xdr:from>
    <xdr:ext cx="469744" cy="259045"/>
    <xdr:sp macro="" textlink="">
      <xdr:nvSpPr>
        <xdr:cNvPr id="341" name="【公営住宅】&#10;一人当たり面積平均値テキスト">
          <a:extLst>
            <a:ext uri="{FF2B5EF4-FFF2-40B4-BE49-F238E27FC236}">
              <a16:creationId xmlns:a16="http://schemas.microsoft.com/office/drawing/2014/main" id="{12EF8396-5887-4BD5-9ED7-7153DBB98749}"/>
            </a:ext>
          </a:extLst>
        </xdr:cNvPr>
        <xdr:cNvSpPr txBox="1"/>
      </xdr:nvSpPr>
      <xdr:spPr>
        <a:xfrm>
          <a:off x="9477375" y="13395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132624</xdr:rowOff>
    </xdr:from>
    <xdr:to>
      <xdr:col>55</xdr:col>
      <xdr:colOff>50800</xdr:colOff>
      <xdr:row>83</xdr:row>
      <xdr:rowOff>62774</xdr:rowOff>
    </xdr:to>
    <xdr:sp macro="" textlink="">
      <xdr:nvSpPr>
        <xdr:cNvPr id="342" name="フローチャート: 判断 341">
          <a:extLst>
            <a:ext uri="{FF2B5EF4-FFF2-40B4-BE49-F238E27FC236}">
              <a16:creationId xmlns:a16="http://schemas.microsoft.com/office/drawing/2014/main" id="{F9643403-2FEA-4693-97CB-DD35ACBFA803}"/>
            </a:ext>
          </a:extLst>
        </xdr:cNvPr>
        <xdr:cNvSpPr/>
      </xdr:nvSpPr>
      <xdr:spPr>
        <a:xfrm>
          <a:off x="9401175" y="13419999"/>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140788</xdr:rowOff>
    </xdr:from>
    <xdr:to>
      <xdr:col>50</xdr:col>
      <xdr:colOff>165100</xdr:colOff>
      <xdr:row>83</xdr:row>
      <xdr:rowOff>70938</xdr:rowOff>
    </xdr:to>
    <xdr:sp macro="" textlink="">
      <xdr:nvSpPr>
        <xdr:cNvPr id="343" name="フローチャート: 判断 342">
          <a:extLst>
            <a:ext uri="{FF2B5EF4-FFF2-40B4-BE49-F238E27FC236}">
              <a16:creationId xmlns:a16="http://schemas.microsoft.com/office/drawing/2014/main" id="{24500939-5BFA-4B6A-9CCC-01146B5D937F}"/>
            </a:ext>
          </a:extLst>
        </xdr:cNvPr>
        <xdr:cNvSpPr/>
      </xdr:nvSpPr>
      <xdr:spPr>
        <a:xfrm>
          <a:off x="8639175" y="1343133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139156</xdr:rowOff>
    </xdr:from>
    <xdr:to>
      <xdr:col>46</xdr:col>
      <xdr:colOff>38100</xdr:colOff>
      <xdr:row>83</xdr:row>
      <xdr:rowOff>69306</xdr:rowOff>
    </xdr:to>
    <xdr:sp macro="" textlink="">
      <xdr:nvSpPr>
        <xdr:cNvPr id="344" name="フローチャート: 判断 343">
          <a:extLst>
            <a:ext uri="{FF2B5EF4-FFF2-40B4-BE49-F238E27FC236}">
              <a16:creationId xmlns:a16="http://schemas.microsoft.com/office/drawing/2014/main" id="{92DEACCE-D286-4D38-96BF-720B84D687C3}"/>
            </a:ext>
          </a:extLst>
        </xdr:cNvPr>
        <xdr:cNvSpPr/>
      </xdr:nvSpPr>
      <xdr:spPr>
        <a:xfrm>
          <a:off x="7839075" y="13429706"/>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114663</xdr:rowOff>
    </xdr:from>
    <xdr:to>
      <xdr:col>41</xdr:col>
      <xdr:colOff>101600</xdr:colOff>
      <xdr:row>83</xdr:row>
      <xdr:rowOff>44813</xdr:rowOff>
    </xdr:to>
    <xdr:sp macro="" textlink="">
      <xdr:nvSpPr>
        <xdr:cNvPr id="345" name="フローチャート: 判断 344">
          <a:extLst>
            <a:ext uri="{FF2B5EF4-FFF2-40B4-BE49-F238E27FC236}">
              <a16:creationId xmlns:a16="http://schemas.microsoft.com/office/drawing/2014/main" id="{035A2B83-1685-4893-9A44-1FC264906C6C}"/>
            </a:ext>
          </a:extLst>
        </xdr:cNvPr>
        <xdr:cNvSpPr/>
      </xdr:nvSpPr>
      <xdr:spPr>
        <a:xfrm>
          <a:off x="7029450" y="1340203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80</xdr:row>
      <xdr:rowOff>126093</xdr:rowOff>
    </xdr:from>
    <xdr:to>
      <xdr:col>36</xdr:col>
      <xdr:colOff>165100</xdr:colOff>
      <xdr:row>81</xdr:row>
      <xdr:rowOff>56243</xdr:rowOff>
    </xdr:to>
    <xdr:sp macro="" textlink="">
      <xdr:nvSpPr>
        <xdr:cNvPr id="346" name="フローチャート: 判断 345">
          <a:extLst>
            <a:ext uri="{FF2B5EF4-FFF2-40B4-BE49-F238E27FC236}">
              <a16:creationId xmlns:a16="http://schemas.microsoft.com/office/drawing/2014/main" id="{05BAEE73-42B5-440B-AD2C-A37D5BB0C1BC}"/>
            </a:ext>
          </a:extLst>
        </xdr:cNvPr>
        <xdr:cNvSpPr/>
      </xdr:nvSpPr>
      <xdr:spPr>
        <a:xfrm>
          <a:off x="6238875" y="1308644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67E171D3-7046-4710-9725-CB4EF4BD9292}"/>
            </a:ext>
          </a:extLst>
        </xdr:cNvPr>
        <xdr:cNvSpPr txBox="1"/>
      </xdr:nvSpPr>
      <xdr:spPr>
        <a:xfrm>
          <a:off x="9258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1EF12928-4211-4385-995C-27EFDBCC733C}"/>
            </a:ext>
          </a:extLst>
        </xdr:cNvPr>
        <xdr:cNvSpPr txBox="1"/>
      </xdr:nvSpPr>
      <xdr:spPr>
        <a:xfrm>
          <a:off x="8515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78DDE7ED-FEB4-4037-9C13-41EB0BA3D571}"/>
            </a:ext>
          </a:extLst>
        </xdr:cNvPr>
        <xdr:cNvSpPr txBox="1"/>
      </xdr:nvSpPr>
      <xdr:spPr>
        <a:xfrm>
          <a:off x="7715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AAE42BD6-AB69-4A6A-9959-6F1F925CC6FC}"/>
            </a:ext>
          </a:extLst>
        </xdr:cNvPr>
        <xdr:cNvSpPr txBox="1"/>
      </xdr:nvSpPr>
      <xdr:spPr>
        <a:xfrm>
          <a:off x="690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5FD50368-8AB1-41CC-9BC0-2681897A1D25}"/>
            </a:ext>
          </a:extLst>
        </xdr:cNvPr>
        <xdr:cNvSpPr txBox="1"/>
      </xdr:nvSpPr>
      <xdr:spPr>
        <a:xfrm>
          <a:off x="6115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148952</xdr:rowOff>
    </xdr:from>
    <xdr:to>
      <xdr:col>55</xdr:col>
      <xdr:colOff>50800</xdr:colOff>
      <xdr:row>82</xdr:row>
      <xdr:rowOff>79102</xdr:rowOff>
    </xdr:to>
    <xdr:sp macro="" textlink="">
      <xdr:nvSpPr>
        <xdr:cNvPr id="352" name="楕円 351">
          <a:extLst>
            <a:ext uri="{FF2B5EF4-FFF2-40B4-BE49-F238E27FC236}">
              <a16:creationId xmlns:a16="http://schemas.microsoft.com/office/drawing/2014/main" id="{C5CD1F3A-F3C6-4863-9664-F9009703662C}"/>
            </a:ext>
          </a:extLst>
        </xdr:cNvPr>
        <xdr:cNvSpPr/>
      </xdr:nvSpPr>
      <xdr:spPr>
        <a:xfrm>
          <a:off x="9401175" y="13271227"/>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81</xdr:row>
      <xdr:rowOff>379</xdr:rowOff>
    </xdr:from>
    <xdr:ext cx="469744" cy="259045"/>
    <xdr:sp macro="" textlink="">
      <xdr:nvSpPr>
        <xdr:cNvPr id="353" name="【公営住宅】&#10;一人当たり面積該当値テキスト">
          <a:extLst>
            <a:ext uri="{FF2B5EF4-FFF2-40B4-BE49-F238E27FC236}">
              <a16:creationId xmlns:a16="http://schemas.microsoft.com/office/drawing/2014/main" id="{A2EE7280-E8C1-4E10-A958-6C302C6C76A0}"/>
            </a:ext>
          </a:extLst>
        </xdr:cNvPr>
        <xdr:cNvSpPr txBox="1"/>
      </xdr:nvSpPr>
      <xdr:spPr>
        <a:xfrm>
          <a:off x="9477375" y="1312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158750</xdr:rowOff>
    </xdr:from>
    <xdr:to>
      <xdr:col>50</xdr:col>
      <xdr:colOff>165100</xdr:colOff>
      <xdr:row>82</xdr:row>
      <xdr:rowOff>88900</xdr:rowOff>
    </xdr:to>
    <xdr:sp macro="" textlink="">
      <xdr:nvSpPr>
        <xdr:cNvPr id="354" name="楕円 353">
          <a:extLst>
            <a:ext uri="{FF2B5EF4-FFF2-40B4-BE49-F238E27FC236}">
              <a16:creationId xmlns:a16="http://schemas.microsoft.com/office/drawing/2014/main" id="{C9223EBB-5D91-4880-8829-2895A668EDD9}"/>
            </a:ext>
          </a:extLst>
        </xdr:cNvPr>
        <xdr:cNvSpPr/>
      </xdr:nvSpPr>
      <xdr:spPr>
        <a:xfrm>
          <a:off x="8639175" y="132873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28302</xdr:rowOff>
    </xdr:from>
    <xdr:to>
      <xdr:col>55</xdr:col>
      <xdr:colOff>0</xdr:colOff>
      <xdr:row>82</xdr:row>
      <xdr:rowOff>38100</xdr:rowOff>
    </xdr:to>
    <xdr:cxnSp macro="">
      <xdr:nvCxnSpPr>
        <xdr:cNvPr id="355" name="直線コネクタ 354">
          <a:extLst>
            <a:ext uri="{FF2B5EF4-FFF2-40B4-BE49-F238E27FC236}">
              <a16:creationId xmlns:a16="http://schemas.microsoft.com/office/drawing/2014/main" id="{B9E5834B-B3CF-4640-9DB7-A9AF7509BAA4}"/>
            </a:ext>
          </a:extLst>
        </xdr:cNvPr>
        <xdr:cNvCxnSpPr/>
      </xdr:nvCxnSpPr>
      <xdr:spPr>
        <a:xfrm flipV="1">
          <a:off x="8686800" y="13318852"/>
          <a:ext cx="742950" cy="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166914</xdr:rowOff>
    </xdr:from>
    <xdr:to>
      <xdr:col>46</xdr:col>
      <xdr:colOff>38100</xdr:colOff>
      <xdr:row>82</xdr:row>
      <xdr:rowOff>97064</xdr:rowOff>
    </xdr:to>
    <xdr:sp macro="" textlink="">
      <xdr:nvSpPr>
        <xdr:cNvPr id="356" name="楕円 355">
          <a:extLst>
            <a:ext uri="{FF2B5EF4-FFF2-40B4-BE49-F238E27FC236}">
              <a16:creationId xmlns:a16="http://schemas.microsoft.com/office/drawing/2014/main" id="{7998F0BF-497B-4338-A098-96D888BABC3B}"/>
            </a:ext>
          </a:extLst>
        </xdr:cNvPr>
        <xdr:cNvSpPr/>
      </xdr:nvSpPr>
      <xdr:spPr>
        <a:xfrm>
          <a:off x="7839075" y="1328918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38100</xdr:rowOff>
    </xdr:from>
    <xdr:to>
      <xdr:col>50</xdr:col>
      <xdr:colOff>114300</xdr:colOff>
      <xdr:row>82</xdr:row>
      <xdr:rowOff>46264</xdr:rowOff>
    </xdr:to>
    <xdr:cxnSp macro="">
      <xdr:nvCxnSpPr>
        <xdr:cNvPr id="357" name="直線コネクタ 356">
          <a:extLst>
            <a:ext uri="{FF2B5EF4-FFF2-40B4-BE49-F238E27FC236}">
              <a16:creationId xmlns:a16="http://schemas.microsoft.com/office/drawing/2014/main" id="{81391365-5D34-4565-B58E-053E2F4F5EC6}"/>
            </a:ext>
          </a:extLst>
        </xdr:cNvPr>
        <xdr:cNvCxnSpPr/>
      </xdr:nvCxnSpPr>
      <xdr:spPr>
        <a:xfrm flipV="1">
          <a:off x="7886700" y="13325475"/>
          <a:ext cx="8001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127726</xdr:rowOff>
    </xdr:from>
    <xdr:to>
      <xdr:col>41</xdr:col>
      <xdr:colOff>101600</xdr:colOff>
      <xdr:row>83</xdr:row>
      <xdr:rowOff>57876</xdr:rowOff>
    </xdr:to>
    <xdr:sp macro="" textlink="">
      <xdr:nvSpPr>
        <xdr:cNvPr id="358" name="楕円 357">
          <a:extLst>
            <a:ext uri="{FF2B5EF4-FFF2-40B4-BE49-F238E27FC236}">
              <a16:creationId xmlns:a16="http://schemas.microsoft.com/office/drawing/2014/main" id="{D2BFD800-04F0-4F2E-80A4-9134CD48954F}"/>
            </a:ext>
          </a:extLst>
        </xdr:cNvPr>
        <xdr:cNvSpPr/>
      </xdr:nvSpPr>
      <xdr:spPr>
        <a:xfrm>
          <a:off x="7029450" y="1341192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46264</xdr:rowOff>
    </xdr:from>
    <xdr:to>
      <xdr:col>45</xdr:col>
      <xdr:colOff>177800</xdr:colOff>
      <xdr:row>83</xdr:row>
      <xdr:rowOff>7076</xdr:rowOff>
    </xdr:to>
    <xdr:cxnSp macro="">
      <xdr:nvCxnSpPr>
        <xdr:cNvPr id="359" name="直線コネクタ 358">
          <a:extLst>
            <a:ext uri="{FF2B5EF4-FFF2-40B4-BE49-F238E27FC236}">
              <a16:creationId xmlns:a16="http://schemas.microsoft.com/office/drawing/2014/main" id="{A1AA390B-3BCC-4CAA-A604-28F597746625}"/>
            </a:ext>
          </a:extLst>
        </xdr:cNvPr>
        <xdr:cNvCxnSpPr/>
      </xdr:nvCxnSpPr>
      <xdr:spPr>
        <a:xfrm flipV="1">
          <a:off x="7077075" y="13336814"/>
          <a:ext cx="809625" cy="12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75474</xdr:rowOff>
    </xdr:from>
    <xdr:to>
      <xdr:col>36</xdr:col>
      <xdr:colOff>165100</xdr:colOff>
      <xdr:row>84</xdr:row>
      <xdr:rowOff>5624</xdr:rowOff>
    </xdr:to>
    <xdr:sp macro="" textlink="">
      <xdr:nvSpPr>
        <xdr:cNvPr id="360" name="楕円 359">
          <a:extLst>
            <a:ext uri="{FF2B5EF4-FFF2-40B4-BE49-F238E27FC236}">
              <a16:creationId xmlns:a16="http://schemas.microsoft.com/office/drawing/2014/main" id="{B9301492-9E59-4999-BBB1-8378F4A9F5A3}"/>
            </a:ext>
          </a:extLst>
        </xdr:cNvPr>
        <xdr:cNvSpPr/>
      </xdr:nvSpPr>
      <xdr:spPr>
        <a:xfrm>
          <a:off x="6238875" y="1352477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7076</xdr:rowOff>
    </xdr:from>
    <xdr:to>
      <xdr:col>41</xdr:col>
      <xdr:colOff>50800</xdr:colOff>
      <xdr:row>83</xdr:row>
      <xdr:rowOff>126274</xdr:rowOff>
    </xdr:to>
    <xdr:cxnSp macro="">
      <xdr:nvCxnSpPr>
        <xdr:cNvPr id="361" name="直線コネクタ 360">
          <a:extLst>
            <a:ext uri="{FF2B5EF4-FFF2-40B4-BE49-F238E27FC236}">
              <a16:creationId xmlns:a16="http://schemas.microsoft.com/office/drawing/2014/main" id="{FD031070-81BC-4D9B-BF80-349766F553A5}"/>
            </a:ext>
          </a:extLst>
        </xdr:cNvPr>
        <xdr:cNvCxnSpPr/>
      </xdr:nvCxnSpPr>
      <xdr:spPr>
        <a:xfrm flipV="1">
          <a:off x="6286500" y="13459551"/>
          <a:ext cx="790575" cy="11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62065</xdr:rowOff>
    </xdr:from>
    <xdr:ext cx="469744" cy="259045"/>
    <xdr:sp macro="" textlink="">
      <xdr:nvSpPr>
        <xdr:cNvPr id="362" name="n_1aveValue【公営住宅】&#10;一人当たり面積">
          <a:extLst>
            <a:ext uri="{FF2B5EF4-FFF2-40B4-BE49-F238E27FC236}">
              <a16:creationId xmlns:a16="http://schemas.microsoft.com/office/drawing/2014/main" id="{E95A783E-7EC6-4F15-B608-136915FBE616}"/>
            </a:ext>
          </a:extLst>
        </xdr:cNvPr>
        <xdr:cNvSpPr txBox="1"/>
      </xdr:nvSpPr>
      <xdr:spPr>
        <a:xfrm>
          <a:off x="8458277" y="1351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60433</xdr:rowOff>
    </xdr:from>
    <xdr:ext cx="469744" cy="259045"/>
    <xdr:sp macro="" textlink="">
      <xdr:nvSpPr>
        <xdr:cNvPr id="363" name="n_2aveValue【公営住宅】&#10;一人当たり面積">
          <a:extLst>
            <a:ext uri="{FF2B5EF4-FFF2-40B4-BE49-F238E27FC236}">
              <a16:creationId xmlns:a16="http://schemas.microsoft.com/office/drawing/2014/main" id="{8CA600BA-C9EC-4DBB-8D36-6A7A884A995C}"/>
            </a:ext>
          </a:extLst>
        </xdr:cNvPr>
        <xdr:cNvSpPr txBox="1"/>
      </xdr:nvSpPr>
      <xdr:spPr>
        <a:xfrm>
          <a:off x="7677227" y="1351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61340</xdr:rowOff>
    </xdr:from>
    <xdr:ext cx="469744" cy="259045"/>
    <xdr:sp macro="" textlink="">
      <xdr:nvSpPr>
        <xdr:cNvPr id="364" name="n_3aveValue【公営住宅】&#10;一人当たり面積">
          <a:extLst>
            <a:ext uri="{FF2B5EF4-FFF2-40B4-BE49-F238E27FC236}">
              <a16:creationId xmlns:a16="http://schemas.microsoft.com/office/drawing/2014/main" id="{E867001E-DF9B-4F4E-87A3-E61D28C3D832}"/>
            </a:ext>
          </a:extLst>
        </xdr:cNvPr>
        <xdr:cNvSpPr txBox="1"/>
      </xdr:nvSpPr>
      <xdr:spPr>
        <a:xfrm>
          <a:off x="6867602" y="1318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72770</xdr:rowOff>
    </xdr:from>
    <xdr:ext cx="469744" cy="259045"/>
    <xdr:sp macro="" textlink="">
      <xdr:nvSpPr>
        <xdr:cNvPr id="365" name="n_4aveValue【公営住宅】&#10;一人当たり面積">
          <a:extLst>
            <a:ext uri="{FF2B5EF4-FFF2-40B4-BE49-F238E27FC236}">
              <a16:creationId xmlns:a16="http://schemas.microsoft.com/office/drawing/2014/main" id="{FC83DE0C-F155-476B-B7A7-2AEF309CC892}"/>
            </a:ext>
          </a:extLst>
        </xdr:cNvPr>
        <xdr:cNvSpPr txBox="1"/>
      </xdr:nvSpPr>
      <xdr:spPr>
        <a:xfrm>
          <a:off x="6067502" y="1287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105427</xdr:rowOff>
    </xdr:from>
    <xdr:ext cx="469744" cy="259045"/>
    <xdr:sp macro="" textlink="">
      <xdr:nvSpPr>
        <xdr:cNvPr id="366" name="n_1mainValue【公営住宅】&#10;一人当たり面積">
          <a:extLst>
            <a:ext uri="{FF2B5EF4-FFF2-40B4-BE49-F238E27FC236}">
              <a16:creationId xmlns:a16="http://schemas.microsoft.com/office/drawing/2014/main" id="{2F84259A-DBBB-4BA8-8E7B-A161C0B13DB4}"/>
            </a:ext>
          </a:extLst>
        </xdr:cNvPr>
        <xdr:cNvSpPr txBox="1"/>
      </xdr:nvSpPr>
      <xdr:spPr>
        <a:xfrm>
          <a:off x="8458277" y="1306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113591</xdr:rowOff>
    </xdr:from>
    <xdr:ext cx="469744" cy="259045"/>
    <xdr:sp macro="" textlink="">
      <xdr:nvSpPr>
        <xdr:cNvPr id="367" name="n_2mainValue【公営住宅】&#10;一人当たり面積">
          <a:extLst>
            <a:ext uri="{FF2B5EF4-FFF2-40B4-BE49-F238E27FC236}">
              <a16:creationId xmlns:a16="http://schemas.microsoft.com/office/drawing/2014/main" id="{CBA7581F-B77B-46E7-A396-237D2014E7CB}"/>
            </a:ext>
          </a:extLst>
        </xdr:cNvPr>
        <xdr:cNvSpPr txBox="1"/>
      </xdr:nvSpPr>
      <xdr:spPr>
        <a:xfrm>
          <a:off x="7677227" y="1307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49003</xdr:rowOff>
    </xdr:from>
    <xdr:ext cx="469744" cy="259045"/>
    <xdr:sp macro="" textlink="">
      <xdr:nvSpPr>
        <xdr:cNvPr id="368" name="n_3mainValue【公営住宅】&#10;一人当たり面積">
          <a:extLst>
            <a:ext uri="{FF2B5EF4-FFF2-40B4-BE49-F238E27FC236}">
              <a16:creationId xmlns:a16="http://schemas.microsoft.com/office/drawing/2014/main" id="{8910A09B-5195-413F-AF8D-3D696F47DEB6}"/>
            </a:ext>
          </a:extLst>
        </xdr:cNvPr>
        <xdr:cNvSpPr txBox="1"/>
      </xdr:nvSpPr>
      <xdr:spPr>
        <a:xfrm>
          <a:off x="6867602" y="1349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168201</xdr:rowOff>
    </xdr:from>
    <xdr:ext cx="469744" cy="259045"/>
    <xdr:sp macro="" textlink="">
      <xdr:nvSpPr>
        <xdr:cNvPr id="369" name="n_4mainValue【公営住宅】&#10;一人当たり面積">
          <a:extLst>
            <a:ext uri="{FF2B5EF4-FFF2-40B4-BE49-F238E27FC236}">
              <a16:creationId xmlns:a16="http://schemas.microsoft.com/office/drawing/2014/main" id="{3FEE6D42-6062-4116-8213-28E05278B01D}"/>
            </a:ext>
          </a:extLst>
        </xdr:cNvPr>
        <xdr:cNvSpPr txBox="1"/>
      </xdr:nvSpPr>
      <xdr:spPr>
        <a:xfrm>
          <a:off x="6067502" y="1361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a:extLst>
            <a:ext uri="{FF2B5EF4-FFF2-40B4-BE49-F238E27FC236}">
              <a16:creationId xmlns:a16="http://schemas.microsoft.com/office/drawing/2014/main" id="{0B6528AD-ACF0-44DB-A1EE-99FCCBDD0B05}"/>
            </a:ext>
          </a:extLst>
        </xdr:cNvPr>
        <xdr:cNvSpPr/>
      </xdr:nvSpPr>
      <xdr:spPr>
        <a:xfrm>
          <a:off x="6858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71" name="正方形/長方形 370">
          <a:extLst>
            <a:ext uri="{FF2B5EF4-FFF2-40B4-BE49-F238E27FC236}">
              <a16:creationId xmlns:a16="http://schemas.microsoft.com/office/drawing/2014/main" id="{CEC47ABC-1049-4DFE-BABF-6652CCF78DC4}"/>
            </a:ext>
          </a:extLst>
        </xdr:cNvPr>
        <xdr:cNvSpPr/>
      </xdr:nvSpPr>
      <xdr:spPr>
        <a:xfrm>
          <a:off x="11525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72" name="正方形/長方形 371">
          <a:extLst>
            <a:ext uri="{FF2B5EF4-FFF2-40B4-BE49-F238E27FC236}">
              <a16:creationId xmlns:a16="http://schemas.microsoft.com/office/drawing/2014/main" id="{BAED2E2A-5630-486F-A647-48759C017A3F}"/>
            </a:ext>
          </a:extLst>
        </xdr:cNvPr>
        <xdr:cNvSpPr/>
      </xdr:nvSpPr>
      <xdr:spPr>
        <a:xfrm>
          <a:off x="11525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73" name="正方形/長方形 372">
          <a:extLst>
            <a:ext uri="{FF2B5EF4-FFF2-40B4-BE49-F238E27FC236}">
              <a16:creationId xmlns:a16="http://schemas.microsoft.com/office/drawing/2014/main" id="{88EFC240-645E-472A-8D35-F35AE2FD1917}"/>
            </a:ext>
          </a:extLst>
        </xdr:cNvPr>
        <xdr:cNvSpPr/>
      </xdr:nvSpPr>
      <xdr:spPr>
        <a:xfrm>
          <a:off x="26384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74" name="正方形/長方形 373">
          <a:extLst>
            <a:ext uri="{FF2B5EF4-FFF2-40B4-BE49-F238E27FC236}">
              <a16:creationId xmlns:a16="http://schemas.microsoft.com/office/drawing/2014/main" id="{9C657F0A-37B0-40C8-9583-09DBDB801410}"/>
            </a:ext>
          </a:extLst>
        </xdr:cNvPr>
        <xdr:cNvSpPr/>
      </xdr:nvSpPr>
      <xdr:spPr>
        <a:xfrm>
          <a:off x="26384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5" name="正方形/長方形 374">
          <a:extLst>
            <a:ext uri="{FF2B5EF4-FFF2-40B4-BE49-F238E27FC236}">
              <a16:creationId xmlns:a16="http://schemas.microsoft.com/office/drawing/2014/main" id="{B348E91A-DBDF-4447-B148-D119007239B2}"/>
            </a:ext>
          </a:extLst>
        </xdr:cNvPr>
        <xdr:cNvSpPr/>
      </xdr:nvSpPr>
      <xdr:spPr>
        <a:xfrm>
          <a:off x="6858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6" name="テキスト ボックス 375">
          <a:extLst>
            <a:ext uri="{FF2B5EF4-FFF2-40B4-BE49-F238E27FC236}">
              <a16:creationId xmlns:a16="http://schemas.microsoft.com/office/drawing/2014/main" id="{3FC2E7B5-EDE7-4922-A9B2-C7315CA11FF2}"/>
            </a:ext>
          </a:extLst>
        </xdr:cNvPr>
        <xdr:cNvSpPr txBox="1"/>
      </xdr:nvSpPr>
      <xdr:spPr>
        <a:xfrm>
          <a:off x="666750"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7" name="直線コネクタ 376">
          <a:extLst>
            <a:ext uri="{FF2B5EF4-FFF2-40B4-BE49-F238E27FC236}">
              <a16:creationId xmlns:a16="http://schemas.microsoft.com/office/drawing/2014/main" id="{BE96716C-5169-4153-BE26-1FDC07251CDE}"/>
            </a:ext>
          </a:extLst>
        </xdr:cNvPr>
        <xdr:cNvCxnSpPr/>
      </xdr:nvCxnSpPr>
      <xdr:spPr>
        <a:xfrm>
          <a:off x="6858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8" name="テキスト ボックス 377">
          <a:extLst>
            <a:ext uri="{FF2B5EF4-FFF2-40B4-BE49-F238E27FC236}">
              <a16:creationId xmlns:a16="http://schemas.microsoft.com/office/drawing/2014/main" id="{BF30940E-E77E-40DC-8EE3-572619D61F67}"/>
            </a:ext>
          </a:extLst>
        </xdr:cNvPr>
        <xdr:cNvSpPr txBox="1"/>
      </xdr:nvSpPr>
      <xdr:spPr>
        <a:xfrm>
          <a:off x="2789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9" name="直線コネクタ 378">
          <a:extLst>
            <a:ext uri="{FF2B5EF4-FFF2-40B4-BE49-F238E27FC236}">
              <a16:creationId xmlns:a16="http://schemas.microsoft.com/office/drawing/2014/main" id="{0A464C4A-9CFF-4B30-882B-92E254760E82}"/>
            </a:ext>
          </a:extLst>
        </xdr:cNvPr>
        <xdr:cNvCxnSpPr/>
      </xdr:nvCxnSpPr>
      <xdr:spPr>
        <a:xfrm>
          <a:off x="685800" y="17811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0" name="テキスト ボックス 379">
          <a:extLst>
            <a:ext uri="{FF2B5EF4-FFF2-40B4-BE49-F238E27FC236}">
              <a16:creationId xmlns:a16="http://schemas.microsoft.com/office/drawing/2014/main" id="{16057068-D68F-4A97-A3CC-DBB976431FCD}"/>
            </a:ext>
          </a:extLst>
        </xdr:cNvPr>
        <xdr:cNvSpPr txBox="1"/>
      </xdr:nvSpPr>
      <xdr:spPr>
        <a:xfrm>
          <a:off x="339891" y="17666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1" name="直線コネクタ 380">
          <a:extLst>
            <a:ext uri="{FF2B5EF4-FFF2-40B4-BE49-F238E27FC236}">
              <a16:creationId xmlns:a16="http://schemas.microsoft.com/office/drawing/2014/main" id="{DF070C52-61A5-4237-977C-62A10B2CE32B}"/>
            </a:ext>
          </a:extLst>
        </xdr:cNvPr>
        <xdr:cNvCxnSpPr/>
      </xdr:nvCxnSpPr>
      <xdr:spPr>
        <a:xfrm>
          <a:off x="685800" y="17430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2" name="テキスト ボックス 381">
          <a:extLst>
            <a:ext uri="{FF2B5EF4-FFF2-40B4-BE49-F238E27FC236}">
              <a16:creationId xmlns:a16="http://schemas.microsoft.com/office/drawing/2014/main" id="{0F2975EF-8B42-4918-8A73-3800E74E727C}"/>
            </a:ext>
          </a:extLst>
        </xdr:cNvPr>
        <xdr:cNvSpPr txBox="1"/>
      </xdr:nvSpPr>
      <xdr:spPr>
        <a:xfrm>
          <a:off x="339891" y="17285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3" name="直線コネクタ 382">
          <a:extLst>
            <a:ext uri="{FF2B5EF4-FFF2-40B4-BE49-F238E27FC236}">
              <a16:creationId xmlns:a16="http://schemas.microsoft.com/office/drawing/2014/main" id="{A414316E-EBC9-4914-83B4-3A12AF2FC893}"/>
            </a:ext>
          </a:extLst>
        </xdr:cNvPr>
        <xdr:cNvCxnSpPr/>
      </xdr:nvCxnSpPr>
      <xdr:spPr>
        <a:xfrm>
          <a:off x="6858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4" name="テキスト ボックス 383">
          <a:extLst>
            <a:ext uri="{FF2B5EF4-FFF2-40B4-BE49-F238E27FC236}">
              <a16:creationId xmlns:a16="http://schemas.microsoft.com/office/drawing/2014/main" id="{026DFE4E-65E6-4165-94FF-B04462B514BF}"/>
            </a:ext>
          </a:extLst>
        </xdr:cNvPr>
        <xdr:cNvSpPr txBox="1"/>
      </xdr:nvSpPr>
      <xdr:spPr>
        <a:xfrm>
          <a:off x="339891" y="16904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5" name="直線コネクタ 384">
          <a:extLst>
            <a:ext uri="{FF2B5EF4-FFF2-40B4-BE49-F238E27FC236}">
              <a16:creationId xmlns:a16="http://schemas.microsoft.com/office/drawing/2014/main" id="{F92BDCDC-9C59-4C49-B7CC-43D553247C88}"/>
            </a:ext>
          </a:extLst>
        </xdr:cNvPr>
        <xdr:cNvCxnSpPr/>
      </xdr:nvCxnSpPr>
      <xdr:spPr>
        <a:xfrm>
          <a:off x="685800" y="16668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6" name="テキスト ボックス 385">
          <a:extLst>
            <a:ext uri="{FF2B5EF4-FFF2-40B4-BE49-F238E27FC236}">
              <a16:creationId xmlns:a16="http://schemas.microsoft.com/office/drawing/2014/main" id="{FDAFF680-155C-41DA-B1F7-E62B26CC6D34}"/>
            </a:ext>
          </a:extLst>
        </xdr:cNvPr>
        <xdr:cNvSpPr txBox="1"/>
      </xdr:nvSpPr>
      <xdr:spPr>
        <a:xfrm>
          <a:off x="339891" y="16523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7" name="直線コネクタ 386">
          <a:extLst>
            <a:ext uri="{FF2B5EF4-FFF2-40B4-BE49-F238E27FC236}">
              <a16:creationId xmlns:a16="http://schemas.microsoft.com/office/drawing/2014/main" id="{27AB7BD1-BD73-4AA2-9DB3-2EB225D3849D}"/>
            </a:ext>
          </a:extLst>
        </xdr:cNvPr>
        <xdr:cNvCxnSpPr/>
      </xdr:nvCxnSpPr>
      <xdr:spPr>
        <a:xfrm>
          <a:off x="685800" y="1628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8" name="テキスト ボックス 387">
          <a:extLst>
            <a:ext uri="{FF2B5EF4-FFF2-40B4-BE49-F238E27FC236}">
              <a16:creationId xmlns:a16="http://schemas.microsoft.com/office/drawing/2014/main" id="{D419EECE-7F87-42B1-B022-19B8CF3AC78D}"/>
            </a:ext>
          </a:extLst>
        </xdr:cNvPr>
        <xdr:cNvSpPr txBox="1"/>
      </xdr:nvSpPr>
      <xdr:spPr>
        <a:xfrm>
          <a:off x="339891" y="16142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9" name="直線コネクタ 388">
          <a:extLst>
            <a:ext uri="{FF2B5EF4-FFF2-40B4-BE49-F238E27FC236}">
              <a16:creationId xmlns:a16="http://schemas.microsoft.com/office/drawing/2014/main" id="{5D3F6DFF-2923-4234-9458-8A582DEC0B3F}"/>
            </a:ext>
          </a:extLst>
        </xdr:cNvPr>
        <xdr:cNvCxnSpPr/>
      </xdr:nvCxnSpPr>
      <xdr:spPr>
        <a:xfrm>
          <a:off x="6858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0" name="テキスト ボックス 389">
          <a:extLst>
            <a:ext uri="{FF2B5EF4-FFF2-40B4-BE49-F238E27FC236}">
              <a16:creationId xmlns:a16="http://schemas.microsoft.com/office/drawing/2014/main" id="{11A5845C-ADA0-491D-84F0-4A6892AD9BBB}"/>
            </a:ext>
          </a:extLst>
        </xdr:cNvPr>
        <xdr:cNvSpPr txBox="1"/>
      </xdr:nvSpPr>
      <xdr:spPr>
        <a:xfrm>
          <a:off x="339891" y="15761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1" name="【港湾・漁港】&#10;有形固定資産減価償却率グラフ枠">
          <a:extLst>
            <a:ext uri="{FF2B5EF4-FFF2-40B4-BE49-F238E27FC236}">
              <a16:creationId xmlns:a16="http://schemas.microsoft.com/office/drawing/2014/main" id="{CBB37B0F-F643-4E08-B847-7790B638C4B7}"/>
            </a:ext>
          </a:extLst>
        </xdr:cNvPr>
        <xdr:cNvSpPr/>
      </xdr:nvSpPr>
      <xdr:spPr>
        <a:xfrm>
          <a:off x="6858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148589</xdr:rowOff>
    </xdr:from>
    <xdr:to>
      <xdr:col>24</xdr:col>
      <xdr:colOff>62865</xdr:colOff>
      <xdr:row>108</xdr:row>
      <xdr:rowOff>83820</xdr:rowOff>
    </xdr:to>
    <xdr:cxnSp macro="">
      <xdr:nvCxnSpPr>
        <xdr:cNvPr id="392" name="直線コネクタ 391">
          <a:extLst>
            <a:ext uri="{FF2B5EF4-FFF2-40B4-BE49-F238E27FC236}">
              <a16:creationId xmlns:a16="http://schemas.microsoft.com/office/drawing/2014/main" id="{11DB505B-7EAF-45A6-9F1F-222B53A4FCE5}"/>
            </a:ext>
          </a:extLst>
        </xdr:cNvPr>
        <xdr:cNvCxnSpPr/>
      </xdr:nvCxnSpPr>
      <xdr:spPr>
        <a:xfrm flipV="1">
          <a:off x="4179570" y="16433164"/>
          <a:ext cx="1270" cy="1313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87647</xdr:rowOff>
    </xdr:from>
    <xdr:ext cx="405111" cy="259045"/>
    <xdr:sp macro="" textlink="">
      <xdr:nvSpPr>
        <xdr:cNvPr id="393" name="【港湾・漁港】&#10;有形固定資産減価償却率最小値テキスト">
          <a:extLst>
            <a:ext uri="{FF2B5EF4-FFF2-40B4-BE49-F238E27FC236}">
              <a16:creationId xmlns:a16="http://schemas.microsoft.com/office/drawing/2014/main" id="{175FABF0-719F-4C99-A7D1-C0B608FBD572}"/>
            </a:ext>
          </a:extLst>
        </xdr:cNvPr>
        <xdr:cNvSpPr txBox="1"/>
      </xdr:nvSpPr>
      <xdr:spPr>
        <a:xfrm>
          <a:off x="4229100" y="1774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83820</xdr:rowOff>
    </xdr:from>
    <xdr:to>
      <xdr:col>24</xdr:col>
      <xdr:colOff>152400</xdr:colOff>
      <xdr:row>108</xdr:row>
      <xdr:rowOff>83820</xdr:rowOff>
    </xdr:to>
    <xdr:cxnSp macro="">
      <xdr:nvCxnSpPr>
        <xdr:cNvPr id="394" name="直線コネクタ 393">
          <a:extLst>
            <a:ext uri="{FF2B5EF4-FFF2-40B4-BE49-F238E27FC236}">
              <a16:creationId xmlns:a16="http://schemas.microsoft.com/office/drawing/2014/main" id="{4B2E7074-BE41-4042-8639-AFCDC10D5E97}"/>
            </a:ext>
          </a:extLst>
        </xdr:cNvPr>
        <xdr:cNvCxnSpPr/>
      </xdr:nvCxnSpPr>
      <xdr:spPr>
        <a:xfrm>
          <a:off x="4105275" y="177463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95266</xdr:rowOff>
    </xdr:from>
    <xdr:ext cx="405111" cy="259045"/>
    <xdr:sp macro="" textlink="">
      <xdr:nvSpPr>
        <xdr:cNvPr id="395" name="【港湾・漁港】&#10;有形固定資産減価償却率最大値テキスト">
          <a:extLst>
            <a:ext uri="{FF2B5EF4-FFF2-40B4-BE49-F238E27FC236}">
              <a16:creationId xmlns:a16="http://schemas.microsoft.com/office/drawing/2014/main" id="{66FFB4AC-6532-4DE6-BDC7-0D1D37B3F358}"/>
            </a:ext>
          </a:extLst>
        </xdr:cNvPr>
        <xdr:cNvSpPr txBox="1"/>
      </xdr:nvSpPr>
      <xdr:spPr>
        <a:xfrm>
          <a:off x="4229100" y="16211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148589</xdr:rowOff>
    </xdr:from>
    <xdr:to>
      <xdr:col>24</xdr:col>
      <xdr:colOff>152400</xdr:colOff>
      <xdr:row>100</xdr:row>
      <xdr:rowOff>148589</xdr:rowOff>
    </xdr:to>
    <xdr:cxnSp macro="">
      <xdr:nvCxnSpPr>
        <xdr:cNvPr id="396" name="直線コネクタ 395">
          <a:extLst>
            <a:ext uri="{FF2B5EF4-FFF2-40B4-BE49-F238E27FC236}">
              <a16:creationId xmlns:a16="http://schemas.microsoft.com/office/drawing/2014/main" id="{0AFBF25E-DC3A-4A1D-BE6C-D6FCA0383F09}"/>
            </a:ext>
          </a:extLst>
        </xdr:cNvPr>
        <xdr:cNvCxnSpPr/>
      </xdr:nvCxnSpPr>
      <xdr:spPr>
        <a:xfrm>
          <a:off x="4105275" y="164331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104</xdr:row>
      <xdr:rowOff>106697</xdr:rowOff>
    </xdr:from>
    <xdr:ext cx="405111" cy="259045"/>
    <xdr:sp macro="" textlink="">
      <xdr:nvSpPr>
        <xdr:cNvPr id="397" name="【港湾・漁港】&#10;有形固定資産減価償却率平均値テキスト">
          <a:extLst>
            <a:ext uri="{FF2B5EF4-FFF2-40B4-BE49-F238E27FC236}">
              <a16:creationId xmlns:a16="http://schemas.microsoft.com/office/drawing/2014/main" id="{5ADB32F4-FEBA-4C23-B044-509C7AC91247}"/>
            </a:ext>
          </a:extLst>
        </xdr:cNvPr>
        <xdr:cNvSpPr txBox="1"/>
      </xdr:nvSpPr>
      <xdr:spPr>
        <a:xfrm>
          <a:off x="4229100" y="17077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128270</xdr:rowOff>
    </xdr:from>
    <xdr:to>
      <xdr:col>24</xdr:col>
      <xdr:colOff>114300</xdr:colOff>
      <xdr:row>105</xdr:row>
      <xdr:rowOff>58420</xdr:rowOff>
    </xdr:to>
    <xdr:sp macro="" textlink="">
      <xdr:nvSpPr>
        <xdr:cNvPr id="398" name="フローチャート: 判断 397">
          <a:extLst>
            <a:ext uri="{FF2B5EF4-FFF2-40B4-BE49-F238E27FC236}">
              <a16:creationId xmlns:a16="http://schemas.microsoft.com/office/drawing/2014/main" id="{49EB07C6-538C-48E4-B1CB-BA3D253F2EC6}"/>
            </a:ext>
          </a:extLst>
        </xdr:cNvPr>
        <xdr:cNvSpPr/>
      </xdr:nvSpPr>
      <xdr:spPr>
        <a:xfrm>
          <a:off x="4124325" y="1709864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93980</xdr:rowOff>
    </xdr:from>
    <xdr:to>
      <xdr:col>20</xdr:col>
      <xdr:colOff>38100</xdr:colOff>
      <xdr:row>105</xdr:row>
      <xdr:rowOff>24130</xdr:rowOff>
    </xdr:to>
    <xdr:sp macro="" textlink="">
      <xdr:nvSpPr>
        <xdr:cNvPr id="399" name="フローチャート: 判断 398">
          <a:extLst>
            <a:ext uri="{FF2B5EF4-FFF2-40B4-BE49-F238E27FC236}">
              <a16:creationId xmlns:a16="http://schemas.microsoft.com/office/drawing/2014/main" id="{151509F0-7286-4271-8549-4F0C0C6B57CF}"/>
            </a:ext>
          </a:extLst>
        </xdr:cNvPr>
        <xdr:cNvSpPr/>
      </xdr:nvSpPr>
      <xdr:spPr>
        <a:xfrm>
          <a:off x="3381375" y="1706753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63500</xdr:rowOff>
    </xdr:from>
    <xdr:to>
      <xdr:col>15</xdr:col>
      <xdr:colOff>101600</xdr:colOff>
      <xdr:row>104</xdr:row>
      <xdr:rowOff>165100</xdr:rowOff>
    </xdr:to>
    <xdr:sp macro="" textlink="">
      <xdr:nvSpPr>
        <xdr:cNvPr id="400" name="フローチャート: 判断 399">
          <a:extLst>
            <a:ext uri="{FF2B5EF4-FFF2-40B4-BE49-F238E27FC236}">
              <a16:creationId xmlns:a16="http://schemas.microsoft.com/office/drawing/2014/main" id="{3DB4852E-7B50-4BAF-9175-EB45D19918AC}"/>
            </a:ext>
          </a:extLst>
        </xdr:cNvPr>
        <xdr:cNvSpPr/>
      </xdr:nvSpPr>
      <xdr:spPr>
        <a:xfrm>
          <a:off x="2571750" y="170402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59689</xdr:rowOff>
    </xdr:from>
    <xdr:to>
      <xdr:col>10</xdr:col>
      <xdr:colOff>165100</xdr:colOff>
      <xdr:row>104</xdr:row>
      <xdr:rowOff>161289</xdr:rowOff>
    </xdr:to>
    <xdr:sp macro="" textlink="">
      <xdr:nvSpPr>
        <xdr:cNvPr id="401" name="フローチャート: 判断 400">
          <a:extLst>
            <a:ext uri="{FF2B5EF4-FFF2-40B4-BE49-F238E27FC236}">
              <a16:creationId xmlns:a16="http://schemas.microsoft.com/office/drawing/2014/main" id="{526453DE-3A9F-4A0B-B47B-2F86DD78FC26}"/>
            </a:ext>
          </a:extLst>
        </xdr:cNvPr>
        <xdr:cNvSpPr/>
      </xdr:nvSpPr>
      <xdr:spPr>
        <a:xfrm>
          <a:off x="1781175" y="1703323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21589</xdr:rowOff>
    </xdr:from>
    <xdr:to>
      <xdr:col>6</xdr:col>
      <xdr:colOff>38100</xdr:colOff>
      <xdr:row>103</xdr:row>
      <xdr:rowOff>123189</xdr:rowOff>
    </xdr:to>
    <xdr:sp macro="" textlink="">
      <xdr:nvSpPr>
        <xdr:cNvPr id="402" name="フローチャート: 判断 401">
          <a:extLst>
            <a:ext uri="{FF2B5EF4-FFF2-40B4-BE49-F238E27FC236}">
              <a16:creationId xmlns:a16="http://schemas.microsoft.com/office/drawing/2014/main" id="{2903430C-9D29-4B4B-8990-8111A4135E04}"/>
            </a:ext>
          </a:extLst>
        </xdr:cNvPr>
        <xdr:cNvSpPr/>
      </xdr:nvSpPr>
      <xdr:spPr>
        <a:xfrm>
          <a:off x="981075" y="16823689"/>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66B2E412-3558-45B5-89A8-72B0CA48CF51}"/>
            </a:ext>
          </a:extLst>
        </xdr:cNvPr>
        <xdr:cNvSpPr txBox="1"/>
      </xdr:nvSpPr>
      <xdr:spPr>
        <a:xfrm>
          <a:off x="40100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FC606E55-7317-425D-A685-A6BFCFC660F9}"/>
            </a:ext>
          </a:extLst>
        </xdr:cNvPr>
        <xdr:cNvSpPr txBox="1"/>
      </xdr:nvSpPr>
      <xdr:spPr>
        <a:xfrm>
          <a:off x="32575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F3DAA83A-256F-40F4-8BF5-E36B5A19C32D}"/>
            </a:ext>
          </a:extLst>
        </xdr:cNvPr>
        <xdr:cNvSpPr txBox="1"/>
      </xdr:nvSpPr>
      <xdr:spPr>
        <a:xfrm>
          <a:off x="24479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531F520A-22AD-4994-A73C-334B5FBF1368}"/>
            </a:ext>
          </a:extLst>
        </xdr:cNvPr>
        <xdr:cNvSpPr txBox="1"/>
      </xdr:nvSpPr>
      <xdr:spPr>
        <a:xfrm>
          <a:off x="1657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78A596C5-C2AF-4F6E-980C-E2A4B60A487B}"/>
            </a:ext>
          </a:extLst>
        </xdr:cNvPr>
        <xdr:cNvSpPr txBox="1"/>
      </xdr:nvSpPr>
      <xdr:spPr>
        <a:xfrm>
          <a:off x="857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17780</xdr:rowOff>
    </xdr:from>
    <xdr:to>
      <xdr:col>24</xdr:col>
      <xdr:colOff>114300</xdr:colOff>
      <xdr:row>104</xdr:row>
      <xdr:rowOff>119380</xdr:rowOff>
    </xdr:to>
    <xdr:sp macro="" textlink="">
      <xdr:nvSpPr>
        <xdr:cNvPr id="408" name="楕円 407">
          <a:extLst>
            <a:ext uri="{FF2B5EF4-FFF2-40B4-BE49-F238E27FC236}">
              <a16:creationId xmlns:a16="http://schemas.microsoft.com/office/drawing/2014/main" id="{7E389FDE-CA3E-4535-A06E-16577541A73D}"/>
            </a:ext>
          </a:extLst>
        </xdr:cNvPr>
        <xdr:cNvSpPr/>
      </xdr:nvSpPr>
      <xdr:spPr>
        <a:xfrm>
          <a:off x="4124325" y="1699133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103</xdr:row>
      <xdr:rowOff>40657</xdr:rowOff>
    </xdr:from>
    <xdr:ext cx="405111" cy="259045"/>
    <xdr:sp macro="" textlink="">
      <xdr:nvSpPr>
        <xdr:cNvPr id="409" name="【港湾・漁港】&#10;有形固定資産減価償却率該当値テキスト">
          <a:extLst>
            <a:ext uri="{FF2B5EF4-FFF2-40B4-BE49-F238E27FC236}">
              <a16:creationId xmlns:a16="http://schemas.microsoft.com/office/drawing/2014/main" id="{B94A4C82-758E-47E7-A3DE-2D00B0752B09}"/>
            </a:ext>
          </a:extLst>
        </xdr:cNvPr>
        <xdr:cNvSpPr txBox="1"/>
      </xdr:nvSpPr>
      <xdr:spPr>
        <a:xfrm>
          <a:off x="4229100" y="1684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158750</xdr:rowOff>
    </xdr:from>
    <xdr:to>
      <xdr:col>20</xdr:col>
      <xdr:colOff>38100</xdr:colOff>
      <xdr:row>104</xdr:row>
      <xdr:rowOff>88900</xdr:rowOff>
    </xdr:to>
    <xdr:sp macro="" textlink="">
      <xdr:nvSpPr>
        <xdr:cNvPr id="410" name="楕円 409">
          <a:extLst>
            <a:ext uri="{FF2B5EF4-FFF2-40B4-BE49-F238E27FC236}">
              <a16:creationId xmlns:a16="http://schemas.microsoft.com/office/drawing/2014/main" id="{9ABA80AA-AC38-4623-BA0A-1304C4811033}"/>
            </a:ext>
          </a:extLst>
        </xdr:cNvPr>
        <xdr:cNvSpPr/>
      </xdr:nvSpPr>
      <xdr:spPr>
        <a:xfrm>
          <a:off x="3381375" y="169640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38100</xdr:rowOff>
    </xdr:from>
    <xdr:to>
      <xdr:col>24</xdr:col>
      <xdr:colOff>63500</xdr:colOff>
      <xdr:row>104</xdr:row>
      <xdr:rowOff>68580</xdr:rowOff>
    </xdr:to>
    <xdr:cxnSp macro="">
      <xdr:nvCxnSpPr>
        <xdr:cNvPr id="411" name="直線コネクタ 410">
          <a:extLst>
            <a:ext uri="{FF2B5EF4-FFF2-40B4-BE49-F238E27FC236}">
              <a16:creationId xmlns:a16="http://schemas.microsoft.com/office/drawing/2014/main" id="{E4854B25-B1B8-43EA-AED8-D7043D3FC561}"/>
            </a:ext>
          </a:extLst>
        </xdr:cNvPr>
        <xdr:cNvCxnSpPr/>
      </xdr:nvCxnSpPr>
      <xdr:spPr>
        <a:xfrm>
          <a:off x="3429000" y="17011650"/>
          <a:ext cx="752475"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113030</xdr:rowOff>
    </xdr:from>
    <xdr:to>
      <xdr:col>15</xdr:col>
      <xdr:colOff>101600</xdr:colOff>
      <xdr:row>104</xdr:row>
      <xdr:rowOff>43180</xdr:rowOff>
    </xdr:to>
    <xdr:sp macro="" textlink="">
      <xdr:nvSpPr>
        <xdr:cNvPr id="412" name="楕円 411">
          <a:extLst>
            <a:ext uri="{FF2B5EF4-FFF2-40B4-BE49-F238E27FC236}">
              <a16:creationId xmlns:a16="http://schemas.microsoft.com/office/drawing/2014/main" id="{43D87EE5-B666-43ED-953E-A31354C1DD63}"/>
            </a:ext>
          </a:extLst>
        </xdr:cNvPr>
        <xdr:cNvSpPr/>
      </xdr:nvSpPr>
      <xdr:spPr>
        <a:xfrm>
          <a:off x="2571750" y="1691513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163830</xdr:rowOff>
    </xdr:from>
    <xdr:to>
      <xdr:col>19</xdr:col>
      <xdr:colOff>177800</xdr:colOff>
      <xdr:row>104</xdr:row>
      <xdr:rowOff>38100</xdr:rowOff>
    </xdr:to>
    <xdr:cxnSp macro="">
      <xdr:nvCxnSpPr>
        <xdr:cNvPr id="413" name="直線コネクタ 412">
          <a:extLst>
            <a:ext uri="{FF2B5EF4-FFF2-40B4-BE49-F238E27FC236}">
              <a16:creationId xmlns:a16="http://schemas.microsoft.com/office/drawing/2014/main" id="{2CDE98EB-B78F-4ABC-88D3-5ED5CF7550FA}"/>
            </a:ext>
          </a:extLst>
        </xdr:cNvPr>
        <xdr:cNvCxnSpPr/>
      </xdr:nvCxnSpPr>
      <xdr:spPr>
        <a:xfrm>
          <a:off x="2619375" y="16962755"/>
          <a:ext cx="809625"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82550</xdr:rowOff>
    </xdr:from>
    <xdr:to>
      <xdr:col>10</xdr:col>
      <xdr:colOff>165100</xdr:colOff>
      <xdr:row>104</xdr:row>
      <xdr:rowOff>12700</xdr:rowOff>
    </xdr:to>
    <xdr:sp macro="" textlink="">
      <xdr:nvSpPr>
        <xdr:cNvPr id="414" name="楕円 413">
          <a:extLst>
            <a:ext uri="{FF2B5EF4-FFF2-40B4-BE49-F238E27FC236}">
              <a16:creationId xmlns:a16="http://schemas.microsoft.com/office/drawing/2014/main" id="{F860B971-B8D2-42BD-BEE2-9585F1CEBC3E}"/>
            </a:ext>
          </a:extLst>
        </xdr:cNvPr>
        <xdr:cNvSpPr/>
      </xdr:nvSpPr>
      <xdr:spPr>
        <a:xfrm>
          <a:off x="1781175" y="168878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133350</xdr:rowOff>
    </xdr:from>
    <xdr:to>
      <xdr:col>15</xdr:col>
      <xdr:colOff>50800</xdr:colOff>
      <xdr:row>103</xdr:row>
      <xdr:rowOff>163830</xdr:rowOff>
    </xdr:to>
    <xdr:cxnSp macro="">
      <xdr:nvCxnSpPr>
        <xdr:cNvPr id="415" name="直線コネクタ 414">
          <a:extLst>
            <a:ext uri="{FF2B5EF4-FFF2-40B4-BE49-F238E27FC236}">
              <a16:creationId xmlns:a16="http://schemas.microsoft.com/office/drawing/2014/main" id="{016A8DF7-BD22-4128-AB3C-D3CC9E978F9A}"/>
            </a:ext>
          </a:extLst>
        </xdr:cNvPr>
        <xdr:cNvCxnSpPr/>
      </xdr:nvCxnSpPr>
      <xdr:spPr>
        <a:xfrm>
          <a:off x="1828800" y="16935450"/>
          <a:ext cx="790575"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44450</xdr:rowOff>
    </xdr:from>
    <xdr:to>
      <xdr:col>6</xdr:col>
      <xdr:colOff>38100</xdr:colOff>
      <xdr:row>103</xdr:row>
      <xdr:rowOff>146050</xdr:rowOff>
    </xdr:to>
    <xdr:sp macro="" textlink="">
      <xdr:nvSpPr>
        <xdr:cNvPr id="416" name="楕円 415">
          <a:extLst>
            <a:ext uri="{FF2B5EF4-FFF2-40B4-BE49-F238E27FC236}">
              <a16:creationId xmlns:a16="http://schemas.microsoft.com/office/drawing/2014/main" id="{7408C05E-93B4-4941-B4D6-4E9FB4D413D7}"/>
            </a:ext>
          </a:extLst>
        </xdr:cNvPr>
        <xdr:cNvSpPr/>
      </xdr:nvSpPr>
      <xdr:spPr>
        <a:xfrm>
          <a:off x="981075" y="168497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95250</xdr:rowOff>
    </xdr:from>
    <xdr:to>
      <xdr:col>10</xdr:col>
      <xdr:colOff>114300</xdr:colOff>
      <xdr:row>103</xdr:row>
      <xdr:rowOff>133350</xdr:rowOff>
    </xdr:to>
    <xdr:cxnSp macro="">
      <xdr:nvCxnSpPr>
        <xdr:cNvPr id="417" name="直線コネクタ 416">
          <a:extLst>
            <a:ext uri="{FF2B5EF4-FFF2-40B4-BE49-F238E27FC236}">
              <a16:creationId xmlns:a16="http://schemas.microsoft.com/office/drawing/2014/main" id="{BAEB80D6-B43C-402E-A637-2723173E6EF6}"/>
            </a:ext>
          </a:extLst>
        </xdr:cNvPr>
        <xdr:cNvCxnSpPr/>
      </xdr:nvCxnSpPr>
      <xdr:spPr>
        <a:xfrm>
          <a:off x="1028700" y="16897350"/>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15257</xdr:rowOff>
    </xdr:from>
    <xdr:ext cx="405111" cy="259045"/>
    <xdr:sp macro="" textlink="">
      <xdr:nvSpPr>
        <xdr:cNvPr id="418" name="n_1aveValue【港湾・漁港】&#10;有形固定資産減価償却率">
          <a:extLst>
            <a:ext uri="{FF2B5EF4-FFF2-40B4-BE49-F238E27FC236}">
              <a16:creationId xmlns:a16="http://schemas.microsoft.com/office/drawing/2014/main" id="{EACEE33C-62B1-4498-A107-C9CFFD55E393}"/>
            </a:ext>
          </a:extLst>
        </xdr:cNvPr>
        <xdr:cNvSpPr txBox="1"/>
      </xdr:nvSpPr>
      <xdr:spPr>
        <a:xfrm>
          <a:off x="3239144" y="1715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156227</xdr:rowOff>
    </xdr:from>
    <xdr:ext cx="405111" cy="259045"/>
    <xdr:sp macro="" textlink="">
      <xdr:nvSpPr>
        <xdr:cNvPr id="419" name="n_2aveValue【港湾・漁港】&#10;有形固定資産減価償却率">
          <a:extLst>
            <a:ext uri="{FF2B5EF4-FFF2-40B4-BE49-F238E27FC236}">
              <a16:creationId xmlns:a16="http://schemas.microsoft.com/office/drawing/2014/main" id="{A97CFCFA-01CD-4706-86B3-A220EBA0B704}"/>
            </a:ext>
          </a:extLst>
        </xdr:cNvPr>
        <xdr:cNvSpPr txBox="1"/>
      </xdr:nvSpPr>
      <xdr:spPr>
        <a:xfrm>
          <a:off x="2439044" y="1713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152416</xdr:rowOff>
    </xdr:from>
    <xdr:ext cx="405111" cy="259045"/>
    <xdr:sp macro="" textlink="">
      <xdr:nvSpPr>
        <xdr:cNvPr id="420" name="n_3aveValue【港湾・漁港】&#10;有形固定資産減価償却率">
          <a:extLst>
            <a:ext uri="{FF2B5EF4-FFF2-40B4-BE49-F238E27FC236}">
              <a16:creationId xmlns:a16="http://schemas.microsoft.com/office/drawing/2014/main" id="{1529C74D-4A3E-4CAF-BBAB-722CC2B81E2C}"/>
            </a:ext>
          </a:extLst>
        </xdr:cNvPr>
        <xdr:cNvSpPr txBox="1"/>
      </xdr:nvSpPr>
      <xdr:spPr>
        <a:xfrm>
          <a:off x="1648469" y="1712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139716</xdr:rowOff>
    </xdr:from>
    <xdr:ext cx="405111" cy="259045"/>
    <xdr:sp macro="" textlink="">
      <xdr:nvSpPr>
        <xdr:cNvPr id="421" name="n_4aveValue【港湾・漁港】&#10;有形固定資産減価償却率">
          <a:extLst>
            <a:ext uri="{FF2B5EF4-FFF2-40B4-BE49-F238E27FC236}">
              <a16:creationId xmlns:a16="http://schemas.microsoft.com/office/drawing/2014/main" id="{A900958F-A43B-4D40-980E-60954EE338D8}"/>
            </a:ext>
          </a:extLst>
        </xdr:cNvPr>
        <xdr:cNvSpPr txBox="1"/>
      </xdr:nvSpPr>
      <xdr:spPr>
        <a:xfrm>
          <a:off x="848369" y="16602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105427</xdr:rowOff>
    </xdr:from>
    <xdr:ext cx="405111" cy="259045"/>
    <xdr:sp macro="" textlink="">
      <xdr:nvSpPr>
        <xdr:cNvPr id="422" name="n_1mainValue【港湾・漁港】&#10;有形固定資産減価償却率">
          <a:extLst>
            <a:ext uri="{FF2B5EF4-FFF2-40B4-BE49-F238E27FC236}">
              <a16:creationId xmlns:a16="http://schemas.microsoft.com/office/drawing/2014/main" id="{E7FE40F0-1391-4452-9517-FB0B84FF1814}"/>
            </a:ext>
          </a:extLst>
        </xdr:cNvPr>
        <xdr:cNvSpPr txBox="1"/>
      </xdr:nvSpPr>
      <xdr:spPr>
        <a:xfrm>
          <a:off x="3239144" y="1673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59707</xdr:rowOff>
    </xdr:from>
    <xdr:ext cx="405111" cy="259045"/>
    <xdr:sp macro="" textlink="">
      <xdr:nvSpPr>
        <xdr:cNvPr id="423" name="n_2mainValue【港湾・漁港】&#10;有形固定資産減価償却率">
          <a:extLst>
            <a:ext uri="{FF2B5EF4-FFF2-40B4-BE49-F238E27FC236}">
              <a16:creationId xmlns:a16="http://schemas.microsoft.com/office/drawing/2014/main" id="{FDF9FE8A-E4CB-4F73-BE2B-2D53E37C3D96}"/>
            </a:ext>
          </a:extLst>
        </xdr:cNvPr>
        <xdr:cNvSpPr txBox="1"/>
      </xdr:nvSpPr>
      <xdr:spPr>
        <a:xfrm>
          <a:off x="2439044" y="1669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29227</xdr:rowOff>
    </xdr:from>
    <xdr:ext cx="405111" cy="259045"/>
    <xdr:sp macro="" textlink="">
      <xdr:nvSpPr>
        <xdr:cNvPr id="424" name="n_3mainValue【港湾・漁港】&#10;有形固定資産減価償却率">
          <a:extLst>
            <a:ext uri="{FF2B5EF4-FFF2-40B4-BE49-F238E27FC236}">
              <a16:creationId xmlns:a16="http://schemas.microsoft.com/office/drawing/2014/main" id="{87F262BE-6142-460A-8A11-DDAB3F0DB67F}"/>
            </a:ext>
          </a:extLst>
        </xdr:cNvPr>
        <xdr:cNvSpPr txBox="1"/>
      </xdr:nvSpPr>
      <xdr:spPr>
        <a:xfrm>
          <a:off x="1648469" y="1665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137177</xdr:rowOff>
    </xdr:from>
    <xdr:ext cx="405111" cy="259045"/>
    <xdr:sp macro="" textlink="">
      <xdr:nvSpPr>
        <xdr:cNvPr id="425" name="n_4mainValue【港湾・漁港】&#10;有形固定資産減価償却率">
          <a:extLst>
            <a:ext uri="{FF2B5EF4-FFF2-40B4-BE49-F238E27FC236}">
              <a16:creationId xmlns:a16="http://schemas.microsoft.com/office/drawing/2014/main" id="{9CCA8E0B-B798-4FAD-8091-F47E3E71DFFE}"/>
            </a:ext>
          </a:extLst>
        </xdr:cNvPr>
        <xdr:cNvSpPr txBox="1"/>
      </xdr:nvSpPr>
      <xdr:spPr>
        <a:xfrm>
          <a:off x="848369" y="16942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6" name="正方形/長方形 425">
          <a:extLst>
            <a:ext uri="{FF2B5EF4-FFF2-40B4-BE49-F238E27FC236}">
              <a16:creationId xmlns:a16="http://schemas.microsoft.com/office/drawing/2014/main" id="{77324C0B-02F8-4CE8-8F6F-0754AE5E37D4}"/>
            </a:ext>
          </a:extLst>
        </xdr:cNvPr>
        <xdr:cNvSpPr/>
      </xdr:nvSpPr>
      <xdr:spPr>
        <a:xfrm>
          <a:off x="59531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427" name="正方形/長方形 426">
          <a:extLst>
            <a:ext uri="{FF2B5EF4-FFF2-40B4-BE49-F238E27FC236}">
              <a16:creationId xmlns:a16="http://schemas.microsoft.com/office/drawing/2014/main" id="{3471D7A0-9704-4180-AC87-3C75B1293314}"/>
            </a:ext>
          </a:extLst>
        </xdr:cNvPr>
        <xdr:cNvSpPr/>
      </xdr:nvSpPr>
      <xdr:spPr>
        <a:xfrm>
          <a:off x="64103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428" name="正方形/長方形 427">
          <a:extLst>
            <a:ext uri="{FF2B5EF4-FFF2-40B4-BE49-F238E27FC236}">
              <a16:creationId xmlns:a16="http://schemas.microsoft.com/office/drawing/2014/main" id="{36348BAD-7DE4-4538-AEA7-7FC8A84057E8}"/>
            </a:ext>
          </a:extLst>
        </xdr:cNvPr>
        <xdr:cNvSpPr/>
      </xdr:nvSpPr>
      <xdr:spPr>
        <a:xfrm>
          <a:off x="64103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429" name="正方形/長方形 428">
          <a:extLst>
            <a:ext uri="{FF2B5EF4-FFF2-40B4-BE49-F238E27FC236}">
              <a16:creationId xmlns:a16="http://schemas.microsoft.com/office/drawing/2014/main" id="{EEBEF0BC-5C49-4EED-9DF5-10064FBB23E8}"/>
            </a:ext>
          </a:extLst>
        </xdr:cNvPr>
        <xdr:cNvSpPr/>
      </xdr:nvSpPr>
      <xdr:spPr>
        <a:xfrm>
          <a:off x="78867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430" name="正方形/長方形 429">
          <a:extLst>
            <a:ext uri="{FF2B5EF4-FFF2-40B4-BE49-F238E27FC236}">
              <a16:creationId xmlns:a16="http://schemas.microsoft.com/office/drawing/2014/main" id="{151BA96C-8F64-46C2-B0C1-08468F83D846}"/>
            </a:ext>
          </a:extLst>
        </xdr:cNvPr>
        <xdr:cNvSpPr/>
      </xdr:nvSpPr>
      <xdr:spPr>
        <a:xfrm>
          <a:off x="78867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1" name="正方形/長方形 430">
          <a:extLst>
            <a:ext uri="{FF2B5EF4-FFF2-40B4-BE49-F238E27FC236}">
              <a16:creationId xmlns:a16="http://schemas.microsoft.com/office/drawing/2014/main" id="{2BB50520-2508-425F-BA3C-55A94D59F55E}"/>
            </a:ext>
          </a:extLst>
        </xdr:cNvPr>
        <xdr:cNvSpPr/>
      </xdr:nvSpPr>
      <xdr:spPr>
        <a:xfrm>
          <a:off x="59531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2" name="テキスト ボックス 431">
          <a:extLst>
            <a:ext uri="{FF2B5EF4-FFF2-40B4-BE49-F238E27FC236}">
              <a16:creationId xmlns:a16="http://schemas.microsoft.com/office/drawing/2014/main" id="{CA248029-C0E4-4A89-895B-0E9F74DC0EF2}"/>
            </a:ext>
          </a:extLst>
        </xdr:cNvPr>
        <xdr:cNvSpPr txBox="1"/>
      </xdr:nvSpPr>
      <xdr:spPr>
        <a:xfrm>
          <a:off x="59150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3" name="直線コネクタ 432">
          <a:extLst>
            <a:ext uri="{FF2B5EF4-FFF2-40B4-BE49-F238E27FC236}">
              <a16:creationId xmlns:a16="http://schemas.microsoft.com/office/drawing/2014/main" id="{2A0C243C-8569-4881-AF28-6125E9EF817B}"/>
            </a:ext>
          </a:extLst>
        </xdr:cNvPr>
        <xdr:cNvCxnSpPr/>
      </xdr:nvCxnSpPr>
      <xdr:spPr>
        <a:xfrm>
          <a:off x="5953125" y="1819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4" name="直線コネクタ 433">
          <a:extLst>
            <a:ext uri="{FF2B5EF4-FFF2-40B4-BE49-F238E27FC236}">
              <a16:creationId xmlns:a16="http://schemas.microsoft.com/office/drawing/2014/main" id="{956E2C52-A686-4BD4-A864-2C2AA3CFB369}"/>
            </a:ext>
          </a:extLst>
        </xdr:cNvPr>
        <xdr:cNvCxnSpPr/>
      </xdr:nvCxnSpPr>
      <xdr:spPr>
        <a:xfrm>
          <a:off x="5953125" y="17735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35" name="テキスト ボックス 434">
          <a:extLst>
            <a:ext uri="{FF2B5EF4-FFF2-40B4-BE49-F238E27FC236}">
              <a16:creationId xmlns:a16="http://schemas.microsoft.com/office/drawing/2014/main" id="{035FBBE1-3649-44B8-BCB8-B38FEB934A54}"/>
            </a:ext>
          </a:extLst>
        </xdr:cNvPr>
        <xdr:cNvSpPr txBox="1"/>
      </xdr:nvSpPr>
      <xdr:spPr>
        <a:xfrm>
          <a:off x="5723389" y="175901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6" name="直線コネクタ 435">
          <a:extLst>
            <a:ext uri="{FF2B5EF4-FFF2-40B4-BE49-F238E27FC236}">
              <a16:creationId xmlns:a16="http://schemas.microsoft.com/office/drawing/2014/main" id="{CFBFB642-06E1-4BA5-B836-A3DD0D09E835}"/>
            </a:ext>
          </a:extLst>
        </xdr:cNvPr>
        <xdr:cNvCxnSpPr/>
      </xdr:nvCxnSpPr>
      <xdr:spPr>
        <a:xfrm>
          <a:off x="5953125" y="17278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37" name="テキスト ボックス 436">
          <a:extLst>
            <a:ext uri="{FF2B5EF4-FFF2-40B4-BE49-F238E27FC236}">
              <a16:creationId xmlns:a16="http://schemas.microsoft.com/office/drawing/2014/main" id="{EDFF0A46-876D-4FF0-A2D7-EE157FB961F3}"/>
            </a:ext>
          </a:extLst>
        </xdr:cNvPr>
        <xdr:cNvSpPr txBox="1"/>
      </xdr:nvSpPr>
      <xdr:spPr>
        <a:xfrm>
          <a:off x="5421206" y="171329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8" name="直線コネクタ 437">
          <a:extLst>
            <a:ext uri="{FF2B5EF4-FFF2-40B4-BE49-F238E27FC236}">
              <a16:creationId xmlns:a16="http://schemas.microsoft.com/office/drawing/2014/main" id="{D77ECEE8-01E7-44DE-89BD-C8E44C5238DB}"/>
            </a:ext>
          </a:extLst>
        </xdr:cNvPr>
        <xdr:cNvCxnSpPr/>
      </xdr:nvCxnSpPr>
      <xdr:spPr>
        <a:xfrm>
          <a:off x="5953125" y="16821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39" name="テキスト ボックス 438">
          <a:extLst>
            <a:ext uri="{FF2B5EF4-FFF2-40B4-BE49-F238E27FC236}">
              <a16:creationId xmlns:a16="http://schemas.microsoft.com/office/drawing/2014/main" id="{26E6AD22-2A94-489C-8645-9B9E34AFE050}"/>
            </a:ext>
          </a:extLst>
        </xdr:cNvPr>
        <xdr:cNvSpPr txBox="1"/>
      </xdr:nvSpPr>
      <xdr:spPr>
        <a:xfrm>
          <a:off x="5421206" y="166757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0" name="直線コネクタ 439">
          <a:extLst>
            <a:ext uri="{FF2B5EF4-FFF2-40B4-BE49-F238E27FC236}">
              <a16:creationId xmlns:a16="http://schemas.microsoft.com/office/drawing/2014/main" id="{0EFCCE7A-A9BA-4D17-9D98-9E01A48BF07C}"/>
            </a:ext>
          </a:extLst>
        </xdr:cNvPr>
        <xdr:cNvCxnSpPr/>
      </xdr:nvCxnSpPr>
      <xdr:spPr>
        <a:xfrm>
          <a:off x="5953125" y="16363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41" name="テキスト ボックス 440">
          <a:extLst>
            <a:ext uri="{FF2B5EF4-FFF2-40B4-BE49-F238E27FC236}">
              <a16:creationId xmlns:a16="http://schemas.microsoft.com/office/drawing/2014/main" id="{E89E68CD-B924-4BBD-8FC6-1A9B3587AC24}"/>
            </a:ext>
          </a:extLst>
        </xdr:cNvPr>
        <xdr:cNvSpPr txBox="1"/>
      </xdr:nvSpPr>
      <xdr:spPr>
        <a:xfrm>
          <a:off x="5421206" y="162185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2" name="直線コネクタ 441">
          <a:extLst>
            <a:ext uri="{FF2B5EF4-FFF2-40B4-BE49-F238E27FC236}">
              <a16:creationId xmlns:a16="http://schemas.microsoft.com/office/drawing/2014/main" id="{1262D38C-F439-436F-B514-723DE16B4F32}"/>
            </a:ext>
          </a:extLst>
        </xdr:cNvPr>
        <xdr:cNvCxnSpPr/>
      </xdr:nvCxnSpPr>
      <xdr:spPr>
        <a:xfrm>
          <a:off x="5953125" y="1590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3" name="テキスト ボックス 442">
          <a:extLst>
            <a:ext uri="{FF2B5EF4-FFF2-40B4-BE49-F238E27FC236}">
              <a16:creationId xmlns:a16="http://schemas.microsoft.com/office/drawing/2014/main" id="{BF29C658-4B98-4A6F-A0F3-4FC66160DD33}"/>
            </a:ext>
          </a:extLst>
        </xdr:cNvPr>
        <xdr:cNvSpPr txBox="1"/>
      </xdr:nvSpPr>
      <xdr:spPr>
        <a:xfrm>
          <a:off x="5421206" y="157613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4" name="【港湾・漁港】&#10;一人当たり有形固定資産（償却資産）額グラフ枠">
          <a:extLst>
            <a:ext uri="{FF2B5EF4-FFF2-40B4-BE49-F238E27FC236}">
              <a16:creationId xmlns:a16="http://schemas.microsoft.com/office/drawing/2014/main" id="{9121A9BD-2EDC-46C1-9945-8C6D12B9C899}"/>
            </a:ext>
          </a:extLst>
        </xdr:cNvPr>
        <xdr:cNvSpPr/>
      </xdr:nvSpPr>
      <xdr:spPr>
        <a:xfrm>
          <a:off x="59531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78175</xdr:rowOff>
    </xdr:from>
    <xdr:to>
      <xdr:col>54</xdr:col>
      <xdr:colOff>189865</xdr:colOff>
      <xdr:row>108</xdr:row>
      <xdr:rowOff>21867</xdr:rowOff>
    </xdr:to>
    <xdr:cxnSp macro="">
      <xdr:nvCxnSpPr>
        <xdr:cNvPr id="445" name="直線コネクタ 444">
          <a:extLst>
            <a:ext uri="{FF2B5EF4-FFF2-40B4-BE49-F238E27FC236}">
              <a16:creationId xmlns:a16="http://schemas.microsoft.com/office/drawing/2014/main" id="{F08F52BA-7A78-40C4-8794-6DE8E298C914}"/>
            </a:ext>
          </a:extLst>
        </xdr:cNvPr>
        <xdr:cNvCxnSpPr/>
      </xdr:nvCxnSpPr>
      <xdr:spPr>
        <a:xfrm flipV="1">
          <a:off x="9427845" y="16365925"/>
          <a:ext cx="1270" cy="13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25694</xdr:rowOff>
    </xdr:from>
    <xdr:ext cx="534377" cy="259045"/>
    <xdr:sp macro="" textlink="">
      <xdr:nvSpPr>
        <xdr:cNvPr id="446" name="【港湾・漁港】&#10;一人当たり有形固定資産（償却資産）額最小値テキスト">
          <a:extLst>
            <a:ext uri="{FF2B5EF4-FFF2-40B4-BE49-F238E27FC236}">
              <a16:creationId xmlns:a16="http://schemas.microsoft.com/office/drawing/2014/main" id="{679699D1-0E5F-4A01-8112-1D7A997F6EE7}"/>
            </a:ext>
          </a:extLst>
        </xdr:cNvPr>
        <xdr:cNvSpPr txBox="1"/>
      </xdr:nvSpPr>
      <xdr:spPr>
        <a:xfrm>
          <a:off x="9477375" y="1768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21867</xdr:rowOff>
    </xdr:from>
    <xdr:to>
      <xdr:col>55</xdr:col>
      <xdr:colOff>88900</xdr:colOff>
      <xdr:row>108</xdr:row>
      <xdr:rowOff>21867</xdr:rowOff>
    </xdr:to>
    <xdr:cxnSp macro="">
      <xdr:nvCxnSpPr>
        <xdr:cNvPr id="447" name="直線コネクタ 446">
          <a:extLst>
            <a:ext uri="{FF2B5EF4-FFF2-40B4-BE49-F238E27FC236}">
              <a16:creationId xmlns:a16="http://schemas.microsoft.com/office/drawing/2014/main" id="{E0648C06-7078-4D73-92C5-77ED0FD2347F}"/>
            </a:ext>
          </a:extLst>
        </xdr:cNvPr>
        <xdr:cNvCxnSpPr/>
      </xdr:nvCxnSpPr>
      <xdr:spPr>
        <a:xfrm>
          <a:off x="9363075" y="1768121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24852</xdr:rowOff>
    </xdr:from>
    <xdr:ext cx="599010" cy="259045"/>
    <xdr:sp macro="" textlink="">
      <xdr:nvSpPr>
        <xdr:cNvPr id="448" name="【港湾・漁港】&#10;一人当たり有形固定資産（償却資産）額最大値テキスト">
          <a:extLst>
            <a:ext uri="{FF2B5EF4-FFF2-40B4-BE49-F238E27FC236}">
              <a16:creationId xmlns:a16="http://schemas.microsoft.com/office/drawing/2014/main" id="{3FDD7D56-44D5-4F3B-8AE8-1EBCD1113C9A}"/>
            </a:ext>
          </a:extLst>
        </xdr:cNvPr>
        <xdr:cNvSpPr txBox="1"/>
      </xdr:nvSpPr>
      <xdr:spPr>
        <a:xfrm>
          <a:off x="9477375" y="1614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78175</xdr:rowOff>
    </xdr:from>
    <xdr:to>
      <xdr:col>55</xdr:col>
      <xdr:colOff>88900</xdr:colOff>
      <xdr:row>100</xdr:row>
      <xdr:rowOff>78175</xdr:rowOff>
    </xdr:to>
    <xdr:cxnSp macro="">
      <xdr:nvCxnSpPr>
        <xdr:cNvPr id="449" name="直線コネクタ 448">
          <a:extLst>
            <a:ext uri="{FF2B5EF4-FFF2-40B4-BE49-F238E27FC236}">
              <a16:creationId xmlns:a16="http://schemas.microsoft.com/office/drawing/2014/main" id="{907970A6-86E2-4890-9E36-05E7AC0BACB9}"/>
            </a:ext>
          </a:extLst>
        </xdr:cNvPr>
        <xdr:cNvCxnSpPr/>
      </xdr:nvCxnSpPr>
      <xdr:spPr>
        <a:xfrm>
          <a:off x="9363075" y="163659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165099</xdr:rowOff>
    </xdr:from>
    <xdr:ext cx="534377" cy="259045"/>
    <xdr:sp macro="" textlink="">
      <xdr:nvSpPr>
        <xdr:cNvPr id="450" name="【港湾・漁港】&#10;一人当たり有形固定資産（償却資産）額平均値テキスト">
          <a:extLst>
            <a:ext uri="{FF2B5EF4-FFF2-40B4-BE49-F238E27FC236}">
              <a16:creationId xmlns:a16="http://schemas.microsoft.com/office/drawing/2014/main" id="{9392D166-689B-4118-8F86-BA328062DA48}"/>
            </a:ext>
          </a:extLst>
        </xdr:cNvPr>
        <xdr:cNvSpPr txBox="1"/>
      </xdr:nvSpPr>
      <xdr:spPr>
        <a:xfrm>
          <a:off x="9477375" y="17306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15222</xdr:rowOff>
    </xdr:from>
    <xdr:to>
      <xdr:col>55</xdr:col>
      <xdr:colOff>50800</xdr:colOff>
      <xdr:row>106</xdr:row>
      <xdr:rowOff>116822</xdr:rowOff>
    </xdr:to>
    <xdr:sp macro="" textlink="">
      <xdr:nvSpPr>
        <xdr:cNvPr id="451" name="フローチャート: 判断 450">
          <a:extLst>
            <a:ext uri="{FF2B5EF4-FFF2-40B4-BE49-F238E27FC236}">
              <a16:creationId xmlns:a16="http://schemas.microsoft.com/office/drawing/2014/main" id="{06821C96-9F04-446C-8ECB-BEDD17D64014}"/>
            </a:ext>
          </a:extLst>
        </xdr:cNvPr>
        <xdr:cNvSpPr/>
      </xdr:nvSpPr>
      <xdr:spPr>
        <a:xfrm>
          <a:off x="9401175" y="17328497"/>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19900</xdr:rowOff>
    </xdr:from>
    <xdr:to>
      <xdr:col>50</xdr:col>
      <xdr:colOff>165100</xdr:colOff>
      <xdr:row>106</xdr:row>
      <xdr:rowOff>121500</xdr:rowOff>
    </xdr:to>
    <xdr:sp macro="" textlink="">
      <xdr:nvSpPr>
        <xdr:cNvPr id="452" name="フローチャート: 判断 451">
          <a:extLst>
            <a:ext uri="{FF2B5EF4-FFF2-40B4-BE49-F238E27FC236}">
              <a16:creationId xmlns:a16="http://schemas.microsoft.com/office/drawing/2014/main" id="{E83F66ED-A442-40EC-861E-7B73558BCF2C}"/>
            </a:ext>
          </a:extLst>
        </xdr:cNvPr>
        <xdr:cNvSpPr/>
      </xdr:nvSpPr>
      <xdr:spPr>
        <a:xfrm>
          <a:off x="8639175" y="173363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153760</xdr:rowOff>
    </xdr:from>
    <xdr:to>
      <xdr:col>46</xdr:col>
      <xdr:colOff>38100</xdr:colOff>
      <xdr:row>106</xdr:row>
      <xdr:rowOff>83910</xdr:rowOff>
    </xdr:to>
    <xdr:sp macro="" textlink="">
      <xdr:nvSpPr>
        <xdr:cNvPr id="453" name="フローチャート: 判断 452">
          <a:extLst>
            <a:ext uri="{FF2B5EF4-FFF2-40B4-BE49-F238E27FC236}">
              <a16:creationId xmlns:a16="http://schemas.microsoft.com/office/drawing/2014/main" id="{41DFB3DE-35BA-4E5A-80F2-A73242C6E9CA}"/>
            </a:ext>
          </a:extLst>
        </xdr:cNvPr>
        <xdr:cNvSpPr/>
      </xdr:nvSpPr>
      <xdr:spPr>
        <a:xfrm>
          <a:off x="7839075" y="1729876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105437</xdr:rowOff>
    </xdr:from>
    <xdr:to>
      <xdr:col>41</xdr:col>
      <xdr:colOff>101600</xdr:colOff>
      <xdr:row>106</xdr:row>
      <xdr:rowOff>35587</xdr:rowOff>
    </xdr:to>
    <xdr:sp macro="" textlink="">
      <xdr:nvSpPr>
        <xdr:cNvPr id="454" name="フローチャート: 判断 453">
          <a:extLst>
            <a:ext uri="{FF2B5EF4-FFF2-40B4-BE49-F238E27FC236}">
              <a16:creationId xmlns:a16="http://schemas.microsoft.com/office/drawing/2014/main" id="{E928979E-6D9F-45B6-8279-6E29174A902B}"/>
            </a:ext>
          </a:extLst>
        </xdr:cNvPr>
        <xdr:cNvSpPr/>
      </xdr:nvSpPr>
      <xdr:spPr>
        <a:xfrm>
          <a:off x="7029450" y="1724726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44576</xdr:rowOff>
    </xdr:from>
    <xdr:to>
      <xdr:col>36</xdr:col>
      <xdr:colOff>165100</xdr:colOff>
      <xdr:row>106</xdr:row>
      <xdr:rowOff>146176</xdr:rowOff>
    </xdr:to>
    <xdr:sp macro="" textlink="">
      <xdr:nvSpPr>
        <xdr:cNvPr id="455" name="フローチャート: 判断 454">
          <a:extLst>
            <a:ext uri="{FF2B5EF4-FFF2-40B4-BE49-F238E27FC236}">
              <a16:creationId xmlns:a16="http://schemas.microsoft.com/office/drawing/2014/main" id="{B4DAB60C-C103-4CB0-9F8F-6445E1F0D94D}"/>
            </a:ext>
          </a:extLst>
        </xdr:cNvPr>
        <xdr:cNvSpPr/>
      </xdr:nvSpPr>
      <xdr:spPr>
        <a:xfrm>
          <a:off x="6238875" y="1736420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09E94BD8-E167-4CCD-96AC-AA7A0E969A15}"/>
            </a:ext>
          </a:extLst>
        </xdr:cNvPr>
        <xdr:cNvSpPr txBox="1"/>
      </xdr:nvSpPr>
      <xdr:spPr>
        <a:xfrm>
          <a:off x="92583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7AF65A91-3CE2-41DD-8265-096B80B04C3F}"/>
            </a:ext>
          </a:extLst>
        </xdr:cNvPr>
        <xdr:cNvSpPr txBox="1"/>
      </xdr:nvSpPr>
      <xdr:spPr>
        <a:xfrm>
          <a:off x="8515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34D086D8-630D-4A31-96A0-ED4CE88D6385}"/>
            </a:ext>
          </a:extLst>
        </xdr:cNvPr>
        <xdr:cNvSpPr txBox="1"/>
      </xdr:nvSpPr>
      <xdr:spPr>
        <a:xfrm>
          <a:off x="7715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9763E62A-66CD-4176-99B0-F3B658B5E0E2}"/>
            </a:ext>
          </a:extLst>
        </xdr:cNvPr>
        <xdr:cNvSpPr txBox="1"/>
      </xdr:nvSpPr>
      <xdr:spPr>
        <a:xfrm>
          <a:off x="690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F1451FE8-E7EA-4AD7-9DF6-7F3781789EA9}"/>
            </a:ext>
          </a:extLst>
        </xdr:cNvPr>
        <xdr:cNvSpPr txBox="1"/>
      </xdr:nvSpPr>
      <xdr:spPr>
        <a:xfrm>
          <a:off x="6115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101336</xdr:rowOff>
    </xdr:from>
    <xdr:to>
      <xdr:col>55</xdr:col>
      <xdr:colOff>50800</xdr:colOff>
      <xdr:row>103</xdr:row>
      <xdr:rowOff>31486</xdr:rowOff>
    </xdr:to>
    <xdr:sp macro="" textlink="">
      <xdr:nvSpPr>
        <xdr:cNvPr id="461" name="楕円 460">
          <a:extLst>
            <a:ext uri="{FF2B5EF4-FFF2-40B4-BE49-F238E27FC236}">
              <a16:creationId xmlns:a16="http://schemas.microsoft.com/office/drawing/2014/main" id="{5491DED3-E9A3-4B7D-B1F2-27B7A46C783D}"/>
            </a:ext>
          </a:extLst>
        </xdr:cNvPr>
        <xdr:cNvSpPr/>
      </xdr:nvSpPr>
      <xdr:spPr>
        <a:xfrm>
          <a:off x="9401175" y="16735161"/>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101</xdr:row>
      <xdr:rowOff>124213</xdr:rowOff>
    </xdr:from>
    <xdr:ext cx="599010" cy="259045"/>
    <xdr:sp macro="" textlink="">
      <xdr:nvSpPr>
        <xdr:cNvPr id="462" name="【港湾・漁港】&#10;一人当たり有形固定資産（償却資産）額該当値テキスト">
          <a:extLst>
            <a:ext uri="{FF2B5EF4-FFF2-40B4-BE49-F238E27FC236}">
              <a16:creationId xmlns:a16="http://schemas.microsoft.com/office/drawing/2014/main" id="{81D660F2-412A-4F89-95DD-8341B9641C33}"/>
            </a:ext>
          </a:extLst>
        </xdr:cNvPr>
        <xdr:cNvSpPr txBox="1"/>
      </xdr:nvSpPr>
      <xdr:spPr>
        <a:xfrm>
          <a:off x="9477375" y="1658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117393</xdr:rowOff>
    </xdr:from>
    <xdr:to>
      <xdr:col>50</xdr:col>
      <xdr:colOff>165100</xdr:colOff>
      <xdr:row>103</xdr:row>
      <xdr:rowOff>47543</xdr:rowOff>
    </xdr:to>
    <xdr:sp macro="" textlink="">
      <xdr:nvSpPr>
        <xdr:cNvPr id="463" name="楕円 462">
          <a:extLst>
            <a:ext uri="{FF2B5EF4-FFF2-40B4-BE49-F238E27FC236}">
              <a16:creationId xmlns:a16="http://schemas.microsoft.com/office/drawing/2014/main" id="{EF45A9DA-28EC-483B-A2E4-222FFF4F42D4}"/>
            </a:ext>
          </a:extLst>
        </xdr:cNvPr>
        <xdr:cNvSpPr/>
      </xdr:nvSpPr>
      <xdr:spPr>
        <a:xfrm>
          <a:off x="8639175" y="1674804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152136</xdr:rowOff>
    </xdr:from>
    <xdr:to>
      <xdr:col>55</xdr:col>
      <xdr:colOff>0</xdr:colOff>
      <xdr:row>102</xdr:row>
      <xdr:rowOff>168193</xdr:rowOff>
    </xdr:to>
    <xdr:cxnSp macro="">
      <xdr:nvCxnSpPr>
        <xdr:cNvPr id="464" name="直線コネクタ 463">
          <a:extLst>
            <a:ext uri="{FF2B5EF4-FFF2-40B4-BE49-F238E27FC236}">
              <a16:creationId xmlns:a16="http://schemas.microsoft.com/office/drawing/2014/main" id="{339BD07A-78C0-4369-9310-65A40557BBCA}"/>
            </a:ext>
          </a:extLst>
        </xdr:cNvPr>
        <xdr:cNvCxnSpPr/>
      </xdr:nvCxnSpPr>
      <xdr:spPr>
        <a:xfrm flipV="1">
          <a:off x="8686800" y="16782786"/>
          <a:ext cx="742950" cy="1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126977</xdr:rowOff>
    </xdr:from>
    <xdr:to>
      <xdr:col>46</xdr:col>
      <xdr:colOff>38100</xdr:colOff>
      <xdr:row>103</xdr:row>
      <xdr:rowOff>57127</xdr:rowOff>
    </xdr:to>
    <xdr:sp macro="" textlink="">
      <xdr:nvSpPr>
        <xdr:cNvPr id="465" name="楕円 464">
          <a:extLst>
            <a:ext uri="{FF2B5EF4-FFF2-40B4-BE49-F238E27FC236}">
              <a16:creationId xmlns:a16="http://schemas.microsoft.com/office/drawing/2014/main" id="{8863DCED-7852-4F81-A6C6-30C5F6515E28}"/>
            </a:ext>
          </a:extLst>
        </xdr:cNvPr>
        <xdr:cNvSpPr/>
      </xdr:nvSpPr>
      <xdr:spPr>
        <a:xfrm>
          <a:off x="7839075" y="1675445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168193</xdr:rowOff>
    </xdr:from>
    <xdr:to>
      <xdr:col>50</xdr:col>
      <xdr:colOff>114300</xdr:colOff>
      <xdr:row>103</xdr:row>
      <xdr:rowOff>6327</xdr:rowOff>
    </xdr:to>
    <xdr:cxnSp macro="">
      <xdr:nvCxnSpPr>
        <xdr:cNvPr id="466" name="直線コネクタ 465">
          <a:extLst>
            <a:ext uri="{FF2B5EF4-FFF2-40B4-BE49-F238E27FC236}">
              <a16:creationId xmlns:a16="http://schemas.microsoft.com/office/drawing/2014/main" id="{B98D2151-5E3E-456E-93F4-EE5458BED213}"/>
            </a:ext>
          </a:extLst>
        </xdr:cNvPr>
        <xdr:cNvCxnSpPr/>
      </xdr:nvCxnSpPr>
      <xdr:spPr>
        <a:xfrm flipV="1">
          <a:off x="7886700" y="16795668"/>
          <a:ext cx="800100" cy="1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142832</xdr:rowOff>
    </xdr:from>
    <xdr:to>
      <xdr:col>41</xdr:col>
      <xdr:colOff>101600</xdr:colOff>
      <xdr:row>103</xdr:row>
      <xdr:rowOff>72982</xdr:rowOff>
    </xdr:to>
    <xdr:sp macro="" textlink="">
      <xdr:nvSpPr>
        <xdr:cNvPr id="467" name="楕円 466">
          <a:extLst>
            <a:ext uri="{FF2B5EF4-FFF2-40B4-BE49-F238E27FC236}">
              <a16:creationId xmlns:a16="http://schemas.microsoft.com/office/drawing/2014/main" id="{0E09AC14-05AD-418B-BB83-E59A0F7E4664}"/>
            </a:ext>
          </a:extLst>
        </xdr:cNvPr>
        <xdr:cNvSpPr/>
      </xdr:nvSpPr>
      <xdr:spPr>
        <a:xfrm>
          <a:off x="7029450" y="1677665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6327</xdr:rowOff>
    </xdr:from>
    <xdr:to>
      <xdr:col>45</xdr:col>
      <xdr:colOff>177800</xdr:colOff>
      <xdr:row>103</xdr:row>
      <xdr:rowOff>22182</xdr:rowOff>
    </xdr:to>
    <xdr:cxnSp macro="">
      <xdr:nvCxnSpPr>
        <xdr:cNvPr id="468" name="直線コネクタ 467">
          <a:extLst>
            <a:ext uri="{FF2B5EF4-FFF2-40B4-BE49-F238E27FC236}">
              <a16:creationId xmlns:a16="http://schemas.microsoft.com/office/drawing/2014/main" id="{88CE4FE0-8D02-4E6B-830F-64D0D30235D4}"/>
            </a:ext>
          </a:extLst>
        </xdr:cNvPr>
        <xdr:cNvCxnSpPr/>
      </xdr:nvCxnSpPr>
      <xdr:spPr>
        <a:xfrm flipV="1">
          <a:off x="7077075" y="16811602"/>
          <a:ext cx="809625" cy="1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154532</xdr:rowOff>
    </xdr:from>
    <xdr:to>
      <xdr:col>36</xdr:col>
      <xdr:colOff>165100</xdr:colOff>
      <xdr:row>103</xdr:row>
      <xdr:rowOff>84682</xdr:rowOff>
    </xdr:to>
    <xdr:sp macro="" textlink="">
      <xdr:nvSpPr>
        <xdr:cNvPr id="469" name="楕円 468">
          <a:extLst>
            <a:ext uri="{FF2B5EF4-FFF2-40B4-BE49-F238E27FC236}">
              <a16:creationId xmlns:a16="http://schemas.microsoft.com/office/drawing/2014/main" id="{7D3AEB33-1295-4639-BD62-A8F49EE5354B}"/>
            </a:ext>
          </a:extLst>
        </xdr:cNvPr>
        <xdr:cNvSpPr/>
      </xdr:nvSpPr>
      <xdr:spPr>
        <a:xfrm>
          <a:off x="6238875" y="1678518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22182</xdr:rowOff>
    </xdr:from>
    <xdr:to>
      <xdr:col>41</xdr:col>
      <xdr:colOff>50800</xdr:colOff>
      <xdr:row>103</xdr:row>
      <xdr:rowOff>33882</xdr:rowOff>
    </xdr:to>
    <xdr:cxnSp macro="">
      <xdr:nvCxnSpPr>
        <xdr:cNvPr id="470" name="直線コネクタ 469">
          <a:extLst>
            <a:ext uri="{FF2B5EF4-FFF2-40B4-BE49-F238E27FC236}">
              <a16:creationId xmlns:a16="http://schemas.microsoft.com/office/drawing/2014/main" id="{0F4BED2F-6759-4EA3-84A1-C058A409010E}"/>
            </a:ext>
          </a:extLst>
        </xdr:cNvPr>
        <xdr:cNvCxnSpPr/>
      </xdr:nvCxnSpPr>
      <xdr:spPr>
        <a:xfrm flipV="1">
          <a:off x="6286500" y="16824282"/>
          <a:ext cx="790575" cy="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112627</xdr:rowOff>
    </xdr:from>
    <xdr:ext cx="534377" cy="259045"/>
    <xdr:sp macro="" textlink="">
      <xdr:nvSpPr>
        <xdr:cNvPr id="471" name="n_1aveValue【港湾・漁港】&#10;一人当たり有形固定資産（償却資産）額">
          <a:extLst>
            <a:ext uri="{FF2B5EF4-FFF2-40B4-BE49-F238E27FC236}">
              <a16:creationId xmlns:a16="http://schemas.microsoft.com/office/drawing/2014/main" id="{64F764E8-FE70-4692-BD15-B0DDA0F754B8}"/>
            </a:ext>
          </a:extLst>
        </xdr:cNvPr>
        <xdr:cNvSpPr txBox="1"/>
      </xdr:nvSpPr>
      <xdr:spPr>
        <a:xfrm>
          <a:off x="8429136" y="1742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75037</xdr:rowOff>
    </xdr:from>
    <xdr:ext cx="534377" cy="259045"/>
    <xdr:sp macro="" textlink="">
      <xdr:nvSpPr>
        <xdr:cNvPr id="472" name="n_2aveValue【港湾・漁港】&#10;一人当たり有形固定資産（償却資産）額">
          <a:extLst>
            <a:ext uri="{FF2B5EF4-FFF2-40B4-BE49-F238E27FC236}">
              <a16:creationId xmlns:a16="http://schemas.microsoft.com/office/drawing/2014/main" id="{7F583114-B4F8-4C0A-900C-FAF60388A3EB}"/>
            </a:ext>
          </a:extLst>
        </xdr:cNvPr>
        <xdr:cNvSpPr txBox="1"/>
      </xdr:nvSpPr>
      <xdr:spPr>
        <a:xfrm>
          <a:off x="7648086" y="1739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26714</xdr:rowOff>
    </xdr:from>
    <xdr:ext cx="534377" cy="259045"/>
    <xdr:sp macro="" textlink="">
      <xdr:nvSpPr>
        <xdr:cNvPr id="473" name="n_3aveValue【港湾・漁港】&#10;一人当たり有形固定資産（償却資産）額">
          <a:extLst>
            <a:ext uri="{FF2B5EF4-FFF2-40B4-BE49-F238E27FC236}">
              <a16:creationId xmlns:a16="http://schemas.microsoft.com/office/drawing/2014/main" id="{B1C13D46-52C7-4B0B-AAF7-44B4B3822515}"/>
            </a:ext>
          </a:extLst>
        </xdr:cNvPr>
        <xdr:cNvSpPr txBox="1"/>
      </xdr:nvSpPr>
      <xdr:spPr>
        <a:xfrm>
          <a:off x="6847986" y="1734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137303</xdr:rowOff>
    </xdr:from>
    <xdr:ext cx="534377" cy="259045"/>
    <xdr:sp macro="" textlink="">
      <xdr:nvSpPr>
        <xdr:cNvPr id="474" name="n_4aveValue【港湾・漁港】&#10;一人当たり有形固定資産（償却資産）額">
          <a:extLst>
            <a:ext uri="{FF2B5EF4-FFF2-40B4-BE49-F238E27FC236}">
              <a16:creationId xmlns:a16="http://schemas.microsoft.com/office/drawing/2014/main" id="{0D29907C-5C77-4EE8-A211-F389361CCBD6}"/>
            </a:ext>
          </a:extLst>
        </xdr:cNvPr>
        <xdr:cNvSpPr txBox="1"/>
      </xdr:nvSpPr>
      <xdr:spPr>
        <a:xfrm>
          <a:off x="6038361" y="1745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101</xdr:row>
      <xdr:rowOff>64070</xdr:rowOff>
    </xdr:from>
    <xdr:ext cx="599010" cy="259045"/>
    <xdr:sp macro="" textlink="">
      <xdr:nvSpPr>
        <xdr:cNvPr id="475" name="n_1mainValue【港湾・漁港】&#10;一人当たり有形固定資産（償却資産）額">
          <a:extLst>
            <a:ext uri="{FF2B5EF4-FFF2-40B4-BE49-F238E27FC236}">
              <a16:creationId xmlns:a16="http://schemas.microsoft.com/office/drawing/2014/main" id="{9FE58AAE-A6CF-426A-86D9-81DA2ABB349C}"/>
            </a:ext>
          </a:extLst>
        </xdr:cNvPr>
        <xdr:cNvSpPr txBox="1"/>
      </xdr:nvSpPr>
      <xdr:spPr>
        <a:xfrm>
          <a:off x="8399995" y="1652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101</xdr:row>
      <xdr:rowOff>73654</xdr:rowOff>
    </xdr:from>
    <xdr:ext cx="599010" cy="259045"/>
    <xdr:sp macro="" textlink="">
      <xdr:nvSpPr>
        <xdr:cNvPr id="476" name="n_2mainValue【港湾・漁港】&#10;一人当たり有形固定資産（償却資産）額">
          <a:extLst>
            <a:ext uri="{FF2B5EF4-FFF2-40B4-BE49-F238E27FC236}">
              <a16:creationId xmlns:a16="http://schemas.microsoft.com/office/drawing/2014/main" id="{CA183C72-5F1D-478A-8596-497C7F5BB390}"/>
            </a:ext>
          </a:extLst>
        </xdr:cNvPr>
        <xdr:cNvSpPr txBox="1"/>
      </xdr:nvSpPr>
      <xdr:spPr>
        <a:xfrm>
          <a:off x="7609420" y="16532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101</xdr:row>
      <xdr:rowOff>89509</xdr:rowOff>
    </xdr:from>
    <xdr:ext cx="599010" cy="259045"/>
    <xdr:sp macro="" textlink="">
      <xdr:nvSpPr>
        <xdr:cNvPr id="477" name="n_3mainValue【港湾・漁港】&#10;一人当たり有形固定資産（償却資産）額">
          <a:extLst>
            <a:ext uri="{FF2B5EF4-FFF2-40B4-BE49-F238E27FC236}">
              <a16:creationId xmlns:a16="http://schemas.microsoft.com/office/drawing/2014/main" id="{F82D22D4-4AEC-4518-BF89-E45C390C6654}"/>
            </a:ext>
          </a:extLst>
        </xdr:cNvPr>
        <xdr:cNvSpPr txBox="1"/>
      </xdr:nvSpPr>
      <xdr:spPr>
        <a:xfrm>
          <a:off x="6818845" y="1654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101</xdr:row>
      <xdr:rowOff>101209</xdr:rowOff>
    </xdr:from>
    <xdr:ext cx="599010" cy="259045"/>
    <xdr:sp macro="" textlink="">
      <xdr:nvSpPr>
        <xdr:cNvPr id="478" name="n_4mainValue【港湾・漁港】&#10;一人当たり有形固定資産（償却資産）額">
          <a:extLst>
            <a:ext uri="{FF2B5EF4-FFF2-40B4-BE49-F238E27FC236}">
              <a16:creationId xmlns:a16="http://schemas.microsoft.com/office/drawing/2014/main" id="{A6554325-0044-4F41-BF09-11AE16FAC463}"/>
            </a:ext>
          </a:extLst>
        </xdr:cNvPr>
        <xdr:cNvSpPr txBox="1"/>
      </xdr:nvSpPr>
      <xdr:spPr>
        <a:xfrm>
          <a:off x="6009220" y="16563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9" name="正方形/長方形 478">
          <a:extLst>
            <a:ext uri="{FF2B5EF4-FFF2-40B4-BE49-F238E27FC236}">
              <a16:creationId xmlns:a16="http://schemas.microsoft.com/office/drawing/2014/main" id="{B4464EEE-94A8-45E3-842D-E7068406B4A0}"/>
            </a:ext>
          </a:extLst>
        </xdr:cNvPr>
        <xdr:cNvSpPr/>
      </xdr:nvSpPr>
      <xdr:spPr>
        <a:xfrm>
          <a:off x="112109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80" name="正方形/長方形 479">
          <a:extLst>
            <a:ext uri="{FF2B5EF4-FFF2-40B4-BE49-F238E27FC236}">
              <a16:creationId xmlns:a16="http://schemas.microsoft.com/office/drawing/2014/main" id="{2CDE5D88-036A-497E-9B5C-201ABA642E0F}"/>
            </a:ext>
          </a:extLst>
        </xdr:cNvPr>
        <xdr:cNvSpPr/>
      </xdr:nvSpPr>
      <xdr:spPr>
        <a:xfrm>
          <a:off x="116586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81" name="正方形/長方形 480">
          <a:extLst>
            <a:ext uri="{FF2B5EF4-FFF2-40B4-BE49-F238E27FC236}">
              <a16:creationId xmlns:a16="http://schemas.microsoft.com/office/drawing/2014/main" id="{B6720206-E087-4C28-8D86-B358DE643638}"/>
            </a:ext>
          </a:extLst>
        </xdr:cNvPr>
        <xdr:cNvSpPr/>
      </xdr:nvSpPr>
      <xdr:spPr>
        <a:xfrm>
          <a:off x="116586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82" name="正方形/長方形 481">
          <a:extLst>
            <a:ext uri="{FF2B5EF4-FFF2-40B4-BE49-F238E27FC236}">
              <a16:creationId xmlns:a16="http://schemas.microsoft.com/office/drawing/2014/main" id="{866F155B-7F9E-49DE-A8C8-2C8939CA269A}"/>
            </a:ext>
          </a:extLst>
        </xdr:cNvPr>
        <xdr:cNvSpPr/>
      </xdr:nvSpPr>
      <xdr:spPr>
        <a:xfrm>
          <a:off x="131540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83" name="正方形/長方形 482">
          <a:extLst>
            <a:ext uri="{FF2B5EF4-FFF2-40B4-BE49-F238E27FC236}">
              <a16:creationId xmlns:a16="http://schemas.microsoft.com/office/drawing/2014/main" id="{08ED71C2-F217-4E61-AC48-AA75565445C4}"/>
            </a:ext>
          </a:extLst>
        </xdr:cNvPr>
        <xdr:cNvSpPr/>
      </xdr:nvSpPr>
      <xdr:spPr>
        <a:xfrm>
          <a:off x="131540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4" name="正方形/長方形 483">
          <a:extLst>
            <a:ext uri="{FF2B5EF4-FFF2-40B4-BE49-F238E27FC236}">
              <a16:creationId xmlns:a16="http://schemas.microsoft.com/office/drawing/2014/main" id="{0900F7CE-DFFA-47FB-A28E-490B18BA113D}"/>
            </a:ext>
          </a:extLst>
        </xdr:cNvPr>
        <xdr:cNvSpPr/>
      </xdr:nvSpPr>
      <xdr:spPr>
        <a:xfrm>
          <a:off x="112109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5" name="テキスト ボックス 484">
          <a:extLst>
            <a:ext uri="{FF2B5EF4-FFF2-40B4-BE49-F238E27FC236}">
              <a16:creationId xmlns:a16="http://schemas.microsoft.com/office/drawing/2014/main" id="{4AC08E23-5D08-4DF0-934A-AE5ECAFDB532}"/>
            </a:ext>
          </a:extLst>
        </xdr:cNvPr>
        <xdr:cNvSpPr txBox="1"/>
      </xdr:nvSpPr>
      <xdr:spPr>
        <a:xfrm>
          <a:off x="11172825"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6" name="直線コネクタ 485">
          <a:extLst>
            <a:ext uri="{FF2B5EF4-FFF2-40B4-BE49-F238E27FC236}">
              <a16:creationId xmlns:a16="http://schemas.microsoft.com/office/drawing/2014/main" id="{5E11021D-CA4B-4B53-9E1F-5555A2587C7E}"/>
            </a:ext>
          </a:extLst>
        </xdr:cNvPr>
        <xdr:cNvCxnSpPr/>
      </xdr:nvCxnSpPr>
      <xdr:spPr>
        <a:xfrm>
          <a:off x="11210925" y="7210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7" name="テキスト ボックス 486">
          <a:extLst>
            <a:ext uri="{FF2B5EF4-FFF2-40B4-BE49-F238E27FC236}">
              <a16:creationId xmlns:a16="http://schemas.microsoft.com/office/drawing/2014/main" id="{94909482-7594-416C-926B-E165DD5C67EF}"/>
            </a:ext>
          </a:extLst>
        </xdr:cNvPr>
        <xdr:cNvSpPr txBox="1"/>
      </xdr:nvSpPr>
      <xdr:spPr>
        <a:xfrm>
          <a:off x="10794546"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88" name="直線コネクタ 487">
          <a:extLst>
            <a:ext uri="{FF2B5EF4-FFF2-40B4-BE49-F238E27FC236}">
              <a16:creationId xmlns:a16="http://schemas.microsoft.com/office/drawing/2014/main" id="{245BD622-2D23-43D1-A1AF-8073BC4EDDC3}"/>
            </a:ext>
          </a:extLst>
        </xdr:cNvPr>
        <xdr:cNvCxnSpPr/>
      </xdr:nvCxnSpPr>
      <xdr:spPr>
        <a:xfrm>
          <a:off x="11210925" y="678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89" name="テキスト ボックス 488">
          <a:extLst>
            <a:ext uri="{FF2B5EF4-FFF2-40B4-BE49-F238E27FC236}">
              <a16:creationId xmlns:a16="http://schemas.microsoft.com/office/drawing/2014/main" id="{0D8040E7-8F86-4779-AA8F-2FFDA9944E27}"/>
            </a:ext>
          </a:extLst>
        </xdr:cNvPr>
        <xdr:cNvSpPr txBox="1"/>
      </xdr:nvSpPr>
      <xdr:spPr>
        <a:xfrm>
          <a:off x="10794546" y="664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90" name="直線コネクタ 489">
          <a:extLst>
            <a:ext uri="{FF2B5EF4-FFF2-40B4-BE49-F238E27FC236}">
              <a16:creationId xmlns:a16="http://schemas.microsoft.com/office/drawing/2014/main" id="{22CA8FDA-3043-4F56-94A9-7FA3675E5679}"/>
            </a:ext>
          </a:extLst>
        </xdr:cNvPr>
        <xdr:cNvCxnSpPr/>
      </xdr:nvCxnSpPr>
      <xdr:spPr>
        <a:xfrm>
          <a:off x="11210925" y="6343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91" name="テキスト ボックス 490">
          <a:extLst>
            <a:ext uri="{FF2B5EF4-FFF2-40B4-BE49-F238E27FC236}">
              <a16:creationId xmlns:a16="http://schemas.microsoft.com/office/drawing/2014/main" id="{FFC7AFE0-379B-410E-A1A4-1C1AC08D6083}"/>
            </a:ext>
          </a:extLst>
        </xdr:cNvPr>
        <xdr:cNvSpPr txBox="1"/>
      </xdr:nvSpPr>
      <xdr:spPr>
        <a:xfrm>
          <a:off x="10845966" y="62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92" name="直線コネクタ 491">
          <a:extLst>
            <a:ext uri="{FF2B5EF4-FFF2-40B4-BE49-F238E27FC236}">
              <a16:creationId xmlns:a16="http://schemas.microsoft.com/office/drawing/2014/main" id="{C97EE772-4D14-48FD-B114-9E69C2486DE5}"/>
            </a:ext>
          </a:extLst>
        </xdr:cNvPr>
        <xdr:cNvCxnSpPr/>
      </xdr:nvCxnSpPr>
      <xdr:spPr>
        <a:xfrm>
          <a:off x="11210925" y="591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93" name="テキスト ボックス 492">
          <a:extLst>
            <a:ext uri="{FF2B5EF4-FFF2-40B4-BE49-F238E27FC236}">
              <a16:creationId xmlns:a16="http://schemas.microsoft.com/office/drawing/2014/main" id="{BFEF7A53-55F8-43AE-9A78-01F4741F0741}"/>
            </a:ext>
          </a:extLst>
        </xdr:cNvPr>
        <xdr:cNvSpPr txBox="1"/>
      </xdr:nvSpPr>
      <xdr:spPr>
        <a:xfrm>
          <a:off x="10845966" y="577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94" name="直線コネクタ 493">
          <a:extLst>
            <a:ext uri="{FF2B5EF4-FFF2-40B4-BE49-F238E27FC236}">
              <a16:creationId xmlns:a16="http://schemas.microsoft.com/office/drawing/2014/main" id="{81DACF44-B4B4-4864-B118-85CED8C7187D}"/>
            </a:ext>
          </a:extLst>
        </xdr:cNvPr>
        <xdr:cNvCxnSpPr/>
      </xdr:nvCxnSpPr>
      <xdr:spPr>
        <a:xfrm>
          <a:off x="11210925" y="548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95" name="テキスト ボックス 494">
          <a:extLst>
            <a:ext uri="{FF2B5EF4-FFF2-40B4-BE49-F238E27FC236}">
              <a16:creationId xmlns:a16="http://schemas.microsoft.com/office/drawing/2014/main" id="{A00FD500-63A5-41F6-A20D-C9210218978C}"/>
            </a:ext>
          </a:extLst>
        </xdr:cNvPr>
        <xdr:cNvSpPr txBox="1"/>
      </xdr:nvSpPr>
      <xdr:spPr>
        <a:xfrm>
          <a:off x="10845966" y="53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6" name="直線コネクタ 495">
          <a:extLst>
            <a:ext uri="{FF2B5EF4-FFF2-40B4-BE49-F238E27FC236}">
              <a16:creationId xmlns:a16="http://schemas.microsoft.com/office/drawing/2014/main" id="{8F311428-3757-4126-9612-169ABD6D145C}"/>
            </a:ext>
          </a:extLst>
        </xdr:cNvPr>
        <xdr:cNvCxnSpPr/>
      </xdr:nvCxnSpPr>
      <xdr:spPr>
        <a:xfrm>
          <a:off x="11210925" y="504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97" name="テキスト ボックス 496">
          <a:extLst>
            <a:ext uri="{FF2B5EF4-FFF2-40B4-BE49-F238E27FC236}">
              <a16:creationId xmlns:a16="http://schemas.microsoft.com/office/drawing/2014/main" id="{3745A7FF-6E4C-4264-A4D2-0390B31BA82A}"/>
            </a:ext>
          </a:extLst>
        </xdr:cNvPr>
        <xdr:cNvSpPr txBox="1"/>
      </xdr:nvSpPr>
      <xdr:spPr>
        <a:xfrm>
          <a:off x="10845966" y="491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8" name="【空港】&#10;有形固定資産減価償却率グラフ枠">
          <a:extLst>
            <a:ext uri="{FF2B5EF4-FFF2-40B4-BE49-F238E27FC236}">
              <a16:creationId xmlns:a16="http://schemas.microsoft.com/office/drawing/2014/main" id="{572EAB67-EE88-4DD6-A68B-8641B4DF07AB}"/>
            </a:ext>
          </a:extLst>
        </xdr:cNvPr>
        <xdr:cNvSpPr/>
      </xdr:nvSpPr>
      <xdr:spPr>
        <a:xfrm>
          <a:off x="112109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140208</xdr:rowOff>
    </xdr:from>
    <xdr:to>
      <xdr:col>85</xdr:col>
      <xdr:colOff>126364</xdr:colOff>
      <xdr:row>41</xdr:row>
      <xdr:rowOff>119634</xdr:rowOff>
    </xdr:to>
    <xdr:cxnSp macro="">
      <xdr:nvCxnSpPr>
        <xdr:cNvPr id="499" name="直線コネクタ 498">
          <a:extLst>
            <a:ext uri="{FF2B5EF4-FFF2-40B4-BE49-F238E27FC236}">
              <a16:creationId xmlns:a16="http://schemas.microsoft.com/office/drawing/2014/main" id="{006E23F6-9661-4BA4-8AF7-1FC01FECC187}"/>
            </a:ext>
          </a:extLst>
        </xdr:cNvPr>
        <xdr:cNvCxnSpPr/>
      </xdr:nvCxnSpPr>
      <xdr:spPr>
        <a:xfrm flipV="1">
          <a:off x="14695170" y="5496433"/>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123461</xdr:rowOff>
    </xdr:from>
    <xdr:ext cx="405111" cy="259045"/>
    <xdr:sp macro="" textlink="">
      <xdr:nvSpPr>
        <xdr:cNvPr id="500" name="【空港】&#10;有形固定資産減価償却率最小値テキスト">
          <a:extLst>
            <a:ext uri="{FF2B5EF4-FFF2-40B4-BE49-F238E27FC236}">
              <a16:creationId xmlns:a16="http://schemas.microsoft.com/office/drawing/2014/main" id="{290E4ABD-F803-466E-9CBE-59D99513B470}"/>
            </a:ext>
          </a:extLst>
        </xdr:cNvPr>
        <xdr:cNvSpPr txBox="1"/>
      </xdr:nvSpPr>
      <xdr:spPr>
        <a:xfrm>
          <a:off x="14744700" y="6775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119634</xdr:rowOff>
    </xdr:from>
    <xdr:to>
      <xdr:col>86</xdr:col>
      <xdr:colOff>25400</xdr:colOff>
      <xdr:row>41</xdr:row>
      <xdr:rowOff>119634</xdr:rowOff>
    </xdr:to>
    <xdr:cxnSp macro="">
      <xdr:nvCxnSpPr>
        <xdr:cNvPr id="501" name="直線コネクタ 500">
          <a:extLst>
            <a:ext uri="{FF2B5EF4-FFF2-40B4-BE49-F238E27FC236}">
              <a16:creationId xmlns:a16="http://schemas.microsoft.com/office/drawing/2014/main" id="{0350C52C-BA20-4638-AE39-A0733AFAD4EC}"/>
            </a:ext>
          </a:extLst>
        </xdr:cNvPr>
        <xdr:cNvCxnSpPr/>
      </xdr:nvCxnSpPr>
      <xdr:spPr>
        <a:xfrm>
          <a:off x="14611350" y="677125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86885</xdr:rowOff>
    </xdr:from>
    <xdr:ext cx="405111" cy="259045"/>
    <xdr:sp macro="" textlink="">
      <xdr:nvSpPr>
        <xdr:cNvPr id="502" name="【空港】&#10;有形固定資産減価償却率最大値テキスト">
          <a:extLst>
            <a:ext uri="{FF2B5EF4-FFF2-40B4-BE49-F238E27FC236}">
              <a16:creationId xmlns:a16="http://schemas.microsoft.com/office/drawing/2014/main" id="{74A062B5-FDB9-4CEC-A104-CB1874565053}"/>
            </a:ext>
          </a:extLst>
        </xdr:cNvPr>
        <xdr:cNvSpPr txBox="1"/>
      </xdr:nvSpPr>
      <xdr:spPr>
        <a:xfrm>
          <a:off x="14744700" y="527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140208</xdr:rowOff>
    </xdr:from>
    <xdr:to>
      <xdr:col>86</xdr:col>
      <xdr:colOff>25400</xdr:colOff>
      <xdr:row>33</xdr:row>
      <xdr:rowOff>140208</xdr:rowOff>
    </xdr:to>
    <xdr:cxnSp macro="">
      <xdr:nvCxnSpPr>
        <xdr:cNvPr id="503" name="直線コネクタ 502">
          <a:extLst>
            <a:ext uri="{FF2B5EF4-FFF2-40B4-BE49-F238E27FC236}">
              <a16:creationId xmlns:a16="http://schemas.microsoft.com/office/drawing/2014/main" id="{7C2CBE74-C589-42B5-AA06-FFEFA60D8DA4}"/>
            </a:ext>
          </a:extLst>
        </xdr:cNvPr>
        <xdr:cNvCxnSpPr/>
      </xdr:nvCxnSpPr>
      <xdr:spPr>
        <a:xfrm>
          <a:off x="14611350" y="549643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57421</xdr:rowOff>
    </xdr:from>
    <xdr:ext cx="405111" cy="259045"/>
    <xdr:sp macro="" textlink="">
      <xdr:nvSpPr>
        <xdr:cNvPr id="504" name="【空港】&#10;有形固定資産減価償却率平均値テキスト">
          <a:extLst>
            <a:ext uri="{FF2B5EF4-FFF2-40B4-BE49-F238E27FC236}">
              <a16:creationId xmlns:a16="http://schemas.microsoft.com/office/drawing/2014/main" id="{E7D117D8-BDCA-40EC-ABC2-6322CD89D81B}"/>
            </a:ext>
          </a:extLst>
        </xdr:cNvPr>
        <xdr:cNvSpPr txBox="1"/>
      </xdr:nvSpPr>
      <xdr:spPr>
        <a:xfrm>
          <a:off x="14744700" y="57343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34544</xdr:rowOff>
    </xdr:from>
    <xdr:to>
      <xdr:col>85</xdr:col>
      <xdr:colOff>177800</xdr:colOff>
      <xdr:row>36</xdr:row>
      <xdr:rowOff>136144</xdr:rowOff>
    </xdr:to>
    <xdr:sp macro="" textlink="">
      <xdr:nvSpPr>
        <xdr:cNvPr id="505" name="フローチャート: 判断 504">
          <a:extLst>
            <a:ext uri="{FF2B5EF4-FFF2-40B4-BE49-F238E27FC236}">
              <a16:creationId xmlns:a16="http://schemas.microsoft.com/office/drawing/2014/main" id="{8016C525-0C44-42AD-A7B1-155E9DE8B933}"/>
            </a:ext>
          </a:extLst>
        </xdr:cNvPr>
        <xdr:cNvSpPr/>
      </xdr:nvSpPr>
      <xdr:spPr>
        <a:xfrm>
          <a:off x="14649450" y="587019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169418</xdr:rowOff>
    </xdr:from>
    <xdr:to>
      <xdr:col>81</xdr:col>
      <xdr:colOff>101600</xdr:colOff>
      <xdr:row>36</xdr:row>
      <xdr:rowOff>99568</xdr:rowOff>
    </xdr:to>
    <xdr:sp macro="" textlink="">
      <xdr:nvSpPr>
        <xdr:cNvPr id="506" name="フローチャート: 判断 505">
          <a:extLst>
            <a:ext uri="{FF2B5EF4-FFF2-40B4-BE49-F238E27FC236}">
              <a16:creationId xmlns:a16="http://schemas.microsoft.com/office/drawing/2014/main" id="{62587037-A3F7-4427-BCE4-2D1CB36B4FB0}"/>
            </a:ext>
          </a:extLst>
        </xdr:cNvPr>
        <xdr:cNvSpPr/>
      </xdr:nvSpPr>
      <xdr:spPr>
        <a:xfrm>
          <a:off x="13887450" y="5836793"/>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151130</xdr:rowOff>
    </xdr:from>
    <xdr:to>
      <xdr:col>76</xdr:col>
      <xdr:colOff>165100</xdr:colOff>
      <xdr:row>36</xdr:row>
      <xdr:rowOff>81280</xdr:rowOff>
    </xdr:to>
    <xdr:sp macro="" textlink="">
      <xdr:nvSpPr>
        <xdr:cNvPr id="507" name="フローチャート: 判断 506">
          <a:extLst>
            <a:ext uri="{FF2B5EF4-FFF2-40B4-BE49-F238E27FC236}">
              <a16:creationId xmlns:a16="http://schemas.microsoft.com/office/drawing/2014/main" id="{EE2A7D31-3AD6-4CDE-9C84-D60D85604B3F}"/>
            </a:ext>
          </a:extLst>
        </xdr:cNvPr>
        <xdr:cNvSpPr/>
      </xdr:nvSpPr>
      <xdr:spPr>
        <a:xfrm>
          <a:off x="13096875" y="58280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148844</xdr:rowOff>
    </xdr:from>
    <xdr:to>
      <xdr:col>72</xdr:col>
      <xdr:colOff>38100</xdr:colOff>
      <xdr:row>36</xdr:row>
      <xdr:rowOff>78994</xdr:rowOff>
    </xdr:to>
    <xdr:sp macro="" textlink="">
      <xdr:nvSpPr>
        <xdr:cNvPr id="508" name="フローチャート: 判断 507">
          <a:extLst>
            <a:ext uri="{FF2B5EF4-FFF2-40B4-BE49-F238E27FC236}">
              <a16:creationId xmlns:a16="http://schemas.microsoft.com/office/drawing/2014/main" id="{B4136334-3D01-49B7-8422-89FA5B285AEE}"/>
            </a:ext>
          </a:extLst>
        </xdr:cNvPr>
        <xdr:cNvSpPr/>
      </xdr:nvSpPr>
      <xdr:spPr>
        <a:xfrm>
          <a:off x="12296775" y="582256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48260</xdr:rowOff>
    </xdr:from>
    <xdr:to>
      <xdr:col>67</xdr:col>
      <xdr:colOff>101600</xdr:colOff>
      <xdr:row>37</xdr:row>
      <xdr:rowOff>149860</xdr:rowOff>
    </xdr:to>
    <xdr:sp macro="" textlink="">
      <xdr:nvSpPr>
        <xdr:cNvPr id="509" name="フローチャート: 判断 508">
          <a:extLst>
            <a:ext uri="{FF2B5EF4-FFF2-40B4-BE49-F238E27FC236}">
              <a16:creationId xmlns:a16="http://schemas.microsoft.com/office/drawing/2014/main" id="{5D6E1FA0-6159-4C69-AD15-0166260140B2}"/>
            </a:ext>
          </a:extLst>
        </xdr:cNvPr>
        <xdr:cNvSpPr/>
      </xdr:nvSpPr>
      <xdr:spPr>
        <a:xfrm>
          <a:off x="11487150" y="604583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DF39F16C-D3C5-4963-B81C-39D36704550D}"/>
            </a:ext>
          </a:extLst>
        </xdr:cNvPr>
        <xdr:cNvSpPr txBox="1"/>
      </xdr:nvSpPr>
      <xdr:spPr>
        <a:xfrm>
          <a:off x="1452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78C1CA4E-2E60-43AE-A80D-40CA9E846666}"/>
            </a:ext>
          </a:extLst>
        </xdr:cNvPr>
        <xdr:cNvSpPr txBox="1"/>
      </xdr:nvSpPr>
      <xdr:spPr>
        <a:xfrm>
          <a:off x="13763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77AFDA25-E1E9-48B1-8787-DD2623AE0812}"/>
            </a:ext>
          </a:extLst>
        </xdr:cNvPr>
        <xdr:cNvSpPr txBox="1"/>
      </xdr:nvSpPr>
      <xdr:spPr>
        <a:xfrm>
          <a:off x="12973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15B271EC-73E0-4C3C-90D1-12743D366329}"/>
            </a:ext>
          </a:extLst>
        </xdr:cNvPr>
        <xdr:cNvSpPr txBox="1"/>
      </xdr:nvSpPr>
      <xdr:spPr>
        <a:xfrm>
          <a:off x="12172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931051BF-D44E-4166-9675-E83E3CB857E3}"/>
            </a:ext>
          </a:extLst>
        </xdr:cNvPr>
        <xdr:cNvSpPr txBox="1"/>
      </xdr:nvSpPr>
      <xdr:spPr>
        <a:xfrm>
          <a:off x="11363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68834</xdr:rowOff>
    </xdr:from>
    <xdr:to>
      <xdr:col>85</xdr:col>
      <xdr:colOff>177800</xdr:colOff>
      <xdr:row>41</xdr:row>
      <xdr:rowOff>170434</xdr:rowOff>
    </xdr:to>
    <xdr:sp macro="" textlink="">
      <xdr:nvSpPr>
        <xdr:cNvPr id="515" name="楕円 514">
          <a:extLst>
            <a:ext uri="{FF2B5EF4-FFF2-40B4-BE49-F238E27FC236}">
              <a16:creationId xmlns:a16="http://schemas.microsoft.com/office/drawing/2014/main" id="{3B669406-96C8-4416-BE91-A42B9A626238}"/>
            </a:ext>
          </a:extLst>
        </xdr:cNvPr>
        <xdr:cNvSpPr/>
      </xdr:nvSpPr>
      <xdr:spPr>
        <a:xfrm>
          <a:off x="14649450" y="671410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40</xdr:row>
      <xdr:rowOff>155211</xdr:rowOff>
    </xdr:from>
    <xdr:ext cx="405111" cy="259045"/>
    <xdr:sp macro="" textlink="">
      <xdr:nvSpPr>
        <xdr:cNvPr id="516" name="【空港】&#10;有形固定資産減価償却率該当値テキスト">
          <a:extLst>
            <a:ext uri="{FF2B5EF4-FFF2-40B4-BE49-F238E27FC236}">
              <a16:creationId xmlns:a16="http://schemas.microsoft.com/office/drawing/2014/main" id="{B40D6800-2264-4F68-8033-6BBB1FC2A951}"/>
            </a:ext>
          </a:extLst>
        </xdr:cNvPr>
        <xdr:cNvSpPr txBox="1"/>
      </xdr:nvSpPr>
      <xdr:spPr>
        <a:xfrm>
          <a:off x="14744700" y="6641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66548</xdr:rowOff>
    </xdr:from>
    <xdr:to>
      <xdr:col>81</xdr:col>
      <xdr:colOff>101600</xdr:colOff>
      <xdr:row>41</xdr:row>
      <xdr:rowOff>168148</xdr:rowOff>
    </xdr:to>
    <xdr:sp macro="" textlink="">
      <xdr:nvSpPr>
        <xdr:cNvPr id="517" name="楕円 516">
          <a:extLst>
            <a:ext uri="{FF2B5EF4-FFF2-40B4-BE49-F238E27FC236}">
              <a16:creationId xmlns:a16="http://schemas.microsoft.com/office/drawing/2014/main" id="{A8D6A181-994C-470A-942D-69EBEFD56484}"/>
            </a:ext>
          </a:extLst>
        </xdr:cNvPr>
        <xdr:cNvSpPr/>
      </xdr:nvSpPr>
      <xdr:spPr>
        <a:xfrm>
          <a:off x="13887450" y="671817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117348</xdr:rowOff>
    </xdr:from>
    <xdr:to>
      <xdr:col>85</xdr:col>
      <xdr:colOff>127000</xdr:colOff>
      <xdr:row>41</xdr:row>
      <xdr:rowOff>119634</xdr:rowOff>
    </xdr:to>
    <xdr:cxnSp macro="">
      <xdr:nvCxnSpPr>
        <xdr:cNvPr id="518" name="直線コネクタ 517">
          <a:extLst>
            <a:ext uri="{FF2B5EF4-FFF2-40B4-BE49-F238E27FC236}">
              <a16:creationId xmlns:a16="http://schemas.microsoft.com/office/drawing/2014/main" id="{7EC797D1-8D84-424F-A76A-2AA8AED0B7B2}"/>
            </a:ext>
          </a:extLst>
        </xdr:cNvPr>
        <xdr:cNvCxnSpPr/>
      </xdr:nvCxnSpPr>
      <xdr:spPr>
        <a:xfrm>
          <a:off x="13935075" y="6765798"/>
          <a:ext cx="76200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66548</xdr:rowOff>
    </xdr:from>
    <xdr:to>
      <xdr:col>76</xdr:col>
      <xdr:colOff>165100</xdr:colOff>
      <xdr:row>41</xdr:row>
      <xdr:rowOff>168148</xdr:rowOff>
    </xdr:to>
    <xdr:sp macro="" textlink="">
      <xdr:nvSpPr>
        <xdr:cNvPr id="519" name="楕円 518">
          <a:extLst>
            <a:ext uri="{FF2B5EF4-FFF2-40B4-BE49-F238E27FC236}">
              <a16:creationId xmlns:a16="http://schemas.microsoft.com/office/drawing/2014/main" id="{4BCB1097-165D-4509-9CA7-8CC2B84F4E8B}"/>
            </a:ext>
          </a:extLst>
        </xdr:cNvPr>
        <xdr:cNvSpPr/>
      </xdr:nvSpPr>
      <xdr:spPr>
        <a:xfrm>
          <a:off x="13096875" y="671817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117348</xdr:rowOff>
    </xdr:from>
    <xdr:to>
      <xdr:col>81</xdr:col>
      <xdr:colOff>50800</xdr:colOff>
      <xdr:row>41</xdr:row>
      <xdr:rowOff>117348</xdr:rowOff>
    </xdr:to>
    <xdr:cxnSp macro="">
      <xdr:nvCxnSpPr>
        <xdr:cNvPr id="520" name="直線コネクタ 519">
          <a:extLst>
            <a:ext uri="{FF2B5EF4-FFF2-40B4-BE49-F238E27FC236}">
              <a16:creationId xmlns:a16="http://schemas.microsoft.com/office/drawing/2014/main" id="{A4BEF5D5-5B8B-4D6B-A3AB-0640DFFF7B48}"/>
            </a:ext>
          </a:extLst>
        </xdr:cNvPr>
        <xdr:cNvCxnSpPr/>
      </xdr:nvCxnSpPr>
      <xdr:spPr>
        <a:xfrm>
          <a:off x="13144500" y="6765798"/>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64262</xdr:rowOff>
    </xdr:from>
    <xdr:to>
      <xdr:col>72</xdr:col>
      <xdr:colOff>38100</xdr:colOff>
      <xdr:row>41</xdr:row>
      <xdr:rowOff>165862</xdr:rowOff>
    </xdr:to>
    <xdr:sp macro="" textlink="">
      <xdr:nvSpPr>
        <xdr:cNvPr id="521" name="楕円 520">
          <a:extLst>
            <a:ext uri="{FF2B5EF4-FFF2-40B4-BE49-F238E27FC236}">
              <a16:creationId xmlns:a16="http://schemas.microsoft.com/office/drawing/2014/main" id="{E1324B78-3B06-487C-95CF-84CFFC293776}"/>
            </a:ext>
          </a:extLst>
        </xdr:cNvPr>
        <xdr:cNvSpPr/>
      </xdr:nvSpPr>
      <xdr:spPr>
        <a:xfrm>
          <a:off x="12296775" y="671588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115062</xdr:rowOff>
    </xdr:from>
    <xdr:to>
      <xdr:col>76</xdr:col>
      <xdr:colOff>114300</xdr:colOff>
      <xdr:row>41</xdr:row>
      <xdr:rowOff>117348</xdr:rowOff>
    </xdr:to>
    <xdr:cxnSp macro="">
      <xdr:nvCxnSpPr>
        <xdr:cNvPr id="522" name="直線コネクタ 521">
          <a:extLst>
            <a:ext uri="{FF2B5EF4-FFF2-40B4-BE49-F238E27FC236}">
              <a16:creationId xmlns:a16="http://schemas.microsoft.com/office/drawing/2014/main" id="{B954B1FB-8078-4165-9F6F-1CA2EC0AE5B6}"/>
            </a:ext>
          </a:extLst>
        </xdr:cNvPr>
        <xdr:cNvCxnSpPr/>
      </xdr:nvCxnSpPr>
      <xdr:spPr>
        <a:xfrm>
          <a:off x="12344400" y="6763512"/>
          <a:ext cx="8001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61976</xdr:rowOff>
    </xdr:from>
    <xdr:to>
      <xdr:col>67</xdr:col>
      <xdr:colOff>101600</xdr:colOff>
      <xdr:row>41</xdr:row>
      <xdr:rowOff>163576</xdr:rowOff>
    </xdr:to>
    <xdr:sp macro="" textlink="">
      <xdr:nvSpPr>
        <xdr:cNvPr id="523" name="楕円 522">
          <a:extLst>
            <a:ext uri="{FF2B5EF4-FFF2-40B4-BE49-F238E27FC236}">
              <a16:creationId xmlns:a16="http://schemas.microsoft.com/office/drawing/2014/main" id="{E747CB76-9643-4F94-8814-99FC3AEFDC5B}"/>
            </a:ext>
          </a:extLst>
        </xdr:cNvPr>
        <xdr:cNvSpPr/>
      </xdr:nvSpPr>
      <xdr:spPr>
        <a:xfrm>
          <a:off x="11487150" y="671360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112776</xdr:rowOff>
    </xdr:from>
    <xdr:to>
      <xdr:col>71</xdr:col>
      <xdr:colOff>177800</xdr:colOff>
      <xdr:row>41</xdr:row>
      <xdr:rowOff>115062</xdr:rowOff>
    </xdr:to>
    <xdr:cxnSp macro="">
      <xdr:nvCxnSpPr>
        <xdr:cNvPr id="524" name="直線コネクタ 523">
          <a:extLst>
            <a:ext uri="{FF2B5EF4-FFF2-40B4-BE49-F238E27FC236}">
              <a16:creationId xmlns:a16="http://schemas.microsoft.com/office/drawing/2014/main" id="{D7206B07-7328-4029-9694-6EF5647B0744}"/>
            </a:ext>
          </a:extLst>
        </xdr:cNvPr>
        <xdr:cNvCxnSpPr/>
      </xdr:nvCxnSpPr>
      <xdr:spPr>
        <a:xfrm>
          <a:off x="11534775" y="6761226"/>
          <a:ext cx="80962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116095</xdr:rowOff>
    </xdr:from>
    <xdr:ext cx="405111" cy="259045"/>
    <xdr:sp macro="" textlink="">
      <xdr:nvSpPr>
        <xdr:cNvPr id="525" name="n_1aveValue【空港】&#10;有形固定資産減価償却率">
          <a:extLst>
            <a:ext uri="{FF2B5EF4-FFF2-40B4-BE49-F238E27FC236}">
              <a16:creationId xmlns:a16="http://schemas.microsoft.com/office/drawing/2014/main" id="{3BBA59A1-4989-43F6-858C-BEA1A11B75F5}"/>
            </a:ext>
          </a:extLst>
        </xdr:cNvPr>
        <xdr:cNvSpPr txBox="1"/>
      </xdr:nvSpPr>
      <xdr:spPr>
        <a:xfrm>
          <a:off x="13745219" y="5631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97807</xdr:rowOff>
    </xdr:from>
    <xdr:ext cx="405111" cy="259045"/>
    <xdr:sp macro="" textlink="">
      <xdr:nvSpPr>
        <xdr:cNvPr id="526" name="n_2aveValue【空港】&#10;有形固定資産減価償却率">
          <a:extLst>
            <a:ext uri="{FF2B5EF4-FFF2-40B4-BE49-F238E27FC236}">
              <a16:creationId xmlns:a16="http://schemas.microsoft.com/office/drawing/2014/main" id="{1A864A31-9512-49E8-A6E2-1F6FF0F21B05}"/>
            </a:ext>
          </a:extLst>
        </xdr:cNvPr>
        <xdr:cNvSpPr txBox="1"/>
      </xdr:nvSpPr>
      <xdr:spPr>
        <a:xfrm>
          <a:off x="12964169" y="561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95521</xdr:rowOff>
    </xdr:from>
    <xdr:ext cx="405111" cy="259045"/>
    <xdr:sp macro="" textlink="">
      <xdr:nvSpPr>
        <xdr:cNvPr id="527" name="n_3aveValue【空港】&#10;有形固定資産減価償却率">
          <a:extLst>
            <a:ext uri="{FF2B5EF4-FFF2-40B4-BE49-F238E27FC236}">
              <a16:creationId xmlns:a16="http://schemas.microsoft.com/office/drawing/2014/main" id="{8E27A2E3-D5C3-43EE-A4F0-4B3ACB10C3F5}"/>
            </a:ext>
          </a:extLst>
        </xdr:cNvPr>
        <xdr:cNvSpPr txBox="1"/>
      </xdr:nvSpPr>
      <xdr:spPr>
        <a:xfrm>
          <a:off x="12164069" y="5610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166387</xdr:rowOff>
    </xdr:from>
    <xdr:ext cx="405111" cy="259045"/>
    <xdr:sp macro="" textlink="">
      <xdr:nvSpPr>
        <xdr:cNvPr id="528" name="n_4aveValue【空港】&#10;有形固定資産減価償却率">
          <a:extLst>
            <a:ext uri="{FF2B5EF4-FFF2-40B4-BE49-F238E27FC236}">
              <a16:creationId xmlns:a16="http://schemas.microsoft.com/office/drawing/2014/main" id="{B90F1828-6E80-4C04-BBCA-F08D039D8343}"/>
            </a:ext>
          </a:extLst>
        </xdr:cNvPr>
        <xdr:cNvSpPr txBox="1"/>
      </xdr:nvSpPr>
      <xdr:spPr>
        <a:xfrm>
          <a:off x="11354444" y="5840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159275</xdr:rowOff>
    </xdr:from>
    <xdr:ext cx="405111" cy="259045"/>
    <xdr:sp macro="" textlink="">
      <xdr:nvSpPr>
        <xdr:cNvPr id="529" name="n_1mainValue【空港】&#10;有形固定資産減価償却率">
          <a:extLst>
            <a:ext uri="{FF2B5EF4-FFF2-40B4-BE49-F238E27FC236}">
              <a16:creationId xmlns:a16="http://schemas.microsoft.com/office/drawing/2014/main" id="{01A8EB75-0BCE-4037-8DBC-A8855F08C50B}"/>
            </a:ext>
          </a:extLst>
        </xdr:cNvPr>
        <xdr:cNvSpPr txBox="1"/>
      </xdr:nvSpPr>
      <xdr:spPr>
        <a:xfrm>
          <a:off x="13745219" y="6810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159275</xdr:rowOff>
    </xdr:from>
    <xdr:ext cx="405111" cy="259045"/>
    <xdr:sp macro="" textlink="">
      <xdr:nvSpPr>
        <xdr:cNvPr id="530" name="n_2mainValue【空港】&#10;有形固定資産減価償却率">
          <a:extLst>
            <a:ext uri="{FF2B5EF4-FFF2-40B4-BE49-F238E27FC236}">
              <a16:creationId xmlns:a16="http://schemas.microsoft.com/office/drawing/2014/main" id="{E24ADC37-9E5F-40C0-B48C-BD5A9363C52B}"/>
            </a:ext>
          </a:extLst>
        </xdr:cNvPr>
        <xdr:cNvSpPr txBox="1"/>
      </xdr:nvSpPr>
      <xdr:spPr>
        <a:xfrm>
          <a:off x="12964169" y="6810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156989</xdr:rowOff>
    </xdr:from>
    <xdr:ext cx="405111" cy="259045"/>
    <xdr:sp macro="" textlink="">
      <xdr:nvSpPr>
        <xdr:cNvPr id="531" name="n_3mainValue【空港】&#10;有形固定資産減価償却率">
          <a:extLst>
            <a:ext uri="{FF2B5EF4-FFF2-40B4-BE49-F238E27FC236}">
              <a16:creationId xmlns:a16="http://schemas.microsoft.com/office/drawing/2014/main" id="{5F669E7A-746E-4992-8BA8-B9CF202B9A05}"/>
            </a:ext>
          </a:extLst>
        </xdr:cNvPr>
        <xdr:cNvSpPr txBox="1"/>
      </xdr:nvSpPr>
      <xdr:spPr>
        <a:xfrm>
          <a:off x="12164069" y="6808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154703</xdr:rowOff>
    </xdr:from>
    <xdr:ext cx="405111" cy="259045"/>
    <xdr:sp macro="" textlink="">
      <xdr:nvSpPr>
        <xdr:cNvPr id="532" name="n_4mainValue【空港】&#10;有形固定資産減価償却率">
          <a:extLst>
            <a:ext uri="{FF2B5EF4-FFF2-40B4-BE49-F238E27FC236}">
              <a16:creationId xmlns:a16="http://schemas.microsoft.com/office/drawing/2014/main" id="{B18E3038-8279-432D-A8AA-89E021468CAF}"/>
            </a:ext>
          </a:extLst>
        </xdr:cNvPr>
        <xdr:cNvSpPr txBox="1"/>
      </xdr:nvSpPr>
      <xdr:spPr>
        <a:xfrm>
          <a:off x="11354444" y="6803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3" name="正方形/長方形 532">
          <a:extLst>
            <a:ext uri="{FF2B5EF4-FFF2-40B4-BE49-F238E27FC236}">
              <a16:creationId xmlns:a16="http://schemas.microsoft.com/office/drawing/2014/main" id="{5EFEA79A-4ED1-43D4-9427-4A8565D7CD5F}"/>
            </a:ext>
          </a:extLst>
        </xdr:cNvPr>
        <xdr:cNvSpPr/>
      </xdr:nvSpPr>
      <xdr:spPr>
        <a:xfrm>
          <a:off x="164592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534" name="正方形/長方形 533">
          <a:extLst>
            <a:ext uri="{FF2B5EF4-FFF2-40B4-BE49-F238E27FC236}">
              <a16:creationId xmlns:a16="http://schemas.microsoft.com/office/drawing/2014/main" id="{2A857958-9681-4935-AA68-F100312705B7}"/>
            </a:ext>
          </a:extLst>
        </xdr:cNvPr>
        <xdr:cNvSpPr/>
      </xdr:nvSpPr>
      <xdr:spPr>
        <a:xfrm>
          <a:off x="169259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535" name="正方形/長方形 534">
          <a:extLst>
            <a:ext uri="{FF2B5EF4-FFF2-40B4-BE49-F238E27FC236}">
              <a16:creationId xmlns:a16="http://schemas.microsoft.com/office/drawing/2014/main" id="{EF7E7212-48D9-435B-914D-2605FFDD3804}"/>
            </a:ext>
          </a:extLst>
        </xdr:cNvPr>
        <xdr:cNvSpPr/>
      </xdr:nvSpPr>
      <xdr:spPr>
        <a:xfrm>
          <a:off x="169259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536" name="正方形/長方形 535">
          <a:extLst>
            <a:ext uri="{FF2B5EF4-FFF2-40B4-BE49-F238E27FC236}">
              <a16:creationId xmlns:a16="http://schemas.microsoft.com/office/drawing/2014/main" id="{00B214D6-384B-49F5-B506-CFAB6DCCFCE1}"/>
            </a:ext>
          </a:extLst>
        </xdr:cNvPr>
        <xdr:cNvSpPr/>
      </xdr:nvSpPr>
      <xdr:spPr>
        <a:xfrm>
          <a:off x="184118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537" name="正方形/長方形 536">
          <a:extLst>
            <a:ext uri="{FF2B5EF4-FFF2-40B4-BE49-F238E27FC236}">
              <a16:creationId xmlns:a16="http://schemas.microsoft.com/office/drawing/2014/main" id="{044B4F07-CFC6-4E55-9B25-7F32A163288D}"/>
            </a:ext>
          </a:extLst>
        </xdr:cNvPr>
        <xdr:cNvSpPr/>
      </xdr:nvSpPr>
      <xdr:spPr>
        <a:xfrm>
          <a:off x="184118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8" name="正方形/長方形 537">
          <a:extLst>
            <a:ext uri="{FF2B5EF4-FFF2-40B4-BE49-F238E27FC236}">
              <a16:creationId xmlns:a16="http://schemas.microsoft.com/office/drawing/2014/main" id="{73DC581B-70EE-4D35-8F19-21CCC0F6C0D1}"/>
            </a:ext>
          </a:extLst>
        </xdr:cNvPr>
        <xdr:cNvSpPr/>
      </xdr:nvSpPr>
      <xdr:spPr>
        <a:xfrm>
          <a:off x="164592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9" name="テキスト ボックス 538">
          <a:extLst>
            <a:ext uri="{FF2B5EF4-FFF2-40B4-BE49-F238E27FC236}">
              <a16:creationId xmlns:a16="http://schemas.microsoft.com/office/drawing/2014/main" id="{9A775A0B-40C5-40A0-9702-AA4B845CCEFC}"/>
            </a:ext>
          </a:extLst>
        </xdr:cNvPr>
        <xdr:cNvSpPr txBox="1"/>
      </xdr:nvSpPr>
      <xdr:spPr>
        <a:xfrm>
          <a:off x="16440150"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0" name="直線コネクタ 539">
          <a:extLst>
            <a:ext uri="{FF2B5EF4-FFF2-40B4-BE49-F238E27FC236}">
              <a16:creationId xmlns:a16="http://schemas.microsoft.com/office/drawing/2014/main" id="{0BAF5C0C-AC36-472D-8147-1442781A904B}"/>
            </a:ext>
          </a:extLst>
        </xdr:cNvPr>
        <xdr:cNvCxnSpPr/>
      </xdr:nvCxnSpPr>
      <xdr:spPr>
        <a:xfrm>
          <a:off x="164592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1" name="直線コネクタ 540">
          <a:extLst>
            <a:ext uri="{FF2B5EF4-FFF2-40B4-BE49-F238E27FC236}">
              <a16:creationId xmlns:a16="http://schemas.microsoft.com/office/drawing/2014/main" id="{EE2EDB4C-D9EF-4568-B5DF-3F7F91773FF2}"/>
            </a:ext>
          </a:extLst>
        </xdr:cNvPr>
        <xdr:cNvCxnSpPr/>
      </xdr:nvCxnSpPr>
      <xdr:spPr>
        <a:xfrm>
          <a:off x="16459200" y="6848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42" name="テキスト ボックス 541">
          <a:extLst>
            <a:ext uri="{FF2B5EF4-FFF2-40B4-BE49-F238E27FC236}">
              <a16:creationId xmlns:a16="http://schemas.microsoft.com/office/drawing/2014/main" id="{267CC96F-E44E-4CF0-A60D-D2C3033D0323}"/>
            </a:ext>
          </a:extLst>
        </xdr:cNvPr>
        <xdr:cNvSpPr txBox="1"/>
      </xdr:nvSpPr>
      <xdr:spPr>
        <a:xfrm>
          <a:off x="16248514" y="67126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3" name="直線コネクタ 542">
          <a:extLst>
            <a:ext uri="{FF2B5EF4-FFF2-40B4-BE49-F238E27FC236}">
              <a16:creationId xmlns:a16="http://schemas.microsoft.com/office/drawing/2014/main" id="{18B63A1D-5049-4832-B501-72D141E89684}"/>
            </a:ext>
          </a:extLst>
        </xdr:cNvPr>
        <xdr:cNvCxnSpPr/>
      </xdr:nvCxnSpPr>
      <xdr:spPr>
        <a:xfrm>
          <a:off x="16459200" y="6486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44" name="テキスト ボックス 543">
          <a:extLst>
            <a:ext uri="{FF2B5EF4-FFF2-40B4-BE49-F238E27FC236}">
              <a16:creationId xmlns:a16="http://schemas.microsoft.com/office/drawing/2014/main" id="{6B7FFCE8-4A94-427D-8E7B-0E9242FBC4F6}"/>
            </a:ext>
          </a:extLst>
        </xdr:cNvPr>
        <xdr:cNvSpPr txBox="1"/>
      </xdr:nvSpPr>
      <xdr:spPr>
        <a:xfrm>
          <a:off x="16052346" y="6350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5" name="直線コネクタ 544">
          <a:extLst>
            <a:ext uri="{FF2B5EF4-FFF2-40B4-BE49-F238E27FC236}">
              <a16:creationId xmlns:a16="http://schemas.microsoft.com/office/drawing/2014/main" id="{E3015ED2-686C-4A36-96DB-11B97760F218}"/>
            </a:ext>
          </a:extLst>
        </xdr:cNvPr>
        <xdr:cNvCxnSpPr/>
      </xdr:nvCxnSpPr>
      <xdr:spPr>
        <a:xfrm>
          <a:off x="16459200" y="613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46" name="テキスト ボックス 545">
          <a:extLst>
            <a:ext uri="{FF2B5EF4-FFF2-40B4-BE49-F238E27FC236}">
              <a16:creationId xmlns:a16="http://schemas.microsoft.com/office/drawing/2014/main" id="{54E44B93-E1FD-442D-8057-536F10398D04}"/>
            </a:ext>
          </a:extLst>
        </xdr:cNvPr>
        <xdr:cNvSpPr txBox="1"/>
      </xdr:nvSpPr>
      <xdr:spPr>
        <a:xfrm>
          <a:off x="16052346" y="599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7" name="直線コネクタ 546">
          <a:extLst>
            <a:ext uri="{FF2B5EF4-FFF2-40B4-BE49-F238E27FC236}">
              <a16:creationId xmlns:a16="http://schemas.microsoft.com/office/drawing/2014/main" id="{A2708CCC-6409-4566-A9B2-8CC816429ABB}"/>
            </a:ext>
          </a:extLst>
        </xdr:cNvPr>
        <xdr:cNvCxnSpPr/>
      </xdr:nvCxnSpPr>
      <xdr:spPr>
        <a:xfrm>
          <a:off x="16459200" y="5772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48" name="テキスト ボックス 547">
          <a:extLst>
            <a:ext uri="{FF2B5EF4-FFF2-40B4-BE49-F238E27FC236}">
              <a16:creationId xmlns:a16="http://schemas.microsoft.com/office/drawing/2014/main" id="{FFBE2096-78E1-4B9B-AD29-AAAA109B3E67}"/>
            </a:ext>
          </a:extLst>
        </xdr:cNvPr>
        <xdr:cNvSpPr txBox="1"/>
      </xdr:nvSpPr>
      <xdr:spPr>
        <a:xfrm>
          <a:off x="16052346" y="56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9" name="直線コネクタ 548">
          <a:extLst>
            <a:ext uri="{FF2B5EF4-FFF2-40B4-BE49-F238E27FC236}">
              <a16:creationId xmlns:a16="http://schemas.microsoft.com/office/drawing/2014/main" id="{6DB415C1-774E-41A0-939D-6B1C08C0315D}"/>
            </a:ext>
          </a:extLst>
        </xdr:cNvPr>
        <xdr:cNvCxnSpPr/>
      </xdr:nvCxnSpPr>
      <xdr:spPr>
        <a:xfrm>
          <a:off x="16459200" y="5410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86377</xdr:rowOff>
    </xdr:from>
    <xdr:ext cx="531299" cy="259045"/>
    <xdr:sp macro="" textlink="">
      <xdr:nvSpPr>
        <xdr:cNvPr id="550" name="テキスト ボックス 549">
          <a:extLst>
            <a:ext uri="{FF2B5EF4-FFF2-40B4-BE49-F238E27FC236}">
              <a16:creationId xmlns:a16="http://schemas.microsoft.com/office/drawing/2014/main" id="{E0C11CA6-646A-4FC8-B2A7-6971599CDF31}"/>
            </a:ext>
          </a:extLst>
        </xdr:cNvPr>
        <xdr:cNvSpPr txBox="1"/>
      </xdr:nvSpPr>
      <xdr:spPr>
        <a:xfrm>
          <a:off x="15985051" y="5274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1" name="直線コネクタ 550">
          <a:extLst>
            <a:ext uri="{FF2B5EF4-FFF2-40B4-BE49-F238E27FC236}">
              <a16:creationId xmlns:a16="http://schemas.microsoft.com/office/drawing/2014/main" id="{90D48032-45C9-4D62-8AA2-4548D3F60EA7}"/>
            </a:ext>
          </a:extLst>
        </xdr:cNvPr>
        <xdr:cNvCxnSpPr/>
      </xdr:nvCxnSpPr>
      <xdr:spPr>
        <a:xfrm>
          <a:off x="164592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552" name="テキスト ボックス 551">
          <a:extLst>
            <a:ext uri="{FF2B5EF4-FFF2-40B4-BE49-F238E27FC236}">
              <a16:creationId xmlns:a16="http://schemas.microsoft.com/office/drawing/2014/main" id="{7F6D9C11-80EF-4933-B725-BD55381883C4}"/>
            </a:ext>
          </a:extLst>
        </xdr:cNvPr>
        <xdr:cNvSpPr txBox="1"/>
      </xdr:nvSpPr>
      <xdr:spPr>
        <a:xfrm>
          <a:off x="15985051" y="491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3" name="【空港】&#10;一人当たり有形固定資産（償却資産）額グラフ枠">
          <a:extLst>
            <a:ext uri="{FF2B5EF4-FFF2-40B4-BE49-F238E27FC236}">
              <a16:creationId xmlns:a16="http://schemas.microsoft.com/office/drawing/2014/main" id="{660B671C-C7DF-495C-827D-CA40162378D5}"/>
            </a:ext>
          </a:extLst>
        </xdr:cNvPr>
        <xdr:cNvSpPr/>
      </xdr:nvSpPr>
      <xdr:spPr>
        <a:xfrm>
          <a:off x="164592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128778</xdr:rowOff>
    </xdr:from>
    <xdr:to>
      <xdr:col>116</xdr:col>
      <xdr:colOff>62864</xdr:colOff>
      <xdr:row>41</xdr:row>
      <xdr:rowOff>161544</xdr:rowOff>
    </xdr:to>
    <xdr:cxnSp macro="">
      <xdr:nvCxnSpPr>
        <xdr:cNvPr id="554" name="直線コネクタ 553">
          <a:extLst>
            <a:ext uri="{FF2B5EF4-FFF2-40B4-BE49-F238E27FC236}">
              <a16:creationId xmlns:a16="http://schemas.microsoft.com/office/drawing/2014/main" id="{0F23FB01-AD17-4B80-B606-7C48518EE63A}"/>
            </a:ext>
          </a:extLst>
        </xdr:cNvPr>
        <xdr:cNvCxnSpPr/>
      </xdr:nvCxnSpPr>
      <xdr:spPr>
        <a:xfrm flipV="1">
          <a:off x="19952970" y="5316728"/>
          <a:ext cx="1269" cy="149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165371</xdr:rowOff>
    </xdr:from>
    <xdr:ext cx="378565" cy="259045"/>
    <xdr:sp macro="" textlink="">
      <xdr:nvSpPr>
        <xdr:cNvPr id="555" name="【空港】&#10;一人当たり有形固定資産（償却資産）額最小値テキスト">
          <a:extLst>
            <a:ext uri="{FF2B5EF4-FFF2-40B4-BE49-F238E27FC236}">
              <a16:creationId xmlns:a16="http://schemas.microsoft.com/office/drawing/2014/main" id="{3A289B15-1834-4EE6-BE7A-7F7766E154EF}"/>
            </a:ext>
          </a:extLst>
        </xdr:cNvPr>
        <xdr:cNvSpPr txBox="1"/>
      </xdr:nvSpPr>
      <xdr:spPr>
        <a:xfrm>
          <a:off x="20002500" y="6810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161544</xdr:rowOff>
    </xdr:from>
    <xdr:to>
      <xdr:col>116</xdr:col>
      <xdr:colOff>152400</xdr:colOff>
      <xdr:row>41</xdr:row>
      <xdr:rowOff>161544</xdr:rowOff>
    </xdr:to>
    <xdr:cxnSp macro="">
      <xdr:nvCxnSpPr>
        <xdr:cNvPr id="556" name="直線コネクタ 555">
          <a:extLst>
            <a:ext uri="{FF2B5EF4-FFF2-40B4-BE49-F238E27FC236}">
              <a16:creationId xmlns:a16="http://schemas.microsoft.com/office/drawing/2014/main" id="{CA6751A5-4803-4728-BDC4-9C75793B2E77}"/>
            </a:ext>
          </a:extLst>
        </xdr:cNvPr>
        <xdr:cNvCxnSpPr/>
      </xdr:nvCxnSpPr>
      <xdr:spPr>
        <a:xfrm>
          <a:off x="19878675" y="681316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75455</xdr:rowOff>
    </xdr:from>
    <xdr:ext cx="534377" cy="259045"/>
    <xdr:sp macro="" textlink="">
      <xdr:nvSpPr>
        <xdr:cNvPr id="557" name="【空港】&#10;一人当たり有形固定資産（償却資産）額最大値テキスト">
          <a:extLst>
            <a:ext uri="{FF2B5EF4-FFF2-40B4-BE49-F238E27FC236}">
              <a16:creationId xmlns:a16="http://schemas.microsoft.com/office/drawing/2014/main" id="{43C32086-7344-43F0-8B06-40F593C96E24}"/>
            </a:ext>
          </a:extLst>
        </xdr:cNvPr>
        <xdr:cNvSpPr txBox="1"/>
      </xdr:nvSpPr>
      <xdr:spPr>
        <a:xfrm>
          <a:off x="20002500" y="510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128778</xdr:rowOff>
    </xdr:from>
    <xdr:to>
      <xdr:col>116</xdr:col>
      <xdr:colOff>152400</xdr:colOff>
      <xdr:row>32</xdr:row>
      <xdr:rowOff>128778</xdr:rowOff>
    </xdr:to>
    <xdr:cxnSp macro="">
      <xdr:nvCxnSpPr>
        <xdr:cNvPr id="558" name="直線コネクタ 557">
          <a:extLst>
            <a:ext uri="{FF2B5EF4-FFF2-40B4-BE49-F238E27FC236}">
              <a16:creationId xmlns:a16="http://schemas.microsoft.com/office/drawing/2014/main" id="{BE3AB8E4-60C5-4C97-B192-DE94671F1011}"/>
            </a:ext>
          </a:extLst>
        </xdr:cNvPr>
        <xdr:cNvCxnSpPr/>
      </xdr:nvCxnSpPr>
      <xdr:spPr>
        <a:xfrm>
          <a:off x="19878675" y="531672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469744" cy="259045"/>
    <xdr:sp macro="" textlink="">
      <xdr:nvSpPr>
        <xdr:cNvPr id="559" name="【空港】&#10;一人当たり有形固定資産（償却資産）額平均値テキスト">
          <a:extLst>
            <a:ext uri="{FF2B5EF4-FFF2-40B4-BE49-F238E27FC236}">
              <a16:creationId xmlns:a16="http://schemas.microsoft.com/office/drawing/2014/main" id="{A6BEB88E-8124-4CFD-BD52-4F283BCE1809}"/>
            </a:ext>
          </a:extLst>
        </xdr:cNvPr>
        <xdr:cNvSpPr txBox="1"/>
      </xdr:nvSpPr>
      <xdr:spPr>
        <a:xfrm>
          <a:off x="20002500" y="6321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12446</xdr:rowOff>
    </xdr:from>
    <xdr:to>
      <xdr:col>116</xdr:col>
      <xdr:colOff>114300</xdr:colOff>
      <xdr:row>39</xdr:row>
      <xdr:rowOff>114046</xdr:rowOff>
    </xdr:to>
    <xdr:sp macro="" textlink="">
      <xdr:nvSpPr>
        <xdr:cNvPr id="560" name="フローチャート: 判断 559">
          <a:extLst>
            <a:ext uri="{FF2B5EF4-FFF2-40B4-BE49-F238E27FC236}">
              <a16:creationId xmlns:a16="http://schemas.microsoft.com/office/drawing/2014/main" id="{6E975AB7-3C24-4675-91A6-C3EDA13EE18B}"/>
            </a:ext>
          </a:extLst>
        </xdr:cNvPr>
        <xdr:cNvSpPr/>
      </xdr:nvSpPr>
      <xdr:spPr>
        <a:xfrm>
          <a:off x="19897725" y="633387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19558</xdr:rowOff>
    </xdr:from>
    <xdr:to>
      <xdr:col>112</xdr:col>
      <xdr:colOff>38100</xdr:colOff>
      <xdr:row>39</xdr:row>
      <xdr:rowOff>121158</xdr:rowOff>
    </xdr:to>
    <xdr:sp macro="" textlink="">
      <xdr:nvSpPr>
        <xdr:cNvPr id="561" name="フローチャート: 判断 560">
          <a:extLst>
            <a:ext uri="{FF2B5EF4-FFF2-40B4-BE49-F238E27FC236}">
              <a16:creationId xmlns:a16="http://schemas.microsoft.com/office/drawing/2014/main" id="{D6AE1314-1D1D-4D60-9146-CB6BE6207A38}"/>
            </a:ext>
          </a:extLst>
        </xdr:cNvPr>
        <xdr:cNvSpPr/>
      </xdr:nvSpPr>
      <xdr:spPr>
        <a:xfrm>
          <a:off x="19154775" y="634415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54864</xdr:rowOff>
    </xdr:from>
    <xdr:to>
      <xdr:col>107</xdr:col>
      <xdr:colOff>101600</xdr:colOff>
      <xdr:row>39</xdr:row>
      <xdr:rowOff>156464</xdr:rowOff>
    </xdr:to>
    <xdr:sp macro="" textlink="">
      <xdr:nvSpPr>
        <xdr:cNvPr id="562" name="フローチャート: 判断 561">
          <a:extLst>
            <a:ext uri="{FF2B5EF4-FFF2-40B4-BE49-F238E27FC236}">
              <a16:creationId xmlns:a16="http://schemas.microsoft.com/office/drawing/2014/main" id="{04D044A4-64F3-4E90-96E7-47548FC4BC74}"/>
            </a:ext>
          </a:extLst>
        </xdr:cNvPr>
        <xdr:cNvSpPr/>
      </xdr:nvSpPr>
      <xdr:spPr>
        <a:xfrm>
          <a:off x="18345150" y="637946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98171</xdr:rowOff>
    </xdr:from>
    <xdr:to>
      <xdr:col>102</xdr:col>
      <xdr:colOff>165100</xdr:colOff>
      <xdr:row>40</xdr:row>
      <xdr:rowOff>28321</xdr:rowOff>
    </xdr:to>
    <xdr:sp macro="" textlink="">
      <xdr:nvSpPr>
        <xdr:cNvPr id="563" name="フローチャート: 判断 562">
          <a:extLst>
            <a:ext uri="{FF2B5EF4-FFF2-40B4-BE49-F238E27FC236}">
              <a16:creationId xmlns:a16="http://schemas.microsoft.com/office/drawing/2014/main" id="{D9BA7368-AEB8-42AA-93F4-C7A4F0920960}"/>
            </a:ext>
          </a:extLst>
        </xdr:cNvPr>
        <xdr:cNvSpPr/>
      </xdr:nvSpPr>
      <xdr:spPr>
        <a:xfrm>
          <a:off x="17554575" y="642277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93345</xdr:rowOff>
    </xdr:from>
    <xdr:to>
      <xdr:col>98</xdr:col>
      <xdr:colOff>38100</xdr:colOff>
      <xdr:row>41</xdr:row>
      <xdr:rowOff>23495</xdr:rowOff>
    </xdr:to>
    <xdr:sp macro="" textlink="">
      <xdr:nvSpPr>
        <xdr:cNvPr id="564" name="フローチャート: 判断 563">
          <a:extLst>
            <a:ext uri="{FF2B5EF4-FFF2-40B4-BE49-F238E27FC236}">
              <a16:creationId xmlns:a16="http://schemas.microsoft.com/office/drawing/2014/main" id="{750204E0-6958-4087-94E4-1412BC8B68C2}"/>
            </a:ext>
          </a:extLst>
        </xdr:cNvPr>
        <xdr:cNvSpPr/>
      </xdr:nvSpPr>
      <xdr:spPr>
        <a:xfrm>
          <a:off x="16754475" y="65798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5" name="テキスト ボックス 564">
          <a:extLst>
            <a:ext uri="{FF2B5EF4-FFF2-40B4-BE49-F238E27FC236}">
              <a16:creationId xmlns:a16="http://schemas.microsoft.com/office/drawing/2014/main" id="{190E5CB9-C568-463D-B0F1-3277049336F7}"/>
            </a:ext>
          </a:extLst>
        </xdr:cNvPr>
        <xdr:cNvSpPr txBox="1"/>
      </xdr:nvSpPr>
      <xdr:spPr>
        <a:xfrm>
          <a:off x="197834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6" name="テキスト ボックス 565">
          <a:extLst>
            <a:ext uri="{FF2B5EF4-FFF2-40B4-BE49-F238E27FC236}">
              <a16:creationId xmlns:a16="http://schemas.microsoft.com/office/drawing/2014/main" id="{FD30A81F-FC8A-4EAF-A8A7-23D25B9EA4C6}"/>
            </a:ext>
          </a:extLst>
        </xdr:cNvPr>
        <xdr:cNvSpPr txBox="1"/>
      </xdr:nvSpPr>
      <xdr:spPr>
        <a:xfrm>
          <a:off x="19030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7" name="テキスト ボックス 566">
          <a:extLst>
            <a:ext uri="{FF2B5EF4-FFF2-40B4-BE49-F238E27FC236}">
              <a16:creationId xmlns:a16="http://schemas.microsoft.com/office/drawing/2014/main" id="{6F209950-2FF2-4814-BC96-E4612D44BF0A}"/>
            </a:ext>
          </a:extLst>
        </xdr:cNvPr>
        <xdr:cNvSpPr txBox="1"/>
      </xdr:nvSpPr>
      <xdr:spPr>
        <a:xfrm>
          <a:off x="18221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8" name="テキスト ボックス 567">
          <a:extLst>
            <a:ext uri="{FF2B5EF4-FFF2-40B4-BE49-F238E27FC236}">
              <a16:creationId xmlns:a16="http://schemas.microsoft.com/office/drawing/2014/main" id="{73DA2052-2A0E-41F0-A97A-B903D62F45D7}"/>
            </a:ext>
          </a:extLst>
        </xdr:cNvPr>
        <xdr:cNvSpPr txBox="1"/>
      </xdr:nvSpPr>
      <xdr:spPr>
        <a:xfrm>
          <a:off x="174307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9" name="テキスト ボックス 568">
          <a:extLst>
            <a:ext uri="{FF2B5EF4-FFF2-40B4-BE49-F238E27FC236}">
              <a16:creationId xmlns:a16="http://schemas.microsoft.com/office/drawing/2014/main" id="{DA91535A-57D0-4749-84A7-8E223D5C5449}"/>
            </a:ext>
          </a:extLst>
        </xdr:cNvPr>
        <xdr:cNvSpPr txBox="1"/>
      </xdr:nvSpPr>
      <xdr:spPr>
        <a:xfrm>
          <a:off x="16630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58293</xdr:rowOff>
    </xdr:from>
    <xdr:to>
      <xdr:col>116</xdr:col>
      <xdr:colOff>114300</xdr:colOff>
      <xdr:row>38</xdr:row>
      <xdr:rowOff>159893</xdr:rowOff>
    </xdr:to>
    <xdr:sp macro="" textlink="">
      <xdr:nvSpPr>
        <xdr:cNvPr id="570" name="楕円 569">
          <a:extLst>
            <a:ext uri="{FF2B5EF4-FFF2-40B4-BE49-F238E27FC236}">
              <a16:creationId xmlns:a16="http://schemas.microsoft.com/office/drawing/2014/main" id="{6D80CA24-CE89-4B19-BF5E-FA4C7390A736}"/>
            </a:ext>
          </a:extLst>
        </xdr:cNvPr>
        <xdr:cNvSpPr/>
      </xdr:nvSpPr>
      <xdr:spPr>
        <a:xfrm>
          <a:off x="19897725" y="622096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81170</xdr:rowOff>
    </xdr:from>
    <xdr:ext cx="469744" cy="259045"/>
    <xdr:sp macro="" textlink="">
      <xdr:nvSpPr>
        <xdr:cNvPr id="571" name="【空港】&#10;一人当たり有形固定資産（償却資産）額該当値テキスト">
          <a:extLst>
            <a:ext uri="{FF2B5EF4-FFF2-40B4-BE49-F238E27FC236}">
              <a16:creationId xmlns:a16="http://schemas.microsoft.com/office/drawing/2014/main" id="{ED922707-DF4C-4C37-84E7-CF7E2E433682}"/>
            </a:ext>
          </a:extLst>
        </xdr:cNvPr>
        <xdr:cNvSpPr txBox="1"/>
      </xdr:nvSpPr>
      <xdr:spPr>
        <a:xfrm>
          <a:off x="20002500" y="6085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64262</xdr:rowOff>
    </xdr:from>
    <xdr:to>
      <xdr:col>112</xdr:col>
      <xdr:colOff>38100</xdr:colOff>
      <xdr:row>38</xdr:row>
      <xdr:rowOff>165862</xdr:rowOff>
    </xdr:to>
    <xdr:sp macro="" textlink="">
      <xdr:nvSpPr>
        <xdr:cNvPr id="572" name="楕円 571">
          <a:extLst>
            <a:ext uri="{FF2B5EF4-FFF2-40B4-BE49-F238E27FC236}">
              <a16:creationId xmlns:a16="http://schemas.microsoft.com/office/drawing/2014/main" id="{49295F0B-EC94-4FFB-810C-FA7D48DB8AED}"/>
            </a:ext>
          </a:extLst>
        </xdr:cNvPr>
        <xdr:cNvSpPr/>
      </xdr:nvSpPr>
      <xdr:spPr>
        <a:xfrm>
          <a:off x="19154775" y="623011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109093</xdr:rowOff>
    </xdr:from>
    <xdr:to>
      <xdr:col>116</xdr:col>
      <xdr:colOff>63500</xdr:colOff>
      <xdr:row>38</xdr:row>
      <xdr:rowOff>115062</xdr:rowOff>
    </xdr:to>
    <xdr:cxnSp macro="">
      <xdr:nvCxnSpPr>
        <xdr:cNvPr id="573" name="直線コネクタ 572">
          <a:extLst>
            <a:ext uri="{FF2B5EF4-FFF2-40B4-BE49-F238E27FC236}">
              <a16:creationId xmlns:a16="http://schemas.microsoft.com/office/drawing/2014/main" id="{04C79B98-176E-41B1-846F-163644DA3139}"/>
            </a:ext>
          </a:extLst>
        </xdr:cNvPr>
        <xdr:cNvCxnSpPr/>
      </xdr:nvCxnSpPr>
      <xdr:spPr>
        <a:xfrm flipV="1">
          <a:off x="19202400" y="6268593"/>
          <a:ext cx="752475"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70358</xdr:rowOff>
    </xdr:from>
    <xdr:to>
      <xdr:col>107</xdr:col>
      <xdr:colOff>101600</xdr:colOff>
      <xdr:row>39</xdr:row>
      <xdr:rowOff>508</xdr:rowOff>
    </xdr:to>
    <xdr:sp macro="" textlink="">
      <xdr:nvSpPr>
        <xdr:cNvPr id="574" name="楕円 573">
          <a:extLst>
            <a:ext uri="{FF2B5EF4-FFF2-40B4-BE49-F238E27FC236}">
              <a16:creationId xmlns:a16="http://schemas.microsoft.com/office/drawing/2014/main" id="{C39C7B89-16F0-41FA-90D3-96A6316E16D2}"/>
            </a:ext>
          </a:extLst>
        </xdr:cNvPr>
        <xdr:cNvSpPr/>
      </xdr:nvSpPr>
      <xdr:spPr>
        <a:xfrm>
          <a:off x="18345150" y="622985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115062</xdr:rowOff>
    </xdr:from>
    <xdr:to>
      <xdr:col>111</xdr:col>
      <xdr:colOff>177800</xdr:colOff>
      <xdr:row>38</xdr:row>
      <xdr:rowOff>121158</xdr:rowOff>
    </xdr:to>
    <xdr:cxnSp macro="">
      <xdr:nvCxnSpPr>
        <xdr:cNvPr id="575" name="直線コネクタ 574">
          <a:extLst>
            <a:ext uri="{FF2B5EF4-FFF2-40B4-BE49-F238E27FC236}">
              <a16:creationId xmlns:a16="http://schemas.microsoft.com/office/drawing/2014/main" id="{3E67E1F5-D782-434C-A510-D0C31A9C3C63}"/>
            </a:ext>
          </a:extLst>
        </xdr:cNvPr>
        <xdr:cNvCxnSpPr/>
      </xdr:nvCxnSpPr>
      <xdr:spPr>
        <a:xfrm flipV="1">
          <a:off x="18392775" y="6277737"/>
          <a:ext cx="809625" cy="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76200</xdr:rowOff>
    </xdr:from>
    <xdr:to>
      <xdr:col>102</xdr:col>
      <xdr:colOff>165100</xdr:colOff>
      <xdr:row>39</xdr:row>
      <xdr:rowOff>6350</xdr:rowOff>
    </xdr:to>
    <xdr:sp macro="" textlink="">
      <xdr:nvSpPr>
        <xdr:cNvPr id="576" name="楕円 575">
          <a:extLst>
            <a:ext uri="{FF2B5EF4-FFF2-40B4-BE49-F238E27FC236}">
              <a16:creationId xmlns:a16="http://schemas.microsoft.com/office/drawing/2014/main" id="{A9152E44-37AC-440D-9877-E49A0482FA50}"/>
            </a:ext>
          </a:extLst>
        </xdr:cNvPr>
        <xdr:cNvSpPr/>
      </xdr:nvSpPr>
      <xdr:spPr>
        <a:xfrm>
          <a:off x="17554575" y="62388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121158</xdr:rowOff>
    </xdr:from>
    <xdr:to>
      <xdr:col>107</xdr:col>
      <xdr:colOff>50800</xdr:colOff>
      <xdr:row>38</xdr:row>
      <xdr:rowOff>127000</xdr:rowOff>
    </xdr:to>
    <xdr:cxnSp macro="">
      <xdr:nvCxnSpPr>
        <xdr:cNvPr id="577" name="直線コネクタ 576">
          <a:extLst>
            <a:ext uri="{FF2B5EF4-FFF2-40B4-BE49-F238E27FC236}">
              <a16:creationId xmlns:a16="http://schemas.microsoft.com/office/drawing/2014/main" id="{ED71A63B-C35D-4736-8C82-9A8C22EFBFFE}"/>
            </a:ext>
          </a:extLst>
        </xdr:cNvPr>
        <xdr:cNvCxnSpPr/>
      </xdr:nvCxnSpPr>
      <xdr:spPr>
        <a:xfrm flipV="1">
          <a:off x="17602200" y="6287008"/>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80772</xdr:rowOff>
    </xdr:from>
    <xdr:to>
      <xdr:col>98</xdr:col>
      <xdr:colOff>38100</xdr:colOff>
      <xdr:row>39</xdr:row>
      <xdr:rowOff>10922</xdr:rowOff>
    </xdr:to>
    <xdr:sp macro="" textlink="">
      <xdr:nvSpPr>
        <xdr:cNvPr id="578" name="楕円 577">
          <a:extLst>
            <a:ext uri="{FF2B5EF4-FFF2-40B4-BE49-F238E27FC236}">
              <a16:creationId xmlns:a16="http://schemas.microsoft.com/office/drawing/2014/main" id="{BFAF4474-BCBE-4DFB-82D6-57DCDC0D707F}"/>
            </a:ext>
          </a:extLst>
        </xdr:cNvPr>
        <xdr:cNvSpPr/>
      </xdr:nvSpPr>
      <xdr:spPr>
        <a:xfrm>
          <a:off x="16754475" y="6246622"/>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127000</xdr:rowOff>
    </xdr:from>
    <xdr:to>
      <xdr:col>102</xdr:col>
      <xdr:colOff>114300</xdr:colOff>
      <xdr:row>38</xdr:row>
      <xdr:rowOff>131572</xdr:rowOff>
    </xdr:to>
    <xdr:cxnSp macro="">
      <xdr:nvCxnSpPr>
        <xdr:cNvPr id="579" name="直線コネクタ 578">
          <a:extLst>
            <a:ext uri="{FF2B5EF4-FFF2-40B4-BE49-F238E27FC236}">
              <a16:creationId xmlns:a16="http://schemas.microsoft.com/office/drawing/2014/main" id="{C57080EC-25AE-4BCB-883B-8E137A4D1EB8}"/>
            </a:ext>
          </a:extLst>
        </xdr:cNvPr>
        <xdr:cNvCxnSpPr/>
      </xdr:nvCxnSpPr>
      <xdr:spPr>
        <a:xfrm flipV="1">
          <a:off x="16802100" y="6286500"/>
          <a:ext cx="8001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39</xdr:row>
      <xdr:rowOff>112285</xdr:rowOff>
    </xdr:from>
    <xdr:ext cx="469744" cy="259045"/>
    <xdr:sp macro="" textlink="">
      <xdr:nvSpPr>
        <xdr:cNvPr id="580" name="n_1aveValue【空港】&#10;一人当たり有形固定資産（償却資産）額">
          <a:extLst>
            <a:ext uri="{FF2B5EF4-FFF2-40B4-BE49-F238E27FC236}">
              <a16:creationId xmlns:a16="http://schemas.microsoft.com/office/drawing/2014/main" id="{82C3C874-1CE9-42FE-AFD9-124410964C58}"/>
            </a:ext>
          </a:extLst>
        </xdr:cNvPr>
        <xdr:cNvSpPr txBox="1"/>
      </xdr:nvSpPr>
      <xdr:spPr>
        <a:xfrm>
          <a:off x="18983403" y="643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39</xdr:row>
      <xdr:rowOff>147591</xdr:rowOff>
    </xdr:from>
    <xdr:ext cx="469744" cy="259045"/>
    <xdr:sp macro="" textlink="">
      <xdr:nvSpPr>
        <xdr:cNvPr id="581" name="n_2aveValue【空港】&#10;一人当たり有形固定資産（償却資産）額">
          <a:extLst>
            <a:ext uri="{FF2B5EF4-FFF2-40B4-BE49-F238E27FC236}">
              <a16:creationId xmlns:a16="http://schemas.microsoft.com/office/drawing/2014/main" id="{C2AE139D-C105-4C68-98C2-ADF763715676}"/>
            </a:ext>
          </a:extLst>
        </xdr:cNvPr>
        <xdr:cNvSpPr txBox="1"/>
      </xdr:nvSpPr>
      <xdr:spPr>
        <a:xfrm>
          <a:off x="18183303" y="64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40</xdr:row>
      <xdr:rowOff>19448</xdr:rowOff>
    </xdr:from>
    <xdr:ext cx="469744" cy="259045"/>
    <xdr:sp macro="" textlink="">
      <xdr:nvSpPr>
        <xdr:cNvPr id="582" name="n_3aveValue【空港】&#10;一人当たり有形固定資産（償却資産）額">
          <a:extLst>
            <a:ext uri="{FF2B5EF4-FFF2-40B4-BE49-F238E27FC236}">
              <a16:creationId xmlns:a16="http://schemas.microsoft.com/office/drawing/2014/main" id="{26331FFB-5497-4CFF-BA80-A6F084678C32}"/>
            </a:ext>
          </a:extLst>
        </xdr:cNvPr>
        <xdr:cNvSpPr txBox="1"/>
      </xdr:nvSpPr>
      <xdr:spPr>
        <a:xfrm>
          <a:off x="17383203" y="6505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14622</xdr:rowOff>
    </xdr:from>
    <xdr:ext cx="469744" cy="259045"/>
    <xdr:sp macro="" textlink="">
      <xdr:nvSpPr>
        <xdr:cNvPr id="583" name="n_4aveValue【空港】&#10;一人当たり有形固定資産（償却資産）額">
          <a:extLst>
            <a:ext uri="{FF2B5EF4-FFF2-40B4-BE49-F238E27FC236}">
              <a16:creationId xmlns:a16="http://schemas.microsoft.com/office/drawing/2014/main" id="{14671D5D-8EDC-4CDE-AE8A-21D856730960}"/>
            </a:ext>
          </a:extLst>
        </xdr:cNvPr>
        <xdr:cNvSpPr txBox="1"/>
      </xdr:nvSpPr>
      <xdr:spPr>
        <a:xfrm>
          <a:off x="16592628" y="665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37</xdr:row>
      <xdr:rowOff>10939</xdr:rowOff>
    </xdr:from>
    <xdr:ext cx="469744" cy="259045"/>
    <xdr:sp macro="" textlink="">
      <xdr:nvSpPr>
        <xdr:cNvPr id="584" name="n_1mainValue【空港】&#10;一人当たり有形固定資産（償却資産）額">
          <a:extLst>
            <a:ext uri="{FF2B5EF4-FFF2-40B4-BE49-F238E27FC236}">
              <a16:creationId xmlns:a16="http://schemas.microsoft.com/office/drawing/2014/main" id="{86A16845-D252-488A-84BF-7FFE70C819BD}"/>
            </a:ext>
          </a:extLst>
        </xdr:cNvPr>
        <xdr:cNvSpPr txBox="1"/>
      </xdr:nvSpPr>
      <xdr:spPr>
        <a:xfrm>
          <a:off x="18983403" y="600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37</xdr:row>
      <xdr:rowOff>17035</xdr:rowOff>
    </xdr:from>
    <xdr:ext cx="469744" cy="259045"/>
    <xdr:sp macro="" textlink="">
      <xdr:nvSpPr>
        <xdr:cNvPr id="585" name="n_2mainValue【空港】&#10;一人当たり有形固定資産（償却資産）額">
          <a:extLst>
            <a:ext uri="{FF2B5EF4-FFF2-40B4-BE49-F238E27FC236}">
              <a16:creationId xmlns:a16="http://schemas.microsoft.com/office/drawing/2014/main" id="{EDE8709F-EADF-4A99-AFE6-E7B2AC18761E}"/>
            </a:ext>
          </a:extLst>
        </xdr:cNvPr>
        <xdr:cNvSpPr txBox="1"/>
      </xdr:nvSpPr>
      <xdr:spPr>
        <a:xfrm>
          <a:off x="18183303" y="601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37</xdr:row>
      <xdr:rowOff>22877</xdr:rowOff>
    </xdr:from>
    <xdr:ext cx="469744" cy="259045"/>
    <xdr:sp macro="" textlink="">
      <xdr:nvSpPr>
        <xdr:cNvPr id="586" name="n_3mainValue【空港】&#10;一人当たり有形固定資産（償却資産）額">
          <a:extLst>
            <a:ext uri="{FF2B5EF4-FFF2-40B4-BE49-F238E27FC236}">
              <a16:creationId xmlns:a16="http://schemas.microsoft.com/office/drawing/2014/main" id="{A9BED89D-97A6-4C74-B6F7-C02FD8AA584E}"/>
            </a:ext>
          </a:extLst>
        </xdr:cNvPr>
        <xdr:cNvSpPr txBox="1"/>
      </xdr:nvSpPr>
      <xdr:spPr>
        <a:xfrm>
          <a:off x="17383203" y="602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37</xdr:row>
      <xdr:rowOff>27449</xdr:rowOff>
    </xdr:from>
    <xdr:ext cx="469744" cy="259045"/>
    <xdr:sp macro="" textlink="">
      <xdr:nvSpPr>
        <xdr:cNvPr id="587" name="n_4mainValue【空港】&#10;一人当たり有形固定資産（償却資産）額">
          <a:extLst>
            <a:ext uri="{FF2B5EF4-FFF2-40B4-BE49-F238E27FC236}">
              <a16:creationId xmlns:a16="http://schemas.microsoft.com/office/drawing/2014/main" id="{CB25A131-280C-4945-BD50-0E48DAD23E3C}"/>
            </a:ext>
          </a:extLst>
        </xdr:cNvPr>
        <xdr:cNvSpPr txBox="1"/>
      </xdr:nvSpPr>
      <xdr:spPr>
        <a:xfrm>
          <a:off x="16592628" y="603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8" name="正方形/長方形 587">
          <a:extLst>
            <a:ext uri="{FF2B5EF4-FFF2-40B4-BE49-F238E27FC236}">
              <a16:creationId xmlns:a16="http://schemas.microsoft.com/office/drawing/2014/main" id="{017F0B71-43F3-4F87-A7A7-954FD1D8CDCF}"/>
            </a:ext>
          </a:extLst>
        </xdr:cNvPr>
        <xdr:cNvSpPr/>
      </xdr:nvSpPr>
      <xdr:spPr>
        <a:xfrm>
          <a:off x="112109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89" name="正方形/長方形 588">
          <a:extLst>
            <a:ext uri="{FF2B5EF4-FFF2-40B4-BE49-F238E27FC236}">
              <a16:creationId xmlns:a16="http://schemas.microsoft.com/office/drawing/2014/main" id="{42391EF5-1850-4CC9-81E2-71CDB3ABF790}"/>
            </a:ext>
          </a:extLst>
        </xdr:cNvPr>
        <xdr:cNvSpPr/>
      </xdr:nvSpPr>
      <xdr:spPr>
        <a:xfrm>
          <a:off x="116586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90" name="正方形/長方形 589">
          <a:extLst>
            <a:ext uri="{FF2B5EF4-FFF2-40B4-BE49-F238E27FC236}">
              <a16:creationId xmlns:a16="http://schemas.microsoft.com/office/drawing/2014/main" id="{190537E7-93E5-4D65-9A83-82E8648F9081}"/>
            </a:ext>
          </a:extLst>
        </xdr:cNvPr>
        <xdr:cNvSpPr/>
      </xdr:nvSpPr>
      <xdr:spPr>
        <a:xfrm>
          <a:off x="116586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91" name="正方形/長方形 590">
          <a:extLst>
            <a:ext uri="{FF2B5EF4-FFF2-40B4-BE49-F238E27FC236}">
              <a16:creationId xmlns:a16="http://schemas.microsoft.com/office/drawing/2014/main" id="{CAA00DB0-7675-44E9-BE96-68F6C48B7017}"/>
            </a:ext>
          </a:extLst>
        </xdr:cNvPr>
        <xdr:cNvSpPr/>
      </xdr:nvSpPr>
      <xdr:spPr>
        <a:xfrm>
          <a:off x="131540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92" name="正方形/長方形 591">
          <a:extLst>
            <a:ext uri="{FF2B5EF4-FFF2-40B4-BE49-F238E27FC236}">
              <a16:creationId xmlns:a16="http://schemas.microsoft.com/office/drawing/2014/main" id="{26294B31-F5D9-4C38-AE80-89159F90F4A4}"/>
            </a:ext>
          </a:extLst>
        </xdr:cNvPr>
        <xdr:cNvSpPr/>
      </xdr:nvSpPr>
      <xdr:spPr>
        <a:xfrm>
          <a:off x="131540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3" name="正方形/長方形 592">
          <a:extLst>
            <a:ext uri="{FF2B5EF4-FFF2-40B4-BE49-F238E27FC236}">
              <a16:creationId xmlns:a16="http://schemas.microsoft.com/office/drawing/2014/main" id="{7E354CC8-55FA-404D-BF1F-AB68F2A0191D}"/>
            </a:ext>
          </a:extLst>
        </xdr:cNvPr>
        <xdr:cNvSpPr/>
      </xdr:nvSpPr>
      <xdr:spPr>
        <a:xfrm>
          <a:off x="112109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4" name="テキスト ボックス 593">
          <a:extLst>
            <a:ext uri="{FF2B5EF4-FFF2-40B4-BE49-F238E27FC236}">
              <a16:creationId xmlns:a16="http://schemas.microsoft.com/office/drawing/2014/main" id="{25280013-F561-42EE-BDFF-7AFB4366993A}"/>
            </a:ext>
          </a:extLst>
        </xdr:cNvPr>
        <xdr:cNvSpPr txBox="1"/>
      </xdr:nvSpPr>
      <xdr:spPr>
        <a:xfrm>
          <a:off x="11172825"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5" name="直線コネクタ 594">
          <a:extLst>
            <a:ext uri="{FF2B5EF4-FFF2-40B4-BE49-F238E27FC236}">
              <a16:creationId xmlns:a16="http://schemas.microsoft.com/office/drawing/2014/main" id="{8F615012-1E7C-42A7-A968-AA92BF3758A7}"/>
            </a:ext>
          </a:extLst>
        </xdr:cNvPr>
        <xdr:cNvCxnSpPr/>
      </xdr:nvCxnSpPr>
      <xdr:spPr>
        <a:xfrm>
          <a:off x="11210925" y="10810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96" name="テキスト ボックス 595">
          <a:extLst>
            <a:ext uri="{FF2B5EF4-FFF2-40B4-BE49-F238E27FC236}">
              <a16:creationId xmlns:a16="http://schemas.microsoft.com/office/drawing/2014/main" id="{78ADFEF1-3401-4C38-BA7A-41737ADD36CD}"/>
            </a:ext>
          </a:extLst>
        </xdr:cNvPr>
        <xdr:cNvSpPr txBox="1"/>
      </xdr:nvSpPr>
      <xdr:spPr>
        <a:xfrm>
          <a:off x="10845966" y="10675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97" name="直線コネクタ 596">
          <a:extLst>
            <a:ext uri="{FF2B5EF4-FFF2-40B4-BE49-F238E27FC236}">
              <a16:creationId xmlns:a16="http://schemas.microsoft.com/office/drawing/2014/main" id="{7F7C0C6E-BF95-488C-BE6D-75341077512B}"/>
            </a:ext>
          </a:extLst>
        </xdr:cNvPr>
        <xdr:cNvCxnSpPr/>
      </xdr:nvCxnSpPr>
      <xdr:spPr>
        <a:xfrm>
          <a:off x="11210925" y="1037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98" name="テキスト ボックス 597">
          <a:extLst>
            <a:ext uri="{FF2B5EF4-FFF2-40B4-BE49-F238E27FC236}">
              <a16:creationId xmlns:a16="http://schemas.microsoft.com/office/drawing/2014/main" id="{F3AD58B1-27FB-49D4-9216-1922269FF67C}"/>
            </a:ext>
          </a:extLst>
        </xdr:cNvPr>
        <xdr:cNvSpPr txBox="1"/>
      </xdr:nvSpPr>
      <xdr:spPr>
        <a:xfrm>
          <a:off x="10845966" y="1023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99" name="直線コネクタ 598">
          <a:extLst>
            <a:ext uri="{FF2B5EF4-FFF2-40B4-BE49-F238E27FC236}">
              <a16:creationId xmlns:a16="http://schemas.microsoft.com/office/drawing/2014/main" id="{79BC4053-43A4-4772-9572-44700B58238A}"/>
            </a:ext>
          </a:extLst>
        </xdr:cNvPr>
        <xdr:cNvCxnSpPr/>
      </xdr:nvCxnSpPr>
      <xdr:spPr>
        <a:xfrm>
          <a:off x="11210925" y="9944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00" name="テキスト ボックス 599">
          <a:extLst>
            <a:ext uri="{FF2B5EF4-FFF2-40B4-BE49-F238E27FC236}">
              <a16:creationId xmlns:a16="http://schemas.microsoft.com/office/drawing/2014/main" id="{C3783C8D-80F7-4882-8F4C-F9DE55220A8E}"/>
            </a:ext>
          </a:extLst>
        </xdr:cNvPr>
        <xdr:cNvSpPr txBox="1"/>
      </xdr:nvSpPr>
      <xdr:spPr>
        <a:xfrm>
          <a:off x="10845966" y="980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01" name="直線コネクタ 600">
          <a:extLst>
            <a:ext uri="{FF2B5EF4-FFF2-40B4-BE49-F238E27FC236}">
              <a16:creationId xmlns:a16="http://schemas.microsoft.com/office/drawing/2014/main" id="{24D8E015-4ADB-417F-BA30-153E020A784C}"/>
            </a:ext>
          </a:extLst>
        </xdr:cNvPr>
        <xdr:cNvCxnSpPr/>
      </xdr:nvCxnSpPr>
      <xdr:spPr>
        <a:xfrm>
          <a:off x="11210925" y="9515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02" name="テキスト ボックス 601">
          <a:extLst>
            <a:ext uri="{FF2B5EF4-FFF2-40B4-BE49-F238E27FC236}">
              <a16:creationId xmlns:a16="http://schemas.microsoft.com/office/drawing/2014/main" id="{8FBD59E1-5EC2-4109-8A25-6FE5DA6B97F4}"/>
            </a:ext>
          </a:extLst>
        </xdr:cNvPr>
        <xdr:cNvSpPr txBox="1"/>
      </xdr:nvSpPr>
      <xdr:spPr>
        <a:xfrm>
          <a:off x="10845966" y="937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03" name="直線コネクタ 602">
          <a:extLst>
            <a:ext uri="{FF2B5EF4-FFF2-40B4-BE49-F238E27FC236}">
              <a16:creationId xmlns:a16="http://schemas.microsoft.com/office/drawing/2014/main" id="{F854B98D-7A80-4DD5-9C35-423CB38A278F}"/>
            </a:ext>
          </a:extLst>
        </xdr:cNvPr>
        <xdr:cNvCxnSpPr/>
      </xdr:nvCxnSpPr>
      <xdr:spPr>
        <a:xfrm>
          <a:off x="11210925" y="9077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04" name="テキスト ボックス 603">
          <a:extLst>
            <a:ext uri="{FF2B5EF4-FFF2-40B4-BE49-F238E27FC236}">
              <a16:creationId xmlns:a16="http://schemas.microsoft.com/office/drawing/2014/main" id="{71EC5E82-5706-4DB0-BA75-7EAA96D11546}"/>
            </a:ext>
          </a:extLst>
        </xdr:cNvPr>
        <xdr:cNvSpPr txBox="1"/>
      </xdr:nvSpPr>
      <xdr:spPr>
        <a:xfrm>
          <a:off x="10845966" y="894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5" name="直線コネクタ 604">
          <a:extLst>
            <a:ext uri="{FF2B5EF4-FFF2-40B4-BE49-F238E27FC236}">
              <a16:creationId xmlns:a16="http://schemas.microsoft.com/office/drawing/2014/main" id="{A97FFE5B-7993-45B6-BBD5-DAF0088D6758}"/>
            </a:ext>
          </a:extLst>
        </xdr:cNvPr>
        <xdr:cNvCxnSpPr/>
      </xdr:nvCxnSpPr>
      <xdr:spPr>
        <a:xfrm>
          <a:off x="11210925" y="864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6" name="テキスト ボックス 605">
          <a:extLst>
            <a:ext uri="{FF2B5EF4-FFF2-40B4-BE49-F238E27FC236}">
              <a16:creationId xmlns:a16="http://schemas.microsoft.com/office/drawing/2014/main" id="{D6212C58-A3BC-446D-9A4A-6F8D8291D76E}"/>
            </a:ext>
          </a:extLst>
        </xdr:cNvPr>
        <xdr:cNvSpPr txBox="1"/>
      </xdr:nvSpPr>
      <xdr:spPr>
        <a:xfrm>
          <a:off x="10845966" y="851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7" name="【学校施設】&#10;有形固定資産減価償却率グラフ枠">
          <a:extLst>
            <a:ext uri="{FF2B5EF4-FFF2-40B4-BE49-F238E27FC236}">
              <a16:creationId xmlns:a16="http://schemas.microsoft.com/office/drawing/2014/main" id="{0C456B2A-1D94-4710-A326-F68E5860904F}"/>
            </a:ext>
          </a:extLst>
        </xdr:cNvPr>
        <xdr:cNvSpPr/>
      </xdr:nvSpPr>
      <xdr:spPr>
        <a:xfrm>
          <a:off x="112109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102870</xdr:rowOff>
    </xdr:from>
    <xdr:to>
      <xdr:col>85</xdr:col>
      <xdr:colOff>126364</xdr:colOff>
      <xdr:row>63</xdr:row>
      <xdr:rowOff>130302</xdr:rowOff>
    </xdr:to>
    <xdr:cxnSp macro="">
      <xdr:nvCxnSpPr>
        <xdr:cNvPr id="608" name="直線コネクタ 607">
          <a:extLst>
            <a:ext uri="{FF2B5EF4-FFF2-40B4-BE49-F238E27FC236}">
              <a16:creationId xmlns:a16="http://schemas.microsoft.com/office/drawing/2014/main" id="{35E5B4F2-CDB2-4133-A486-AEFF416A1354}"/>
            </a:ext>
          </a:extLst>
        </xdr:cNvPr>
        <xdr:cNvCxnSpPr/>
      </xdr:nvCxnSpPr>
      <xdr:spPr>
        <a:xfrm flipV="1">
          <a:off x="14695170" y="9345295"/>
          <a:ext cx="1269" cy="99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134129</xdr:rowOff>
    </xdr:from>
    <xdr:ext cx="405111" cy="259045"/>
    <xdr:sp macro="" textlink="">
      <xdr:nvSpPr>
        <xdr:cNvPr id="609" name="【学校施設】&#10;有形固定資産減価償却率最小値テキスト">
          <a:extLst>
            <a:ext uri="{FF2B5EF4-FFF2-40B4-BE49-F238E27FC236}">
              <a16:creationId xmlns:a16="http://schemas.microsoft.com/office/drawing/2014/main" id="{03C6C3CA-F778-4F92-BD4E-A1D9C2BF30F6}"/>
            </a:ext>
          </a:extLst>
        </xdr:cNvPr>
        <xdr:cNvSpPr txBox="1"/>
      </xdr:nvSpPr>
      <xdr:spPr>
        <a:xfrm>
          <a:off x="14744700" y="1034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130302</xdr:rowOff>
    </xdr:from>
    <xdr:to>
      <xdr:col>86</xdr:col>
      <xdr:colOff>25400</xdr:colOff>
      <xdr:row>63</xdr:row>
      <xdr:rowOff>130302</xdr:rowOff>
    </xdr:to>
    <xdr:cxnSp macro="">
      <xdr:nvCxnSpPr>
        <xdr:cNvPr id="610" name="直線コネクタ 609">
          <a:extLst>
            <a:ext uri="{FF2B5EF4-FFF2-40B4-BE49-F238E27FC236}">
              <a16:creationId xmlns:a16="http://schemas.microsoft.com/office/drawing/2014/main" id="{1B6359B3-693B-4AD8-9BD6-7A149CFB340A}"/>
            </a:ext>
          </a:extLst>
        </xdr:cNvPr>
        <xdr:cNvCxnSpPr/>
      </xdr:nvCxnSpPr>
      <xdr:spPr>
        <a:xfrm>
          <a:off x="14611350" y="1034110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49547</xdr:rowOff>
    </xdr:from>
    <xdr:ext cx="405111" cy="259045"/>
    <xdr:sp macro="" textlink="">
      <xdr:nvSpPr>
        <xdr:cNvPr id="611" name="【学校施設】&#10;有形固定資産減価償却率最大値テキスト">
          <a:extLst>
            <a:ext uri="{FF2B5EF4-FFF2-40B4-BE49-F238E27FC236}">
              <a16:creationId xmlns:a16="http://schemas.microsoft.com/office/drawing/2014/main" id="{B6F005B5-3545-48FC-94DE-60C9B3B694F6}"/>
            </a:ext>
          </a:extLst>
        </xdr:cNvPr>
        <xdr:cNvSpPr txBox="1"/>
      </xdr:nvSpPr>
      <xdr:spPr>
        <a:xfrm>
          <a:off x="14744700" y="912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102870</xdr:rowOff>
    </xdr:from>
    <xdr:to>
      <xdr:col>86</xdr:col>
      <xdr:colOff>25400</xdr:colOff>
      <xdr:row>57</xdr:row>
      <xdr:rowOff>102870</xdr:rowOff>
    </xdr:to>
    <xdr:cxnSp macro="">
      <xdr:nvCxnSpPr>
        <xdr:cNvPr id="612" name="直線コネクタ 611">
          <a:extLst>
            <a:ext uri="{FF2B5EF4-FFF2-40B4-BE49-F238E27FC236}">
              <a16:creationId xmlns:a16="http://schemas.microsoft.com/office/drawing/2014/main" id="{26CC72DB-97AC-433A-8136-C7A635EA05E9}"/>
            </a:ext>
          </a:extLst>
        </xdr:cNvPr>
        <xdr:cNvCxnSpPr/>
      </xdr:nvCxnSpPr>
      <xdr:spPr>
        <a:xfrm>
          <a:off x="14611350" y="93452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156227</xdr:rowOff>
    </xdr:from>
    <xdr:ext cx="405111" cy="259045"/>
    <xdr:sp macro="" textlink="">
      <xdr:nvSpPr>
        <xdr:cNvPr id="613" name="【学校施設】&#10;有形固定資産減価償却率平均値テキスト">
          <a:extLst>
            <a:ext uri="{FF2B5EF4-FFF2-40B4-BE49-F238E27FC236}">
              <a16:creationId xmlns:a16="http://schemas.microsoft.com/office/drawing/2014/main" id="{34F0BD93-8FAF-4DCA-87A5-413746096526}"/>
            </a:ext>
          </a:extLst>
        </xdr:cNvPr>
        <xdr:cNvSpPr txBox="1"/>
      </xdr:nvSpPr>
      <xdr:spPr>
        <a:xfrm>
          <a:off x="14744700" y="9884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xdr:rowOff>
    </xdr:from>
    <xdr:to>
      <xdr:col>85</xdr:col>
      <xdr:colOff>177800</xdr:colOff>
      <xdr:row>61</xdr:row>
      <xdr:rowOff>107950</xdr:rowOff>
    </xdr:to>
    <xdr:sp macro="" textlink="">
      <xdr:nvSpPr>
        <xdr:cNvPr id="614" name="フローチャート: 判断 613">
          <a:extLst>
            <a:ext uri="{FF2B5EF4-FFF2-40B4-BE49-F238E27FC236}">
              <a16:creationId xmlns:a16="http://schemas.microsoft.com/office/drawing/2014/main" id="{1063DA71-13EC-4863-99C3-7287E8BB8368}"/>
            </a:ext>
          </a:extLst>
        </xdr:cNvPr>
        <xdr:cNvSpPr/>
      </xdr:nvSpPr>
      <xdr:spPr>
        <a:xfrm>
          <a:off x="14649450" y="98964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15494</xdr:rowOff>
    </xdr:from>
    <xdr:to>
      <xdr:col>81</xdr:col>
      <xdr:colOff>101600</xdr:colOff>
      <xdr:row>61</xdr:row>
      <xdr:rowOff>117094</xdr:rowOff>
    </xdr:to>
    <xdr:sp macro="" textlink="">
      <xdr:nvSpPr>
        <xdr:cNvPr id="615" name="フローチャート: 判断 614">
          <a:extLst>
            <a:ext uri="{FF2B5EF4-FFF2-40B4-BE49-F238E27FC236}">
              <a16:creationId xmlns:a16="http://schemas.microsoft.com/office/drawing/2014/main" id="{7621504B-E065-4F40-A9EC-6718B7852A52}"/>
            </a:ext>
          </a:extLst>
        </xdr:cNvPr>
        <xdr:cNvSpPr/>
      </xdr:nvSpPr>
      <xdr:spPr>
        <a:xfrm>
          <a:off x="13887450" y="989926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xdr:rowOff>
    </xdr:from>
    <xdr:to>
      <xdr:col>76</xdr:col>
      <xdr:colOff>165100</xdr:colOff>
      <xdr:row>61</xdr:row>
      <xdr:rowOff>103378</xdr:rowOff>
    </xdr:to>
    <xdr:sp macro="" textlink="">
      <xdr:nvSpPr>
        <xdr:cNvPr id="616" name="フローチャート: 判断 615">
          <a:extLst>
            <a:ext uri="{FF2B5EF4-FFF2-40B4-BE49-F238E27FC236}">
              <a16:creationId xmlns:a16="http://schemas.microsoft.com/office/drawing/2014/main" id="{270FDC71-BC95-4135-A249-3FC17CFDC63D}"/>
            </a:ext>
          </a:extLst>
        </xdr:cNvPr>
        <xdr:cNvSpPr/>
      </xdr:nvSpPr>
      <xdr:spPr>
        <a:xfrm>
          <a:off x="13096875" y="988872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104648</xdr:rowOff>
    </xdr:from>
    <xdr:to>
      <xdr:col>72</xdr:col>
      <xdr:colOff>38100</xdr:colOff>
      <xdr:row>61</xdr:row>
      <xdr:rowOff>34798</xdr:rowOff>
    </xdr:to>
    <xdr:sp macro="" textlink="">
      <xdr:nvSpPr>
        <xdr:cNvPr id="617" name="フローチャート: 判断 616">
          <a:extLst>
            <a:ext uri="{FF2B5EF4-FFF2-40B4-BE49-F238E27FC236}">
              <a16:creationId xmlns:a16="http://schemas.microsoft.com/office/drawing/2014/main" id="{CDC11EC8-3CC8-4D81-9A4E-0568EF176087}"/>
            </a:ext>
          </a:extLst>
        </xdr:cNvPr>
        <xdr:cNvSpPr/>
      </xdr:nvSpPr>
      <xdr:spPr>
        <a:xfrm>
          <a:off x="12296775" y="983284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20066</xdr:rowOff>
    </xdr:from>
    <xdr:to>
      <xdr:col>67</xdr:col>
      <xdr:colOff>101600</xdr:colOff>
      <xdr:row>61</xdr:row>
      <xdr:rowOff>121666</xdr:rowOff>
    </xdr:to>
    <xdr:sp macro="" textlink="">
      <xdr:nvSpPr>
        <xdr:cNvPr id="618" name="フローチャート: 判断 617">
          <a:extLst>
            <a:ext uri="{FF2B5EF4-FFF2-40B4-BE49-F238E27FC236}">
              <a16:creationId xmlns:a16="http://schemas.microsoft.com/office/drawing/2014/main" id="{5F9A7EC3-E616-4095-BDA2-9A879E5D4077}"/>
            </a:ext>
          </a:extLst>
        </xdr:cNvPr>
        <xdr:cNvSpPr/>
      </xdr:nvSpPr>
      <xdr:spPr>
        <a:xfrm>
          <a:off x="11487150" y="990701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9" name="テキスト ボックス 618">
          <a:extLst>
            <a:ext uri="{FF2B5EF4-FFF2-40B4-BE49-F238E27FC236}">
              <a16:creationId xmlns:a16="http://schemas.microsoft.com/office/drawing/2014/main" id="{EBEFBD44-5763-43DB-BA0E-A6F51106DCEB}"/>
            </a:ext>
          </a:extLst>
        </xdr:cNvPr>
        <xdr:cNvSpPr txBox="1"/>
      </xdr:nvSpPr>
      <xdr:spPr>
        <a:xfrm>
          <a:off x="1452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0" name="テキスト ボックス 619">
          <a:extLst>
            <a:ext uri="{FF2B5EF4-FFF2-40B4-BE49-F238E27FC236}">
              <a16:creationId xmlns:a16="http://schemas.microsoft.com/office/drawing/2014/main" id="{E56D26D0-5E19-454F-A2C9-86F60D612936}"/>
            </a:ext>
          </a:extLst>
        </xdr:cNvPr>
        <xdr:cNvSpPr txBox="1"/>
      </xdr:nvSpPr>
      <xdr:spPr>
        <a:xfrm>
          <a:off x="13763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1" name="テキスト ボックス 620">
          <a:extLst>
            <a:ext uri="{FF2B5EF4-FFF2-40B4-BE49-F238E27FC236}">
              <a16:creationId xmlns:a16="http://schemas.microsoft.com/office/drawing/2014/main" id="{FB5680AA-9B49-4515-8FA7-BD0CFB9BA787}"/>
            </a:ext>
          </a:extLst>
        </xdr:cNvPr>
        <xdr:cNvSpPr txBox="1"/>
      </xdr:nvSpPr>
      <xdr:spPr>
        <a:xfrm>
          <a:off x="12973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2" name="テキスト ボックス 621">
          <a:extLst>
            <a:ext uri="{FF2B5EF4-FFF2-40B4-BE49-F238E27FC236}">
              <a16:creationId xmlns:a16="http://schemas.microsoft.com/office/drawing/2014/main" id="{5D9BF3D3-A520-4C98-A9AF-3BE026606DE5}"/>
            </a:ext>
          </a:extLst>
        </xdr:cNvPr>
        <xdr:cNvSpPr txBox="1"/>
      </xdr:nvSpPr>
      <xdr:spPr>
        <a:xfrm>
          <a:off x="12172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3" name="テキスト ボックス 622">
          <a:extLst>
            <a:ext uri="{FF2B5EF4-FFF2-40B4-BE49-F238E27FC236}">
              <a16:creationId xmlns:a16="http://schemas.microsoft.com/office/drawing/2014/main" id="{295E2A2E-A6EB-46A5-AB9A-6CCF7E4678DB}"/>
            </a:ext>
          </a:extLst>
        </xdr:cNvPr>
        <xdr:cNvSpPr txBox="1"/>
      </xdr:nvSpPr>
      <xdr:spPr>
        <a:xfrm>
          <a:off x="11363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1778</xdr:rowOff>
    </xdr:from>
    <xdr:to>
      <xdr:col>85</xdr:col>
      <xdr:colOff>177800</xdr:colOff>
      <xdr:row>61</xdr:row>
      <xdr:rowOff>103378</xdr:rowOff>
    </xdr:to>
    <xdr:sp macro="" textlink="">
      <xdr:nvSpPr>
        <xdr:cNvPr id="624" name="楕円 623">
          <a:extLst>
            <a:ext uri="{FF2B5EF4-FFF2-40B4-BE49-F238E27FC236}">
              <a16:creationId xmlns:a16="http://schemas.microsoft.com/office/drawing/2014/main" id="{1CB362E5-67D8-4497-9174-A47CC1532BCF}"/>
            </a:ext>
          </a:extLst>
        </xdr:cNvPr>
        <xdr:cNvSpPr/>
      </xdr:nvSpPr>
      <xdr:spPr>
        <a:xfrm>
          <a:off x="14649450" y="988872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60</xdr:row>
      <xdr:rowOff>24655</xdr:rowOff>
    </xdr:from>
    <xdr:ext cx="405111" cy="259045"/>
    <xdr:sp macro="" textlink="">
      <xdr:nvSpPr>
        <xdr:cNvPr id="625" name="【学校施設】&#10;有形固定資産減価償却率該当値テキスト">
          <a:extLst>
            <a:ext uri="{FF2B5EF4-FFF2-40B4-BE49-F238E27FC236}">
              <a16:creationId xmlns:a16="http://schemas.microsoft.com/office/drawing/2014/main" id="{EBC77EB1-D524-4656-9ADE-16400C2439AB}"/>
            </a:ext>
          </a:extLst>
        </xdr:cNvPr>
        <xdr:cNvSpPr txBox="1"/>
      </xdr:nvSpPr>
      <xdr:spPr>
        <a:xfrm>
          <a:off x="14744700" y="975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97790</xdr:rowOff>
    </xdr:from>
    <xdr:to>
      <xdr:col>81</xdr:col>
      <xdr:colOff>101600</xdr:colOff>
      <xdr:row>62</xdr:row>
      <xdr:rowOff>27940</xdr:rowOff>
    </xdr:to>
    <xdr:sp macro="" textlink="">
      <xdr:nvSpPr>
        <xdr:cNvPr id="626" name="楕円 625">
          <a:extLst>
            <a:ext uri="{FF2B5EF4-FFF2-40B4-BE49-F238E27FC236}">
              <a16:creationId xmlns:a16="http://schemas.microsoft.com/office/drawing/2014/main" id="{FCCE41C7-9FFC-4CC5-A3DA-8560E9504233}"/>
            </a:ext>
          </a:extLst>
        </xdr:cNvPr>
        <xdr:cNvSpPr/>
      </xdr:nvSpPr>
      <xdr:spPr>
        <a:xfrm>
          <a:off x="13887450" y="998474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52578</xdr:rowOff>
    </xdr:from>
    <xdr:to>
      <xdr:col>85</xdr:col>
      <xdr:colOff>127000</xdr:colOff>
      <xdr:row>61</xdr:row>
      <xdr:rowOff>148590</xdr:rowOff>
    </xdr:to>
    <xdr:cxnSp macro="">
      <xdr:nvCxnSpPr>
        <xdr:cNvPr id="627" name="直線コネクタ 626">
          <a:extLst>
            <a:ext uri="{FF2B5EF4-FFF2-40B4-BE49-F238E27FC236}">
              <a16:creationId xmlns:a16="http://schemas.microsoft.com/office/drawing/2014/main" id="{47512270-DDBB-4C72-B2C3-BA006BD33AA3}"/>
            </a:ext>
          </a:extLst>
        </xdr:cNvPr>
        <xdr:cNvCxnSpPr/>
      </xdr:nvCxnSpPr>
      <xdr:spPr>
        <a:xfrm flipV="1">
          <a:off x="13935075" y="9936353"/>
          <a:ext cx="762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97790</xdr:rowOff>
    </xdr:from>
    <xdr:to>
      <xdr:col>76</xdr:col>
      <xdr:colOff>165100</xdr:colOff>
      <xdr:row>62</xdr:row>
      <xdr:rowOff>27940</xdr:rowOff>
    </xdr:to>
    <xdr:sp macro="" textlink="">
      <xdr:nvSpPr>
        <xdr:cNvPr id="628" name="楕円 627">
          <a:extLst>
            <a:ext uri="{FF2B5EF4-FFF2-40B4-BE49-F238E27FC236}">
              <a16:creationId xmlns:a16="http://schemas.microsoft.com/office/drawing/2014/main" id="{5D51165F-F0E5-4E8E-9187-7B169C310E3D}"/>
            </a:ext>
          </a:extLst>
        </xdr:cNvPr>
        <xdr:cNvSpPr/>
      </xdr:nvSpPr>
      <xdr:spPr>
        <a:xfrm>
          <a:off x="13096875" y="998474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148590</xdr:rowOff>
    </xdr:from>
    <xdr:to>
      <xdr:col>81</xdr:col>
      <xdr:colOff>50800</xdr:colOff>
      <xdr:row>61</xdr:row>
      <xdr:rowOff>148590</xdr:rowOff>
    </xdr:to>
    <xdr:cxnSp macro="">
      <xdr:nvCxnSpPr>
        <xdr:cNvPr id="629" name="直線コネクタ 628">
          <a:extLst>
            <a:ext uri="{FF2B5EF4-FFF2-40B4-BE49-F238E27FC236}">
              <a16:creationId xmlns:a16="http://schemas.microsoft.com/office/drawing/2014/main" id="{249BBA0B-F14C-4ABD-9580-FE031A418F65}"/>
            </a:ext>
          </a:extLst>
        </xdr:cNvPr>
        <xdr:cNvCxnSpPr/>
      </xdr:nvCxnSpPr>
      <xdr:spPr>
        <a:xfrm>
          <a:off x="13144500" y="1003236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97790</xdr:rowOff>
    </xdr:from>
    <xdr:to>
      <xdr:col>72</xdr:col>
      <xdr:colOff>38100</xdr:colOff>
      <xdr:row>62</xdr:row>
      <xdr:rowOff>27940</xdr:rowOff>
    </xdr:to>
    <xdr:sp macro="" textlink="">
      <xdr:nvSpPr>
        <xdr:cNvPr id="630" name="楕円 629">
          <a:extLst>
            <a:ext uri="{FF2B5EF4-FFF2-40B4-BE49-F238E27FC236}">
              <a16:creationId xmlns:a16="http://schemas.microsoft.com/office/drawing/2014/main" id="{74EC9E38-B3F1-4909-B045-F1D726D5B0E5}"/>
            </a:ext>
          </a:extLst>
        </xdr:cNvPr>
        <xdr:cNvSpPr/>
      </xdr:nvSpPr>
      <xdr:spPr>
        <a:xfrm>
          <a:off x="12296775" y="998474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148590</xdr:rowOff>
    </xdr:from>
    <xdr:to>
      <xdr:col>76</xdr:col>
      <xdr:colOff>114300</xdr:colOff>
      <xdr:row>61</xdr:row>
      <xdr:rowOff>148590</xdr:rowOff>
    </xdr:to>
    <xdr:cxnSp macro="">
      <xdr:nvCxnSpPr>
        <xdr:cNvPr id="631" name="直線コネクタ 630">
          <a:extLst>
            <a:ext uri="{FF2B5EF4-FFF2-40B4-BE49-F238E27FC236}">
              <a16:creationId xmlns:a16="http://schemas.microsoft.com/office/drawing/2014/main" id="{2DD199D4-5EA6-42EE-8AF3-B1C4FB51E995}"/>
            </a:ext>
          </a:extLst>
        </xdr:cNvPr>
        <xdr:cNvCxnSpPr/>
      </xdr:nvCxnSpPr>
      <xdr:spPr>
        <a:xfrm>
          <a:off x="12344400" y="1003236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70358</xdr:rowOff>
    </xdr:from>
    <xdr:to>
      <xdr:col>67</xdr:col>
      <xdr:colOff>101600</xdr:colOff>
      <xdr:row>62</xdr:row>
      <xdr:rowOff>508</xdr:rowOff>
    </xdr:to>
    <xdr:sp macro="" textlink="">
      <xdr:nvSpPr>
        <xdr:cNvPr id="632" name="楕円 631">
          <a:extLst>
            <a:ext uri="{FF2B5EF4-FFF2-40B4-BE49-F238E27FC236}">
              <a16:creationId xmlns:a16="http://schemas.microsoft.com/office/drawing/2014/main" id="{EF66A782-E647-486C-8FF1-22CB51352755}"/>
            </a:ext>
          </a:extLst>
        </xdr:cNvPr>
        <xdr:cNvSpPr/>
      </xdr:nvSpPr>
      <xdr:spPr>
        <a:xfrm>
          <a:off x="11487150" y="995413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121158</xdr:rowOff>
    </xdr:from>
    <xdr:to>
      <xdr:col>71</xdr:col>
      <xdr:colOff>177800</xdr:colOff>
      <xdr:row>61</xdr:row>
      <xdr:rowOff>148590</xdr:rowOff>
    </xdr:to>
    <xdr:cxnSp macro="">
      <xdr:nvCxnSpPr>
        <xdr:cNvPr id="633" name="直線コネクタ 632">
          <a:extLst>
            <a:ext uri="{FF2B5EF4-FFF2-40B4-BE49-F238E27FC236}">
              <a16:creationId xmlns:a16="http://schemas.microsoft.com/office/drawing/2014/main" id="{4076762A-F4D6-435A-A87A-054B2B7B9F62}"/>
            </a:ext>
          </a:extLst>
        </xdr:cNvPr>
        <xdr:cNvCxnSpPr/>
      </xdr:nvCxnSpPr>
      <xdr:spPr>
        <a:xfrm>
          <a:off x="11534775" y="10011283"/>
          <a:ext cx="809625" cy="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133621</xdr:rowOff>
    </xdr:from>
    <xdr:ext cx="405111" cy="259045"/>
    <xdr:sp macro="" textlink="">
      <xdr:nvSpPr>
        <xdr:cNvPr id="634" name="n_1aveValue【学校施設】&#10;有形固定資産減価償却率">
          <a:extLst>
            <a:ext uri="{FF2B5EF4-FFF2-40B4-BE49-F238E27FC236}">
              <a16:creationId xmlns:a16="http://schemas.microsoft.com/office/drawing/2014/main" id="{004730FE-40E6-470D-91A5-C7BEE61EC90F}"/>
            </a:ext>
          </a:extLst>
        </xdr:cNvPr>
        <xdr:cNvSpPr txBox="1"/>
      </xdr:nvSpPr>
      <xdr:spPr>
        <a:xfrm>
          <a:off x="13745219" y="969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119905</xdr:rowOff>
    </xdr:from>
    <xdr:ext cx="405111" cy="259045"/>
    <xdr:sp macro="" textlink="">
      <xdr:nvSpPr>
        <xdr:cNvPr id="635" name="n_2aveValue【学校施設】&#10;有形固定資産減価償却率">
          <a:extLst>
            <a:ext uri="{FF2B5EF4-FFF2-40B4-BE49-F238E27FC236}">
              <a16:creationId xmlns:a16="http://schemas.microsoft.com/office/drawing/2014/main" id="{D8BCA790-3A36-45C5-9B76-7A05FFB1C67D}"/>
            </a:ext>
          </a:extLst>
        </xdr:cNvPr>
        <xdr:cNvSpPr txBox="1"/>
      </xdr:nvSpPr>
      <xdr:spPr>
        <a:xfrm>
          <a:off x="12964169" y="9686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51325</xdr:rowOff>
    </xdr:from>
    <xdr:ext cx="405111" cy="259045"/>
    <xdr:sp macro="" textlink="">
      <xdr:nvSpPr>
        <xdr:cNvPr id="636" name="n_3aveValue【学校施設】&#10;有形固定資産減価償却率">
          <a:extLst>
            <a:ext uri="{FF2B5EF4-FFF2-40B4-BE49-F238E27FC236}">
              <a16:creationId xmlns:a16="http://schemas.microsoft.com/office/drawing/2014/main" id="{C9BD3CB0-7FF8-437C-B932-921A39194574}"/>
            </a:ext>
          </a:extLst>
        </xdr:cNvPr>
        <xdr:cNvSpPr txBox="1"/>
      </xdr:nvSpPr>
      <xdr:spPr>
        <a:xfrm>
          <a:off x="12164069" y="9611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138193</xdr:rowOff>
    </xdr:from>
    <xdr:ext cx="405111" cy="259045"/>
    <xdr:sp macro="" textlink="">
      <xdr:nvSpPr>
        <xdr:cNvPr id="637" name="n_4aveValue【学校施設】&#10;有形固定資産減価償却率">
          <a:extLst>
            <a:ext uri="{FF2B5EF4-FFF2-40B4-BE49-F238E27FC236}">
              <a16:creationId xmlns:a16="http://schemas.microsoft.com/office/drawing/2014/main" id="{55454671-B57E-4FA3-82BF-8509DC2FBD82}"/>
            </a:ext>
          </a:extLst>
        </xdr:cNvPr>
        <xdr:cNvSpPr txBox="1"/>
      </xdr:nvSpPr>
      <xdr:spPr>
        <a:xfrm>
          <a:off x="11354444" y="9704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19067</xdr:rowOff>
    </xdr:from>
    <xdr:ext cx="405111" cy="259045"/>
    <xdr:sp macro="" textlink="">
      <xdr:nvSpPr>
        <xdr:cNvPr id="638" name="n_1mainValue【学校施設】&#10;有形固定資産減価償却率">
          <a:extLst>
            <a:ext uri="{FF2B5EF4-FFF2-40B4-BE49-F238E27FC236}">
              <a16:creationId xmlns:a16="http://schemas.microsoft.com/office/drawing/2014/main" id="{EB191B6C-72B3-45F5-AD85-F90161E5A0CC}"/>
            </a:ext>
          </a:extLst>
        </xdr:cNvPr>
        <xdr:cNvSpPr txBox="1"/>
      </xdr:nvSpPr>
      <xdr:spPr>
        <a:xfrm>
          <a:off x="13745219" y="1006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19067</xdr:rowOff>
    </xdr:from>
    <xdr:ext cx="405111" cy="259045"/>
    <xdr:sp macro="" textlink="">
      <xdr:nvSpPr>
        <xdr:cNvPr id="639" name="n_2mainValue【学校施設】&#10;有形固定資産減価償却率">
          <a:extLst>
            <a:ext uri="{FF2B5EF4-FFF2-40B4-BE49-F238E27FC236}">
              <a16:creationId xmlns:a16="http://schemas.microsoft.com/office/drawing/2014/main" id="{DA67B3DF-F7AE-4883-BE3F-4715ECB82430}"/>
            </a:ext>
          </a:extLst>
        </xdr:cNvPr>
        <xdr:cNvSpPr txBox="1"/>
      </xdr:nvSpPr>
      <xdr:spPr>
        <a:xfrm>
          <a:off x="12964169" y="1006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19067</xdr:rowOff>
    </xdr:from>
    <xdr:ext cx="405111" cy="259045"/>
    <xdr:sp macro="" textlink="">
      <xdr:nvSpPr>
        <xdr:cNvPr id="640" name="n_3mainValue【学校施設】&#10;有形固定資産減価償却率">
          <a:extLst>
            <a:ext uri="{FF2B5EF4-FFF2-40B4-BE49-F238E27FC236}">
              <a16:creationId xmlns:a16="http://schemas.microsoft.com/office/drawing/2014/main" id="{8C133143-56FF-4C29-85AB-D1A0D5446E82}"/>
            </a:ext>
          </a:extLst>
        </xdr:cNvPr>
        <xdr:cNvSpPr txBox="1"/>
      </xdr:nvSpPr>
      <xdr:spPr>
        <a:xfrm>
          <a:off x="12164069" y="1006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163085</xdr:rowOff>
    </xdr:from>
    <xdr:ext cx="405111" cy="259045"/>
    <xdr:sp macro="" textlink="">
      <xdr:nvSpPr>
        <xdr:cNvPr id="641" name="n_4mainValue【学校施設】&#10;有形固定資産減価償却率">
          <a:extLst>
            <a:ext uri="{FF2B5EF4-FFF2-40B4-BE49-F238E27FC236}">
              <a16:creationId xmlns:a16="http://schemas.microsoft.com/office/drawing/2014/main" id="{37084F40-1D44-49BC-B4F3-A46AB78A3435}"/>
            </a:ext>
          </a:extLst>
        </xdr:cNvPr>
        <xdr:cNvSpPr txBox="1"/>
      </xdr:nvSpPr>
      <xdr:spPr>
        <a:xfrm>
          <a:off x="11354444" y="10046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2" name="正方形/長方形 641">
          <a:extLst>
            <a:ext uri="{FF2B5EF4-FFF2-40B4-BE49-F238E27FC236}">
              <a16:creationId xmlns:a16="http://schemas.microsoft.com/office/drawing/2014/main" id="{FF861A48-34A6-4A28-8493-956996BB7C41}"/>
            </a:ext>
          </a:extLst>
        </xdr:cNvPr>
        <xdr:cNvSpPr/>
      </xdr:nvSpPr>
      <xdr:spPr>
        <a:xfrm>
          <a:off x="164592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643" name="正方形/長方形 642">
          <a:extLst>
            <a:ext uri="{FF2B5EF4-FFF2-40B4-BE49-F238E27FC236}">
              <a16:creationId xmlns:a16="http://schemas.microsoft.com/office/drawing/2014/main" id="{8ECFD115-3DD9-4C68-A930-B2F5A100E160}"/>
            </a:ext>
          </a:extLst>
        </xdr:cNvPr>
        <xdr:cNvSpPr/>
      </xdr:nvSpPr>
      <xdr:spPr>
        <a:xfrm>
          <a:off x="169259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644" name="正方形/長方形 643">
          <a:extLst>
            <a:ext uri="{FF2B5EF4-FFF2-40B4-BE49-F238E27FC236}">
              <a16:creationId xmlns:a16="http://schemas.microsoft.com/office/drawing/2014/main" id="{9A49A293-2284-4665-B9E7-9E99936726F0}"/>
            </a:ext>
          </a:extLst>
        </xdr:cNvPr>
        <xdr:cNvSpPr/>
      </xdr:nvSpPr>
      <xdr:spPr>
        <a:xfrm>
          <a:off x="169259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645" name="正方形/長方形 644">
          <a:extLst>
            <a:ext uri="{FF2B5EF4-FFF2-40B4-BE49-F238E27FC236}">
              <a16:creationId xmlns:a16="http://schemas.microsoft.com/office/drawing/2014/main" id="{3C8F5225-69CD-4F4E-9033-6CF31C901B60}"/>
            </a:ext>
          </a:extLst>
        </xdr:cNvPr>
        <xdr:cNvSpPr/>
      </xdr:nvSpPr>
      <xdr:spPr>
        <a:xfrm>
          <a:off x="184118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646" name="正方形/長方形 645">
          <a:extLst>
            <a:ext uri="{FF2B5EF4-FFF2-40B4-BE49-F238E27FC236}">
              <a16:creationId xmlns:a16="http://schemas.microsoft.com/office/drawing/2014/main" id="{01CE7042-BB06-4F0B-98A7-DE0201025364}"/>
            </a:ext>
          </a:extLst>
        </xdr:cNvPr>
        <xdr:cNvSpPr/>
      </xdr:nvSpPr>
      <xdr:spPr>
        <a:xfrm>
          <a:off x="184118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7" name="正方形/長方形 646">
          <a:extLst>
            <a:ext uri="{FF2B5EF4-FFF2-40B4-BE49-F238E27FC236}">
              <a16:creationId xmlns:a16="http://schemas.microsoft.com/office/drawing/2014/main" id="{21E6A613-265C-49A9-A54C-32E560144F9E}"/>
            </a:ext>
          </a:extLst>
        </xdr:cNvPr>
        <xdr:cNvSpPr/>
      </xdr:nvSpPr>
      <xdr:spPr>
        <a:xfrm>
          <a:off x="164592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8" name="テキスト ボックス 647">
          <a:extLst>
            <a:ext uri="{FF2B5EF4-FFF2-40B4-BE49-F238E27FC236}">
              <a16:creationId xmlns:a16="http://schemas.microsoft.com/office/drawing/2014/main" id="{761ED78E-50D6-4BAB-954B-81968B8484C0}"/>
            </a:ext>
          </a:extLst>
        </xdr:cNvPr>
        <xdr:cNvSpPr txBox="1"/>
      </xdr:nvSpPr>
      <xdr:spPr>
        <a:xfrm>
          <a:off x="16440150"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9" name="直線コネクタ 648">
          <a:extLst>
            <a:ext uri="{FF2B5EF4-FFF2-40B4-BE49-F238E27FC236}">
              <a16:creationId xmlns:a16="http://schemas.microsoft.com/office/drawing/2014/main" id="{2BAEB62D-936B-45A8-A924-A1E348799AAD}"/>
            </a:ext>
          </a:extLst>
        </xdr:cNvPr>
        <xdr:cNvCxnSpPr/>
      </xdr:nvCxnSpPr>
      <xdr:spPr>
        <a:xfrm>
          <a:off x="164592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50" name="テキスト ボックス 649">
          <a:extLst>
            <a:ext uri="{FF2B5EF4-FFF2-40B4-BE49-F238E27FC236}">
              <a16:creationId xmlns:a16="http://schemas.microsoft.com/office/drawing/2014/main" id="{26D7CE9C-E0BA-4FB8-B760-29EEB77450FE}"/>
            </a:ext>
          </a:extLst>
        </xdr:cNvPr>
        <xdr:cNvSpPr txBox="1"/>
      </xdr:nvSpPr>
      <xdr:spPr>
        <a:xfrm>
          <a:off x="160523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51" name="直線コネクタ 650">
          <a:extLst>
            <a:ext uri="{FF2B5EF4-FFF2-40B4-BE49-F238E27FC236}">
              <a16:creationId xmlns:a16="http://schemas.microsoft.com/office/drawing/2014/main" id="{A16597FC-E9B3-474F-8850-885DF3F2ACA1}"/>
            </a:ext>
          </a:extLst>
        </xdr:cNvPr>
        <xdr:cNvCxnSpPr/>
      </xdr:nvCxnSpPr>
      <xdr:spPr>
        <a:xfrm>
          <a:off x="16459200" y="1050335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52" name="テキスト ボックス 651">
          <a:extLst>
            <a:ext uri="{FF2B5EF4-FFF2-40B4-BE49-F238E27FC236}">
              <a16:creationId xmlns:a16="http://schemas.microsoft.com/office/drawing/2014/main" id="{3C17BD49-D1F1-4740-B6CA-1616E07C1A46}"/>
            </a:ext>
          </a:extLst>
        </xdr:cNvPr>
        <xdr:cNvSpPr txBox="1"/>
      </xdr:nvSpPr>
      <xdr:spPr>
        <a:xfrm>
          <a:off x="16052346" y="103738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53" name="直線コネクタ 652">
          <a:extLst>
            <a:ext uri="{FF2B5EF4-FFF2-40B4-BE49-F238E27FC236}">
              <a16:creationId xmlns:a16="http://schemas.microsoft.com/office/drawing/2014/main" id="{4E070B91-E433-467E-83EF-7FFED46815FF}"/>
            </a:ext>
          </a:extLst>
        </xdr:cNvPr>
        <xdr:cNvCxnSpPr/>
      </xdr:nvCxnSpPr>
      <xdr:spPr>
        <a:xfrm>
          <a:off x="16459200" y="101926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54" name="テキスト ボックス 653">
          <a:extLst>
            <a:ext uri="{FF2B5EF4-FFF2-40B4-BE49-F238E27FC236}">
              <a16:creationId xmlns:a16="http://schemas.microsoft.com/office/drawing/2014/main" id="{87C94C2F-3907-4926-A696-148424C45837}"/>
            </a:ext>
          </a:extLst>
        </xdr:cNvPr>
        <xdr:cNvSpPr txBox="1"/>
      </xdr:nvSpPr>
      <xdr:spPr>
        <a:xfrm>
          <a:off x="16052346" y="100567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55" name="直線コネクタ 654">
          <a:extLst>
            <a:ext uri="{FF2B5EF4-FFF2-40B4-BE49-F238E27FC236}">
              <a16:creationId xmlns:a16="http://schemas.microsoft.com/office/drawing/2014/main" id="{DB39F9B0-A725-4490-9C66-5A73A8FAEF2B}"/>
            </a:ext>
          </a:extLst>
        </xdr:cNvPr>
        <xdr:cNvCxnSpPr/>
      </xdr:nvCxnSpPr>
      <xdr:spPr>
        <a:xfrm>
          <a:off x="16459200" y="98851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56" name="テキスト ボックス 655">
          <a:extLst>
            <a:ext uri="{FF2B5EF4-FFF2-40B4-BE49-F238E27FC236}">
              <a16:creationId xmlns:a16="http://schemas.microsoft.com/office/drawing/2014/main" id="{FE78EEC7-77BD-448A-9255-ECF780FFCA09}"/>
            </a:ext>
          </a:extLst>
        </xdr:cNvPr>
        <xdr:cNvSpPr txBox="1"/>
      </xdr:nvSpPr>
      <xdr:spPr>
        <a:xfrm>
          <a:off x="16052346" y="97460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57" name="直線コネクタ 656">
          <a:extLst>
            <a:ext uri="{FF2B5EF4-FFF2-40B4-BE49-F238E27FC236}">
              <a16:creationId xmlns:a16="http://schemas.microsoft.com/office/drawing/2014/main" id="{FBFE37DC-DB4E-44C8-A789-2C8E3E4BE819}"/>
            </a:ext>
          </a:extLst>
        </xdr:cNvPr>
        <xdr:cNvCxnSpPr/>
      </xdr:nvCxnSpPr>
      <xdr:spPr>
        <a:xfrm>
          <a:off x="16459200" y="957444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58" name="テキスト ボックス 657">
          <a:extLst>
            <a:ext uri="{FF2B5EF4-FFF2-40B4-BE49-F238E27FC236}">
              <a16:creationId xmlns:a16="http://schemas.microsoft.com/office/drawing/2014/main" id="{47F5577A-F860-489D-9776-D2303A06F18A}"/>
            </a:ext>
          </a:extLst>
        </xdr:cNvPr>
        <xdr:cNvSpPr txBox="1"/>
      </xdr:nvSpPr>
      <xdr:spPr>
        <a:xfrm>
          <a:off x="16052346" y="9438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59" name="直線コネクタ 658">
          <a:extLst>
            <a:ext uri="{FF2B5EF4-FFF2-40B4-BE49-F238E27FC236}">
              <a16:creationId xmlns:a16="http://schemas.microsoft.com/office/drawing/2014/main" id="{71D75D2D-28C9-4B29-B81A-0D0B4F1C032E}"/>
            </a:ext>
          </a:extLst>
        </xdr:cNvPr>
        <xdr:cNvCxnSpPr/>
      </xdr:nvCxnSpPr>
      <xdr:spPr>
        <a:xfrm>
          <a:off x="16459200" y="926691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60" name="テキスト ボックス 659">
          <a:extLst>
            <a:ext uri="{FF2B5EF4-FFF2-40B4-BE49-F238E27FC236}">
              <a16:creationId xmlns:a16="http://schemas.microsoft.com/office/drawing/2014/main" id="{5BC8A91D-8061-4CED-867C-062A08236D8E}"/>
            </a:ext>
          </a:extLst>
        </xdr:cNvPr>
        <xdr:cNvSpPr txBox="1"/>
      </xdr:nvSpPr>
      <xdr:spPr>
        <a:xfrm>
          <a:off x="16052346" y="91278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61" name="直線コネクタ 660">
          <a:extLst>
            <a:ext uri="{FF2B5EF4-FFF2-40B4-BE49-F238E27FC236}">
              <a16:creationId xmlns:a16="http://schemas.microsoft.com/office/drawing/2014/main" id="{27C55487-016E-48AC-B085-2B6D10A9D8DA}"/>
            </a:ext>
          </a:extLst>
        </xdr:cNvPr>
        <xdr:cNvCxnSpPr/>
      </xdr:nvCxnSpPr>
      <xdr:spPr>
        <a:xfrm>
          <a:off x="16459200" y="89562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62" name="テキスト ボックス 661">
          <a:extLst>
            <a:ext uri="{FF2B5EF4-FFF2-40B4-BE49-F238E27FC236}">
              <a16:creationId xmlns:a16="http://schemas.microsoft.com/office/drawing/2014/main" id="{1615E64B-0484-4B24-80B8-C7A85F073F3D}"/>
            </a:ext>
          </a:extLst>
        </xdr:cNvPr>
        <xdr:cNvSpPr txBox="1"/>
      </xdr:nvSpPr>
      <xdr:spPr>
        <a:xfrm>
          <a:off x="16052346" y="882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3" name="直線コネクタ 662">
          <a:extLst>
            <a:ext uri="{FF2B5EF4-FFF2-40B4-BE49-F238E27FC236}">
              <a16:creationId xmlns:a16="http://schemas.microsoft.com/office/drawing/2014/main" id="{9E4F4EA7-1B84-4CA6-A819-D28EBE5E12C5}"/>
            </a:ext>
          </a:extLst>
        </xdr:cNvPr>
        <xdr:cNvCxnSpPr/>
      </xdr:nvCxnSpPr>
      <xdr:spPr>
        <a:xfrm>
          <a:off x="164592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4" name="テキスト ボックス 663">
          <a:extLst>
            <a:ext uri="{FF2B5EF4-FFF2-40B4-BE49-F238E27FC236}">
              <a16:creationId xmlns:a16="http://schemas.microsoft.com/office/drawing/2014/main" id="{7600294D-D336-4AE5-8C44-8EEAA71EA07E}"/>
            </a:ext>
          </a:extLst>
        </xdr:cNvPr>
        <xdr:cNvSpPr txBox="1"/>
      </xdr:nvSpPr>
      <xdr:spPr>
        <a:xfrm>
          <a:off x="16052346" y="851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5" name="【学校施設】&#10;一人当たり面積グラフ枠">
          <a:extLst>
            <a:ext uri="{FF2B5EF4-FFF2-40B4-BE49-F238E27FC236}">
              <a16:creationId xmlns:a16="http://schemas.microsoft.com/office/drawing/2014/main" id="{52F5F189-5D9A-47E2-BB03-F3759C754FE9}"/>
            </a:ext>
          </a:extLst>
        </xdr:cNvPr>
        <xdr:cNvSpPr/>
      </xdr:nvSpPr>
      <xdr:spPr>
        <a:xfrm>
          <a:off x="164592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0</xdr:rowOff>
    </xdr:from>
    <xdr:to>
      <xdr:col>116</xdr:col>
      <xdr:colOff>62864</xdr:colOff>
      <xdr:row>63</xdr:row>
      <xdr:rowOff>109401</xdr:rowOff>
    </xdr:to>
    <xdr:cxnSp macro="">
      <xdr:nvCxnSpPr>
        <xdr:cNvPr id="666" name="直線コネクタ 665">
          <a:extLst>
            <a:ext uri="{FF2B5EF4-FFF2-40B4-BE49-F238E27FC236}">
              <a16:creationId xmlns:a16="http://schemas.microsoft.com/office/drawing/2014/main" id="{DE4EAFAB-E762-416E-8A39-EC113D2FDF68}"/>
            </a:ext>
          </a:extLst>
        </xdr:cNvPr>
        <xdr:cNvCxnSpPr/>
      </xdr:nvCxnSpPr>
      <xdr:spPr>
        <a:xfrm flipV="1">
          <a:off x="19952970" y="9077325"/>
          <a:ext cx="1269" cy="123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113228</xdr:rowOff>
    </xdr:from>
    <xdr:ext cx="469744" cy="259045"/>
    <xdr:sp macro="" textlink="">
      <xdr:nvSpPr>
        <xdr:cNvPr id="667" name="【学校施設】&#10;一人当たり面積最小値テキスト">
          <a:extLst>
            <a:ext uri="{FF2B5EF4-FFF2-40B4-BE49-F238E27FC236}">
              <a16:creationId xmlns:a16="http://schemas.microsoft.com/office/drawing/2014/main" id="{78846796-112B-4E10-99B8-6FF2680E034E}"/>
            </a:ext>
          </a:extLst>
        </xdr:cNvPr>
        <xdr:cNvSpPr txBox="1"/>
      </xdr:nvSpPr>
      <xdr:spPr>
        <a:xfrm>
          <a:off x="20002500" y="1032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109401</xdr:rowOff>
    </xdr:from>
    <xdr:to>
      <xdr:col>116</xdr:col>
      <xdr:colOff>152400</xdr:colOff>
      <xdr:row>63</xdr:row>
      <xdr:rowOff>109401</xdr:rowOff>
    </xdr:to>
    <xdr:cxnSp macro="">
      <xdr:nvCxnSpPr>
        <xdr:cNvPr id="668" name="直線コネクタ 667">
          <a:extLst>
            <a:ext uri="{FF2B5EF4-FFF2-40B4-BE49-F238E27FC236}">
              <a16:creationId xmlns:a16="http://schemas.microsoft.com/office/drawing/2014/main" id="{0356EAAC-87F6-4CDC-98BE-48BEC0803F16}"/>
            </a:ext>
          </a:extLst>
        </xdr:cNvPr>
        <xdr:cNvCxnSpPr/>
      </xdr:nvCxnSpPr>
      <xdr:spPr>
        <a:xfrm>
          <a:off x="19878675" y="1031702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118127</xdr:rowOff>
    </xdr:from>
    <xdr:ext cx="469744" cy="259045"/>
    <xdr:sp macro="" textlink="">
      <xdr:nvSpPr>
        <xdr:cNvPr id="669" name="【学校施設】&#10;一人当たり面積最大値テキスト">
          <a:extLst>
            <a:ext uri="{FF2B5EF4-FFF2-40B4-BE49-F238E27FC236}">
              <a16:creationId xmlns:a16="http://schemas.microsoft.com/office/drawing/2014/main" id="{F322942F-1BFE-47CF-AC07-A102547F99AF}"/>
            </a:ext>
          </a:extLst>
        </xdr:cNvPr>
        <xdr:cNvSpPr txBox="1"/>
      </xdr:nvSpPr>
      <xdr:spPr>
        <a:xfrm>
          <a:off x="20002500" y="887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70" name="直線コネクタ 669">
          <a:extLst>
            <a:ext uri="{FF2B5EF4-FFF2-40B4-BE49-F238E27FC236}">
              <a16:creationId xmlns:a16="http://schemas.microsoft.com/office/drawing/2014/main" id="{B189611F-2930-42A9-8997-0DC0910A62AA}"/>
            </a:ext>
          </a:extLst>
        </xdr:cNvPr>
        <xdr:cNvCxnSpPr/>
      </xdr:nvCxnSpPr>
      <xdr:spPr>
        <a:xfrm>
          <a:off x="19878675" y="90773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152961</xdr:rowOff>
    </xdr:from>
    <xdr:ext cx="469744" cy="259045"/>
    <xdr:sp macro="" textlink="">
      <xdr:nvSpPr>
        <xdr:cNvPr id="671" name="【学校施設】&#10;一人当たり面積平均値テキスト">
          <a:extLst>
            <a:ext uri="{FF2B5EF4-FFF2-40B4-BE49-F238E27FC236}">
              <a16:creationId xmlns:a16="http://schemas.microsoft.com/office/drawing/2014/main" id="{35CD6EC8-2B3F-41D0-A682-E20A3E47B271}"/>
            </a:ext>
          </a:extLst>
        </xdr:cNvPr>
        <xdr:cNvSpPr txBox="1"/>
      </xdr:nvSpPr>
      <xdr:spPr>
        <a:xfrm>
          <a:off x="20002500" y="9877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3084</xdr:rowOff>
    </xdr:from>
    <xdr:to>
      <xdr:col>116</xdr:col>
      <xdr:colOff>114300</xdr:colOff>
      <xdr:row>61</xdr:row>
      <xdr:rowOff>104684</xdr:rowOff>
    </xdr:to>
    <xdr:sp macro="" textlink="">
      <xdr:nvSpPr>
        <xdr:cNvPr id="672" name="フローチャート: 判断 671">
          <a:extLst>
            <a:ext uri="{FF2B5EF4-FFF2-40B4-BE49-F238E27FC236}">
              <a16:creationId xmlns:a16="http://schemas.microsoft.com/office/drawing/2014/main" id="{E76C9470-5794-4FCF-B156-02C1FFA1D3C5}"/>
            </a:ext>
          </a:extLst>
        </xdr:cNvPr>
        <xdr:cNvSpPr/>
      </xdr:nvSpPr>
      <xdr:spPr>
        <a:xfrm>
          <a:off x="19897725" y="989003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73" name="フローチャート: 判断 672">
          <a:extLst>
            <a:ext uri="{FF2B5EF4-FFF2-40B4-BE49-F238E27FC236}">
              <a16:creationId xmlns:a16="http://schemas.microsoft.com/office/drawing/2014/main" id="{A669839B-1513-4081-8069-8316CB52AE96}"/>
            </a:ext>
          </a:extLst>
        </xdr:cNvPr>
        <xdr:cNvSpPr/>
      </xdr:nvSpPr>
      <xdr:spPr>
        <a:xfrm>
          <a:off x="19154775" y="98964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151674</xdr:rowOff>
    </xdr:from>
    <xdr:to>
      <xdr:col>107</xdr:col>
      <xdr:colOff>101600</xdr:colOff>
      <xdr:row>61</xdr:row>
      <xdr:rowOff>81824</xdr:rowOff>
    </xdr:to>
    <xdr:sp macro="" textlink="">
      <xdr:nvSpPr>
        <xdr:cNvPr id="674" name="フローチャート: 判断 673">
          <a:extLst>
            <a:ext uri="{FF2B5EF4-FFF2-40B4-BE49-F238E27FC236}">
              <a16:creationId xmlns:a16="http://schemas.microsoft.com/office/drawing/2014/main" id="{BB11FB31-AE6F-43B6-A864-19844EEEF327}"/>
            </a:ext>
          </a:extLst>
        </xdr:cNvPr>
        <xdr:cNvSpPr/>
      </xdr:nvSpPr>
      <xdr:spPr>
        <a:xfrm>
          <a:off x="18345150" y="987669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125549</xdr:rowOff>
    </xdr:from>
    <xdr:to>
      <xdr:col>102</xdr:col>
      <xdr:colOff>165100</xdr:colOff>
      <xdr:row>61</xdr:row>
      <xdr:rowOff>55699</xdr:rowOff>
    </xdr:to>
    <xdr:sp macro="" textlink="">
      <xdr:nvSpPr>
        <xdr:cNvPr id="675" name="フローチャート: 判断 674">
          <a:extLst>
            <a:ext uri="{FF2B5EF4-FFF2-40B4-BE49-F238E27FC236}">
              <a16:creationId xmlns:a16="http://schemas.microsoft.com/office/drawing/2014/main" id="{B7710F81-D1E3-4310-8C29-CAD2C8FC37F9}"/>
            </a:ext>
          </a:extLst>
        </xdr:cNvPr>
        <xdr:cNvSpPr/>
      </xdr:nvSpPr>
      <xdr:spPr>
        <a:xfrm>
          <a:off x="17554575" y="984739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158206</xdr:rowOff>
    </xdr:from>
    <xdr:to>
      <xdr:col>98</xdr:col>
      <xdr:colOff>38100</xdr:colOff>
      <xdr:row>61</xdr:row>
      <xdr:rowOff>88356</xdr:rowOff>
    </xdr:to>
    <xdr:sp macro="" textlink="">
      <xdr:nvSpPr>
        <xdr:cNvPr id="676" name="フローチャート: 判断 675">
          <a:extLst>
            <a:ext uri="{FF2B5EF4-FFF2-40B4-BE49-F238E27FC236}">
              <a16:creationId xmlns:a16="http://schemas.microsoft.com/office/drawing/2014/main" id="{4E19837D-B84E-41CC-9C8B-A27E8F1D38CF}"/>
            </a:ext>
          </a:extLst>
        </xdr:cNvPr>
        <xdr:cNvSpPr/>
      </xdr:nvSpPr>
      <xdr:spPr>
        <a:xfrm>
          <a:off x="16754475" y="9886406"/>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7" name="テキスト ボックス 676">
          <a:extLst>
            <a:ext uri="{FF2B5EF4-FFF2-40B4-BE49-F238E27FC236}">
              <a16:creationId xmlns:a16="http://schemas.microsoft.com/office/drawing/2014/main" id="{B047CC15-6435-46E7-9F5B-561A9C30D8DE}"/>
            </a:ext>
          </a:extLst>
        </xdr:cNvPr>
        <xdr:cNvSpPr txBox="1"/>
      </xdr:nvSpPr>
      <xdr:spPr>
        <a:xfrm>
          <a:off x="197834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8" name="テキスト ボックス 677">
          <a:extLst>
            <a:ext uri="{FF2B5EF4-FFF2-40B4-BE49-F238E27FC236}">
              <a16:creationId xmlns:a16="http://schemas.microsoft.com/office/drawing/2014/main" id="{385CC30B-2298-4CD7-8049-3896A2BA69CA}"/>
            </a:ext>
          </a:extLst>
        </xdr:cNvPr>
        <xdr:cNvSpPr txBox="1"/>
      </xdr:nvSpPr>
      <xdr:spPr>
        <a:xfrm>
          <a:off x="19030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9" name="テキスト ボックス 678">
          <a:extLst>
            <a:ext uri="{FF2B5EF4-FFF2-40B4-BE49-F238E27FC236}">
              <a16:creationId xmlns:a16="http://schemas.microsoft.com/office/drawing/2014/main" id="{7D575110-50FD-4977-93CA-A7307524C32B}"/>
            </a:ext>
          </a:extLst>
        </xdr:cNvPr>
        <xdr:cNvSpPr txBox="1"/>
      </xdr:nvSpPr>
      <xdr:spPr>
        <a:xfrm>
          <a:off x="18221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0" name="テキスト ボックス 679">
          <a:extLst>
            <a:ext uri="{FF2B5EF4-FFF2-40B4-BE49-F238E27FC236}">
              <a16:creationId xmlns:a16="http://schemas.microsoft.com/office/drawing/2014/main" id="{673B47D7-A461-4622-976B-849B89CC29E2}"/>
            </a:ext>
          </a:extLst>
        </xdr:cNvPr>
        <xdr:cNvSpPr txBox="1"/>
      </xdr:nvSpPr>
      <xdr:spPr>
        <a:xfrm>
          <a:off x="174307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1" name="テキスト ボックス 680">
          <a:extLst>
            <a:ext uri="{FF2B5EF4-FFF2-40B4-BE49-F238E27FC236}">
              <a16:creationId xmlns:a16="http://schemas.microsoft.com/office/drawing/2014/main" id="{EBEC5478-9B91-4650-A333-2EDDCB7224BF}"/>
            </a:ext>
          </a:extLst>
        </xdr:cNvPr>
        <xdr:cNvSpPr txBox="1"/>
      </xdr:nvSpPr>
      <xdr:spPr>
        <a:xfrm>
          <a:off x="16630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120650</xdr:rowOff>
    </xdr:from>
    <xdr:to>
      <xdr:col>116</xdr:col>
      <xdr:colOff>114300</xdr:colOff>
      <xdr:row>56</xdr:row>
      <xdr:rowOff>50800</xdr:rowOff>
    </xdr:to>
    <xdr:sp macro="" textlink="">
      <xdr:nvSpPr>
        <xdr:cNvPr id="682" name="楕円 681">
          <a:extLst>
            <a:ext uri="{FF2B5EF4-FFF2-40B4-BE49-F238E27FC236}">
              <a16:creationId xmlns:a16="http://schemas.microsoft.com/office/drawing/2014/main" id="{29CAAD96-EEAC-449E-B978-CABC91C52CF8}"/>
            </a:ext>
          </a:extLst>
        </xdr:cNvPr>
        <xdr:cNvSpPr/>
      </xdr:nvSpPr>
      <xdr:spPr>
        <a:xfrm>
          <a:off x="19897725" y="90392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73677</xdr:rowOff>
    </xdr:from>
    <xdr:ext cx="469744" cy="259045"/>
    <xdr:sp macro="" textlink="">
      <xdr:nvSpPr>
        <xdr:cNvPr id="683" name="【学校施設】&#10;一人当たり面積該当値テキスト">
          <a:extLst>
            <a:ext uri="{FF2B5EF4-FFF2-40B4-BE49-F238E27FC236}">
              <a16:creationId xmlns:a16="http://schemas.microsoft.com/office/drawing/2014/main" id="{CCF883DE-E57F-477C-AE58-734862386583}"/>
            </a:ext>
          </a:extLst>
        </xdr:cNvPr>
        <xdr:cNvSpPr txBox="1"/>
      </xdr:nvSpPr>
      <xdr:spPr>
        <a:xfrm>
          <a:off x="20002500" y="898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4717</xdr:rowOff>
    </xdr:from>
    <xdr:to>
      <xdr:col>112</xdr:col>
      <xdr:colOff>38100</xdr:colOff>
      <xdr:row>56</xdr:row>
      <xdr:rowOff>106317</xdr:rowOff>
    </xdr:to>
    <xdr:sp macro="" textlink="">
      <xdr:nvSpPr>
        <xdr:cNvPr id="684" name="楕円 683">
          <a:extLst>
            <a:ext uri="{FF2B5EF4-FFF2-40B4-BE49-F238E27FC236}">
              <a16:creationId xmlns:a16="http://schemas.microsoft.com/office/drawing/2014/main" id="{502DEDA8-BBD1-45D6-B502-D53DDEA789D8}"/>
            </a:ext>
          </a:extLst>
        </xdr:cNvPr>
        <xdr:cNvSpPr/>
      </xdr:nvSpPr>
      <xdr:spPr>
        <a:xfrm>
          <a:off x="19154775" y="908521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0</xdr:rowOff>
    </xdr:from>
    <xdr:to>
      <xdr:col>116</xdr:col>
      <xdr:colOff>63500</xdr:colOff>
      <xdr:row>56</xdr:row>
      <xdr:rowOff>55517</xdr:rowOff>
    </xdr:to>
    <xdr:cxnSp macro="">
      <xdr:nvCxnSpPr>
        <xdr:cNvPr id="685" name="直線コネクタ 684">
          <a:extLst>
            <a:ext uri="{FF2B5EF4-FFF2-40B4-BE49-F238E27FC236}">
              <a16:creationId xmlns:a16="http://schemas.microsoft.com/office/drawing/2014/main" id="{1A7F19B7-92C0-419C-8802-744D5AEB83E0}"/>
            </a:ext>
          </a:extLst>
        </xdr:cNvPr>
        <xdr:cNvCxnSpPr/>
      </xdr:nvCxnSpPr>
      <xdr:spPr>
        <a:xfrm flipV="1">
          <a:off x="19202400" y="9077325"/>
          <a:ext cx="752475"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24312</xdr:rowOff>
    </xdr:from>
    <xdr:to>
      <xdr:col>107</xdr:col>
      <xdr:colOff>101600</xdr:colOff>
      <xdr:row>56</xdr:row>
      <xdr:rowOff>125912</xdr:rowOff>
    </xdr:to>
    <xdr:sp macro="" textlink="">
      <xdr:nvSpPr>
        <xdr:cNvPr id="686" name="楕円 685">
          <a:extLst>
            <a:ext uri="{FF2B5EF4-FFF2-40B4-BE49-F238E27FC236}">
              <a16:creationId xmlns:a16="http://schemas.microsoft.com/office/drawing/2014/main" id="{E9DD9F2A-0ECE-4B5E-99BE-86ED1DA1F27D}"/>
            </a:ext>
          </a:extLst>
        </xdr:cNvPr>
        <xdr:cNvSpPr/>
      </xdr:nvSpPr>
      <xdr:spPr>
        <a:xfrm>
          <a:off x="18345150" y="910481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55517</xdr:rowOff>
    </xdr:from>
    <xdr:to>
      <xdr:col>111</xdr:col>
      <xdr:colOff>177800</xdr:colOff>
      <xdr:row>56</xdr:row>
      <xdr:rowOff>75112</xdr:rowOff>
    </xdr:to>
    <xdr:cxnSp macro="">
      <xdr:nvCxnSpPr>
        <xdr:cNvPr id="687" name="直線コネクタ 686">
          <a:extLst>
            <a:ext uri="{FF2B5EF4-FFF2-40B4-BE49-F238E27FC236}">
              <a16:creationId xmlns:a16="http://schemas.microsoft.com/office/drawing/2014/main" id="{59036917-422D-47AD-BBFD-DF673ACC97AE}"/>
            </a:ext>
          </a:extLst>
        </xdr:cNvPr>
        <xdr:cNvCxnSpPr/>
      </xdr:nvCxnSpPr>
      <xdr:spPr>
        <a:xfrm flipV="1">
          <a:off x="18392775" y="9132842"/>
          <a:ext cx="809625"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70031</xdr:rowOff>
    </xdr:from>
    <xdr:to>
      <xdr:col>102</xdr:col>
      <xdr:colOff>165100</xdr:colOff>
      <xdr:row>57</xdr:row>
      <xdr:rowOff>181</xdr:rowOff>
    </xdr:to>
    <xdr:sp macro="" textlink="">
      <xdr:nvSpPr>
        <xdr:cNvPr id="688" name="楕円 687">
          <a:extLst>
            <a:ext uri="{FF2B5EF4-FFF2-40B4-BE49-F238E27FC236}">
              <a16:creationId xmlns:a16="http://schemas.microsoft.com/office/drawing/2014/main" id="{E16BDA75-A2DD-49A0-9D1D-328B8D5A0129}"/>
            </a:ext>
          </a:extLst>
        </xdr:cNvPr>
        <xdr:cNvSpPr/>
      </xdr:nvSpPr>
      <xdr:spPr>
        <a:xfrm>
          <a:off x="17554575" y="914418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75112</xdr:rowOff>
    </xdr:from>
    <xdr:to>
      <xdr:col>107</xdr:col>
      <xdr:colOff>50800</xdr:colOff>
      <xdr:row>56</xdr:row>
      <xdr:rowOff>120831</xdr:rowOff>
    </xdr:to>
    <xdr:cxnSp macro="">
      <xdr:nvCxnSpPr>
        <xdr:cNvPr id="689" name="直線コネクタ 688">
          <a:extLst>
            <a:ext uri="{FF2B5EF4-FFF2-40B4-BE49-F238E27FC236}">
              <a16:creationId xmlns:a16="http://schemas.microsoft.com/office/drawing/2014/main" id="{4BF79E24-38BD-47E8-95D4-DB962401992D}"/>
            </a:ext>
          </a:extLst>
        </xdr:cNvPr>
        <xdr:cNvCxnSpPr/>
      </xdr:nvCxnSpPr>
      <xdr:spPr>
        <a:xfrm flipV="1">
          <a:off x="17602200" y="9152437"/>
          <a:ext cx="790575" cy="4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102688</xdr:rowOff>
    </xdr:from>
    <xdr:to>
      <xdr:col>98</xdr:col>
      <xdr:colOff>38100</xdr:colOff>
      <xdr:row>57</xdr:row>
      <xdr:rowOff>32838</xdr:rowOff>
    </xdr:to>
    <xdr:sp macro="" textlink="">
      <xdr:nvSpPr>
        <xdr:cNvPr id="690" name="楕円 689">
          <a:extLst>
            <a:ext uri="{FF2B5EF4-FFF2-40B4-BE49-F238E27FC236}">
              <a16:creationId xmlns:a16="http://schemas.microsoft.com/office/drawing/2014/main" id="{391B4E4D-F126-4D92-8AE1-D3E240A0F098}"/>
            </a:ext>
          </a:extLst>
        </xdr:cNvPr>
        <xdr:cNvSpPr/>
      </xdr:nvSpPr>
      <xdr:spPr>
        <a:xfrm>
          <a:off x="16754475" y="918318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120831</xdr:rowOff>
    </xdr:from>
    <xdr:to>
      <xdr:col>102</xdr:col>
      <xdr:colOff>114300</xdr:colOff>
      <xdr:row>56</xdr:row>
      <xdr:rowOff>153488</xdr:rowOff>
    </xdr:to>
    <xdr:cxnSp macro="">
      <xdr:nvCxnSpPr>
        <xdr:cNvPr id="691" name="直線コネクタ 690">
          <a:extLst>
            <a:ext uri="{FF2B5EF4-FFF2-40B4-BE49-F238E27FC236}">
              <a16:creationId xmlns:a16="http://schemas.microsoft.com/office/drawing/2014/main" id="{4969A23F-8736-4CA7-A587-38FA0ABFAC96}"/>
            </a:ext>
          </a:extLst>
        </xdr:cNvPr>
        <xdr:cNvCxnSpPr/>
      </xdr:nvCxnSpPr>
      <xdr:spPr>
        <a:xfrm flipV="1">
          <a:off x="16802100" y="9201331"/>
          <a:ext cx="800100"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692" name="n_1aveValue【学校施設】&#10;一人当たり面積">
          <a:extLst>
            <a:ext uri="{FF2B5EF4-FFF2-40B4-BE49-F238E27FC236}">
              <a16:creationId xmlns:a16="http://schemas.microsoft.com/office/drawing/2014/main" id="{4E8FF303-EC62-4663-B98D-8584771891A6}"/>
            </a:ext>
          </a:extLst>
        </xdr:cNvPr>
        <xdr:cNvSpPr txBox="1"/>
      </xdr:nvSpPr>
      <xdr:spPr>
        <a:xfrm>
          <a:off x="18983402" y="998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72951</xdr:rowOff>
    </xdr:from>
    <xdr:ext cx="469744" cy="259045"/>
    <xdr:sp macro="" textlink="">
      <xdr:nvSpPr>
        <xdr:cNvPr id="693" name="n_2aveValue【学校施設】&#10;一人当たり面積">
          <a:extLst>
            <a:ext uri="{FF2B5EF4-FFF2-40B4-BE49-F238E27FC236}">
              <a16:creationId xmlns:a16="http://schemas.microsoft.com/office/drawing/2014/main" id="{48B5F7CA-4A36-4A7E-BBC5-05FE9B758058}"/>
            </a:ext>
          </a:extLst>
        </xdr:cNvPr>
        <xdr:cNvSpPr txBox="1"/>
      </xdr:nvSpPr>
      <xdr:spPr>
        <a:xfrm>
          <a:off x="18183302" y="995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46826</xdr:rowOff>
    </xdr:from>
    <xdr:ext cx="469744" cy="259045"/>
    <xdr:sp macro="" textlink="">
      <xdr:nvSpPr>
        <xdr:cNvPr id="694" name="n_3aveValue【学校施設】&#10;一人当たり面積">
          <a:extLst>
            <a:ext uri="{FF2B5EF4-FFF2-40B4-BE49-F238E27FC236}">
              <a16:creationId xmlns:a16="http://schemas.microsoft.com/office/drawing/2014/main" id="{246AA054-E44D-4952-A676-AE5BF7EAB5E0}"/>
            </a:ext>
          </a:extLst>
        </xdr:cNvPr>
        <xdr:cNvSpPr txBox="1"/>
      </xdr:nvSpPr>
      <xdr:spPr>
        <a:xfrm>
          <a:off x="17383202" y="9936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79483</xdr:rowOff>
    </xdr:from>
    <xdr:ext cx="469744" cy="259045"/>
    <xdr:sp macro="" textlink="">
      <xdr:nvSpPr>
        <xdr:cNvPr id="695" name="n_4aveValue【学校施設】&#10;一人当たり面積">
          <a:extLst>
            <a:ext uri="{FF2B5EF4-FFF2-40B4-BE49-F238E27FC236}">
              <a16:creationId xmlns:a16="http://schemas.microsoft.com/office/drawing/2014/main" id="{B29AB15F-91A3-49BE-B118-1F1D784AC9F7}"/>
            </a:ext>
          </a:extLst>
        </xdr:cNvPr>
        <xdr:cNvSpPr txBox="1"/>
      </xdr:nvSpPr>
      <xdr:spPr>
        <a:xfrm>
          <a:off x="16592627" y="996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122844</xdr:rowOff>
    </xdr:from>
    <xdr:ext cx="469744" cy="259045"/>
    <xdr:sp macro="" textlink="">
      <xdr:nvSpPr>
        <xdr:cNvPr id="696" name="n_1mainValue【学校施設】&#10;一人当たり面積">
          <a:extLst>
            <a:ext uri="{FF2B5EF4-FFF2-40B4-BE49-F238E27FC236}">
              <a16:creationId xmlns:a16="http://schemas.microsoft.com/office/drawing/2014/main" id="{F74BBCD5-0833-41CA-BC46-4424CB019602}"/>
            </a:ext>
          </a:extLst>
        </xdr:cNvPr>
        <xdr:cNvSpPr txBox="1"/>
      </xdr:nvSpPr>
      <xdr:spPr>
        <a:xfrm>
          <a:off x="18983402" y="8879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142439</xdr:rowOff>
    </xdr:from>
    <xdr:ext cx="469744" cy="259045"/>
    <xdr:sp macro="" textlink="">
      <xdr:nvSpPr>
        <xdr:cNvPr id="697" name="n_2mainValue【学校施設】&#10;一人当たり面積">
          <a:extLst>
            <a:ext uri="{FF2B5EF4-FFF2-40B4-BE49-F238E27FC236}">
              <a16:creationId xmlns:a16="http://schemas.microsoft.com/office/drawing/2014/main" id="{85E92EC6-F757-4192-957A-EF7CE31C863C}"/>
            </a:ext>
          </a:extLst>
        </xdr:cNvPr>
        <xdr:cNvSpPr txBox="1"/>
      </xdr:nvSpPr>
      <xdr:spPr>
        <a:xfrm>
          <a:off x="18183302" y="8899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16708</xdr:rowOff>
    </xdr:from>
    <xdr:ext cx="469744" cy="259045"/>
    <xdr:sp macro="" textlink="">
      <xdr:nvSpPr>
        <xdr:cNvPr id="698" name="n_3mainValue【学校施設】&#10;一人当たり面積">
          <a:extLst>
            <a:ext uri="{FF2B5EF4-FFF2-40B4-BE49-F238E27FC236}">
              <a16:creationId xmlns:a16="http://schemas.microsoft.com/office/drawing/2014/main" id="{7D9C93D2-8314-4E2A-A7A4-21B02B7F5379}"/>
            </a:ext>
          </a:extLst>
        </xdr:cNvPr>
        <xdr:cNvSpPr txBox="1"/>
      </xdr:nvSpPr>
      <xdr:spPr>
        <a:xfrm>
          <a:off x="17383202" y="893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49365</xdr:rowOff>
    </xdr:from>
    <xdr:ext cx="469744" cy="259045"/>
    <xdr:sp macro="" textlink="">
      <xdr:nvSpPr>
        <xdr:cNvPr id="699" name="n_4mainValue【学校施設】&#10;一人当たり面積">
          <a:extLst>
            <a:ext uri="{FF2B5EF4-FFF2-40B4-BE49-F238E27FC236}">
              <a16:creationId xmlns:a16="http://schemas.microsoft.com/office/drawing/2014/main" id="{773CA9B2-2385-4680-B7EF-4C92F08CCBAB}"/>
            </a:ext>
          </a:extLst>
        </xdr:cNvPr>
        <xdr:cNvSpPr txBox="1"/>
      </xdr:nvSpPr>
      <xdr:spPr>
        <a:xfrm>
          <a:off x="16592627" y="896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0" name="正方形/長方形 699">
          <a:extLst>
            <a:ext uri="{FF2B5EF4-FFF2-40B4-BE49-F238E27FC236}">
              <a16:creationId xmlns:a16="http://schemas.microsoft.com/office/drawing/2014/main" id="{8EA216D9-976C-41F5-84B1-26BEB65D87CB}"/>
            </a:ext>
          </a:extLst>
        </xdr:cNvPr>
        <xdr:cNvSpPr/>
      </xdr:nvSpPr>
      <xdr:spPr>
        <a:xfrm>
          <a:off x="112109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701" name="正方形/長方形 700">
          <a:extLst>
            <a:ext uri="{FF2B5EF4-FFF2-40B4-BE49-F238E27FC236}">
              <a16:creationId xmlns:a16="http://schemas.microsoft.com/office/drawing/2014/main" id="{C5CA36CA-B550-48BA-A8C6-340A23A5C43F}"/>
            </a:ext>
          </a:extLst>
        </xdr:cNvPr>
        <xdr:cNvSpPr/>
      </xdr:nvSpPr>
      <xdr:spPr>
        <a:xfrm>
          <a:off x="116586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702" name="正方形/長方形 701">
          <a:extLst>
            <a:ext uri="{FF2B5EF4-FFF2-40B4-BE49-F238E27FC236}">
              <a16:creationId xmlns:a16="http://schemas.microsoft.com/office/drawing/2014/main" id="{E42C722D-5F2B-427B-A38E-8B4F85D79800}"/>
            </a:ext>
          </a:extLst>
        </xdr:cNvPr>
        <xdr:cNvSpPr/>
      </xdr:nvSpPr>
      <xdr:spPr>
        <a:xfrm>
          <a:off x="116586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703" name="正方形/長方形 702">
          <a:extLst>
            <a:ext uri="{FF2B5EF4-FFF2-40B4-BE49-F238E27FC236}">
              <a16:creationId xmlns:a16="http://schemas.microsoft.com/office/drawing/2014/main" id="{4DC5024E-84EE-40B5-9B77-0A1D316E0D87}"/>
            </a:ext>
          </a:extLst>
        </xdr:cNvPr>
        <xdr:cNvSpPr/>
      </xdr:nvSpPr>
      <xdr:spPr>
        <a:xfrm>
          <a:off x="131540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704" name="正方形/長方形 703">
          <a:extLst>
            <a:ext uri="{FF2B5EF4-FFF2-40B4-BE49-F238E27FC236}">
              <a16:creationId xmlns:a16="http://schemas.microsoft.com/office/drawing/2014/main" id="{7DF92FF9-9656-4CC6-A669-281883757A81}"/>
            </a:ext>
          </a:extLst>
        </xdr:cNvPr>
        <xdr:cNvSpPr/>
      </xdr:nvSpPr>
      <xdr:spPr>
        <a:xfrm>
          <a:off x="131540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5" name="正方形/長方形 704">
          <a:extLst>
            <a:ext uri="{FF2B5EF4-FFF2-40B4-BE49-F238E27FC236}">
              <a16:creationId xmlns:a16="http://schemas.microsoft.com/office/drawing/2014/main" id="{FC83A3BB-DBE8-4C6F-A8F5-9D90E2197FEE}"/>
            </a:ext>
          </a:extLst>
        </xdr:cNvPr>
        <xdr:cNvSpPr/>
      </xdr:nvSpPr>
      <xdr:spPr>
        <a:xfrm>
          <a:off x="112109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6" name="テキスト ボックス 705">
          <a:extLst>
            <a:ext uri="{FF2B5EF4-FFF2-40B4-BE49-F238E27FC236}">
              <a16:creationId xmlns:a16="http://schemas.microsoft.com/office/drawing/2014/main" id="{086A8707-1C9C-4B6D-9028-930238D3F8AE}"/>
            </a:ext>
          </a:extLst>
        </xdr:cNvPr>
        <xdr:cNvSpPr txBox="1"/>
      </xdr:nvSpPr>
      <xdr:spPr>
        <a:xfrm>
          <a:off x="11172825"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7" name="直線コネクタ 706">
          <a:extLst>
            <a:ext uri="{FF2B5EF4-FFF2-40B4-BE49-F238E27FC236}">
              <a16:creationId xmlns:a16="http://schemas.microsoft.com/office/drawing/2014/main" id="{90CDA731-A9DE-486D-A973-299D9CD56E04}"/>
            </a:ext>
          </a:extLst>
        </xdr:cNvPr>
        <xdr:cNvCxnSpPr/>
      </xdr:nvCxnSpPr>
      <xdr:spPr>
        <a:xfrm>
          <a:off x="11210925" y="14411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8" name="テキスト ボックス 707">
          <a:extLst>
            <a:ext uri="{FF2B5EF4-FFF2-40B4-BE49-F238E27FC236}">
              <a16:creationId xmlns:a16="http://schemas.microsoft.com/office/drawing/2014/main" id="{10638486-557C-4C6C-80EF-DB825F5EE885}"/>
            </a:ext>
          </a:extLst>
        </xdr:cNvPr>
        <xdr:cNvSpPr txBox="1"/>
      </xdr:nvSpPr>
      <xdr:spPr>
        <a:xfrm>
          <a:off x="10794546"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09" name="直線コネクタ 708">
          <a:extLst>
            <a:ext uri="{FF2B5EF4-FFF2-40B4-BE49-F238E27FC236}">
              <a16:creationId xmlns:a16="http://schemas.microsoft.com/office/drawing/2014/main" id="{D8A80D3B-BDC9-43C2-853C-AC1B1A1C8DCD}"/>
            </a:ext>
          </a:extLst>
        </xdr:cNvPr>
        <xdr:cNvCxnSpPr/>
      </xdr:nvCxnSpPr>
      <xdr:spPr>
        <a:xfrm>
          <a:off x="11210925" y="13973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10" name="テキスト ボックス 709">
          <a:extLst>
            <a:ext uri="{FF2B5EF4-FFF2-40B4-BE49-F238E27FC236}">
              <a16:creationId xmlns:a16="http://schemas.microsoft.com/office/drawing/2014/main" id="{9D2D42FE-A778-440F-ABDE-8304A5555346}"/>
            </a:ext>
          </a:extLst>
        </xdr:cNvPr>
        <xdr:cNvSpPr txBox="1"/>
      </xdr:nvSpPr>
      <xdr:spPr>
        <a:xfrm>
          <a:off x="10794546" y="13837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11" name="直線コネクタ 710">
          <a:extLst>
            <a:ext uri="{FF2B5EF4-FFF2-40B4-BE49-F238E27FC236}">
              <a16:creationId xmlns:a16="http://schemas.microsoft.com/office/drawing/2014/main" id="{BF16C7E0-19D6-463F-AD72-4DC7BC009C79}"/>
            </a:ext>
          </a:extLst>
        </xdr:cNvPr>
        <xdr:cNvCxnSpPr/>
      </xdr:nvCxnSpPr>
      <xdr:spPr>
        <a:xfrm>
          <a:off x="11210925" y="135445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12" name="テキスト ボックス 711">
          <a:extLst>
            <a:ext uri="{FF2B5EF4-FFF2-40B4-BE49-F238E27FC236}">
              <a16:creationId xmlns:a16="http://schemas.microsoft.com/office/drawing/2014/main" id="{5404AB95-FB0A-4CFA-BB14-ED7C223BB62B}"/>
            </a:ext>
          </a:extLst>
        </xdr:cNvPr>
        <xdr:cNvSpPr txBox="1"/>
      </xdr:nvSpPr>
      <xdr:spPr>
        <a:xfrm>
          <a:off x="10845966" y="1340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13" name="直線コネクタ 712">
          <a:extLst>
            <a:ext uri="{FF2B5EF4-FFF2-40B4-BE49-F238E27FC236}">
              <a16:creationId xmlns:a16="http://schemas.microsoft.com/office/drawing/2014/main" id="{B2A9E356-9A1B-4313-8080-52FACE29D694}"/>
            </a:ext>
          </a:extLst>
        </xdr:cNvPr>
        <xdr:cNvCxnSpPr/>
      </xdr:nvCxnSpPr>
      <xdr:spPr>
        <a:xfrm>
          <a:off x="11210925" y="131159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14" name="テキスト ボックス 713">
          <a:extLst>
            <a:ext uri="{FF2B5EF4-FFF2-40B4-BE49-F238E27FC236}">
              <a16:creationId xmlns:a16="http://schemas.microsoft.com/office/drawing/2014/main" id="{8F49F042-7FDA-4DD5-A539-0683567EF1FE}"/>
            </a:ext>
          </a:extLst>
        </xdr:cNvPr>
        <xdr:cNvSpPr txBox="1"/>
      </xdr:nvSpPr>
      <xdr:spPr>
        <a:xfrm>
          <a:off x="10845966" y="1297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15" name="直線コネクタ 714">
          <a:extLst>
            <a:ext uri="{FF2B5EF4-FFF2-40B4-BE49-F238E27FC236}">
              <a16:creationId xmlns:a16="http://schemas.microsoft.com/office/drawing/2014/main" id="{AB40F314-2515-4B14-803A-E2AB32726CB3}"/>
            </a:ext>
          </a:extLst>
        </xdr:cNvPr>
        <xdr:cNvCxnSpPr/>
      </xdr:nvCxnSpPr>
      <xdr:spPr>
        <a:xfrm>
          <a:off x="11210925" y="126777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16" name="テキスト ボックス 715">
          <a:extLst>
            <a:ext uri="{FF2B5EF4-FFF2-40B4-BE49-F238E27FC236}">
              <a16:creationId xmlns:a16="http://schemas.microsoft.com/office/drawing/2014/main" id="{02641C7C-C923-47DE-9129-5DE227C46139}"/>
            </a:ext>
          </a:extLst>
        </xdr:cNvPr>
        <xdr:cNvSpPr txBox="1"/>
      </xdr:nvSpPr>
      <xdr:spPr>
        <a:xfrm>
          <a:off x="10845966" y="12541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7" name="直線コネクタ 716">
          <a:extLst>
            <a:ext uri="{FF2B5EF4-FFF2-40B4-BE49-F238E27FC236}">
              <a16:creationId xmlns:a16="http://schemas.microsoft.com/office/drawing/2014/main" id="{2E7827DD-E7B0-494A-8D19-38BBC435C85D}"/>
            </a:ext>
          </a:extLst>
        </xdr:cNvPr>
        <xdr:cNvCxnSpPr/>
      </xdr:nvCxnSpPr>
      <xdr:spPr>
        <a:xfrm>
          <a:off x="11210925" y="12249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18" name="テキスト ボックス 717">
          <a:extLst>
            <a:ext uri="{FF2B5EF4-FFF2-40B4-BE49-F238E27FC236}">
              <a16:creationId xmlns:a16="http://schemas.microsoft.com/office/drawing/2014/main" id="{52B71E8E-45E6-4A3F-9E92-6AF5C4BA5E2B}"/>
            </a:ext>
          </a:extLst>
        </xdr:cNvPr>
        <xdr:cNvSpPr txBox="1"/>
      </xdr:nvSpPr>
      <xdr:spPr>
        <a:xfrm>
          <a:off x="10845966" y="1211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9" name="【図書館】&#10;有形固定資産減価償却率グラフ枠">
          <a:extLst>
            <a:ext uri="{FF2B5EF4-FFF2-40B4-BE49-F238E27FC236}">
              <a16:creationId xmlns:a16="http://schemas.microsoft.com/office/drawing/2014/main" id="{9FCFD950-A39B-48FB-9F5E-970A338E9D86}"/>
            </a:ext>
          </a:extLst>
        </xdr:cNvPr>
        <xdr:cNvSpPr/>
      </xdr:nvSpPr>
      <xdr:spPr>
        <a:xfrm>
          <a:off x="112109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70104</xdr:rowOff>
    </xdr:from>
    <xdr:to>
      <xdr:col>85</xdr:col>
      <xdr:colOff>126364</xdr:colOff>
      <xdr:row>86</xdr:row>
      <xdr:rowOff>38100</xdr:rowOff>
    </xdr:to>
    <xdr:cxnSp macro="">
      <xdr:nvCxnSpPr>
        <xdr:cNvPr id="720" name="直線コネクタ 719">
          <a:extLst>
            <a:ext uri="{FF2B5EF4-FFF2-40B4-BE49-F238E27FC236}">
              <a16:creationId xmlns:a16="http://schemas.microsoft.com/office/drawing/2014/main" id="{5DDBEB0E-646C-4055-8745-5E5FBC8BF5F2}"/>
            </a:ext>
          </a:extLst>
        </xdr:cNvPr>
        <xdr:cNvCxnSpPr/>
      </xdr:nvCxnSpPr>
      <xdr:spPr>
        <a:xfrm flipV="1">
          <a:off x="14695170" y="12706604"/>
          <a:ext cx="1269" cy="1266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41927</xdr:rowOff>
    </xdr:from>
    <xdr:ext cx="469744" cy="259045"/>
    <xdr:sp macro="" textlink="">
      <xdr:nvSpPr>
        <xdr:cNvPr id="721" name="【図書館】&#10;有形固定資産減価償却率最小値テキスト">
          <a:extLst>
            <a:ext uri="{FF2B5EF4-FFF2-40B4-BE49-F238E27FC236}">
              <a16:creationId xmlns:a16="http://schemas.microsoft.com/office/drawing/2014/main" id="{10E1848B-F309-4A9E-AD25-0BF94728C7F1}"/>
            </a:ext>
          </a:extLst>
        </xdr:cNvPr>
        <xdr:cNvSpPr txBox="1"/>
      </xdr:nvSpPr>
      <xdr:spPr>
        <a:xfrm>
          <a:off x="14744700" y="1398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722" name="直線コネクタ 721">
          <a:extLst>
            <a:ext uri="{FF2B5EF4-FFF2-40B4-BE49-F238E27FC236}">
              <a16:creationId xmlns:a16="http://schemas.microsoft.com/office/drawing/2014/main" id="{C708176A-6D64-41A7-8C9F-2BADC3276328}"/>
            </a:ext>
          </a:extLst>
        </xdr:cNvPr>
        <xdr:cNvCxnSpPr/>
      </xdr:nvCxnSpPr>
      <xdr:spPr>
        <a:xfrm>
          <a:off x="14611350" y="139731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16781</xdr:rowOff>
    </xdr:from>
    <xdr:ext cx="405111" cy="259045"/>
    <xdr:sp macro="" textlink="">
      <xdr:nvSpPr>
        <xdr:cNvPr id="723" name="【図書館】&#10;有形固定資産減価償却率最大値テキスト">
          <a:extLst>
            <a:ext uri="{FF2B5EF4-FFF2-40B4-BE49-F238E27FC236}">
              <a16:creationId xmlns:a16="http://schemas.microsoft.com/office/drawing/2014/main" id="{A66D1273-29B9-4DD1-BFC3-8DA0DEBE82C3}"/>
            </a:ext>
          </a:extLst>
        </xdr:cNvPr>
        <xdr:cNvSpPr txBox="1"/>
      </xdr:nvSpPr>
      <xdr:spPr>
        <a:xfrm>
          <a:off x="14744700" y="12494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70104</xdr:rowOff>
    </xdr:from>
    <xdr:to>
      <xdr:col>86</xdr:col>
      <xdr:colOff>25400</xdr:colOff>
      <xdr:row>78</xdr:row>
      <xdr:rowOff>70104</xdr:rowOff>
    </xdr:to>
    <xdr:cxnSp macro="">
      <xdr:nvCxnSpPr>
        <xdr:cNvPr id="724" name="直線コネクタ 723">
          <a:extLst>
            <a:ext uri="{FF2B5EF4-FFF2-40B4-BE49-F238E27FC236}">
              <a16:creationId xmlns:a16="http://schemas.microsoft.com/office/drawing/2014/main" id="{D782F4DA-3928-46EB-95E2-2100D9FDC9FA}"/>
            </a:ext>
          </a:extLst>
        </xdr:cNvPr>
        <xdr:cNvCxnSpPr/>
      </xdr:nvCxnSpPr>
      <xdr:spPr>
        <a:xfrm>
          <a:off x="14611350" y="1270660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65040</xdr:rowOff>
    </xdr:from>
    <xdr:ext cx="405111" cy="259045"/>
    <xdr:sp macro="" textlink="">
      <xdr:nvSpPr>
        <xdr:cNvPr id="725" name="【図書館】&#10;有形固定資産減価償却率平均値テキスト">
          <a:extLst>
            <a:ext uri="{FF2B5EF4-FFF2-40B4-BE49-F238E27FC236}">
              <a16:creationId xmlns:a16="http://schemas.microsoft.com/office/drawing/2014/main" id="{E944C888-4495-4C68-9392-636153EF9B80}"/>
            </a:ext>
          </a:extLst>
        </xdr:cNvPr>
        <xdr:cNvSpPr txBox="1"/>
      </xdr:nvSpPr>
      <xdr:spPr>
        <a:xfrm>
          <a:off x="14744700" y="12869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42163</xdr:rowOff>
    </xdr:from>
    <xdr:to>
      <xdr:col>85</xdr:col>
      <xdr:colOff>177800</xdr:colOff>
      <xdr:row>80</xdr:row>
      <xdr:rowOff>143763</xdr:rowOff>
    </xdr:to>
    <xdr:sp macro="" textlink="">
      <xdr:nvSpPr>
        <xdr:cNvPr id="726" name="フローチャート: 判断 725">
          <a:extLst>
            <a:ext uri="{FF2B5EF4-FFF2-40B4-BE49-F238E27FC236}">
              <a16:creationId xmlns:a16="http://schemas.microsoft.com/office/drawing/2014/main" id="{75056D27-86C5-4A46-83C3-A42CB8B3E623}"/>
            </a:ext>
          </a:extLst>
        </xdr:cNvPr>
        <xdr:cNvSpPr/>
      </xdr:nvSpPr>
      <xdr:spPr>
        <a:xfrm>
          <a:off x="14649450" y="1300886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7874</xdr:rowOff>
    </xdr:from>
    <xdr:to>
      <xdr:col>81</xdr:col>
      <xdr:colOff>101600</xdr:colOff>
      <xdr:row>80</xdr:row>
      <xdr:rowOff>109474</xdr:rowOff>
    </xdr:to>
    <xdr:sp macro="" textlink="">
      <xdr:nvSpPr>
        <xdr:cNvPr id="727" name="フローチャート: 判断 726">
          <a:extLst>
            <a:ext uri="{FF2B5EF4-FFF2-40B4-BE49-F238E27FC236}">
              <a16:creationId xmlns:a16="http://schemas.microsoft.com/office/drawing/2014/main" id="{90B146C8-2590-44F9-9302-ADB769463345}"/>
            </a:ext>
          </a:extLst>
        </xdr:cNvPr>
        <xdr:cNvSpPr/>
      </xdr:nvSpPr>
      <xdr:spPr>
        <a:xfrm>
          <a:off x="13887450" y="1297457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35306</xdr:rowOff>
    </xdr:from>
    <xdr:to>
      <xdr:col>76</xdr:col>
      <xdr:colOff>165100</xdr:colOff>
      <xdr:row>80</xdr:row>
      <xdr:rowOff>136906</xdr:rowOff>
    </xdr:to>
    <xdr:sp macro="" textlink="">
      <xdr:nvSpPr>
        <xdr:cNvPr id="728" name="フローチャート: 判断 727">
          <a:extLst>
            <a:ext uri="{FF2B5EF4-FFF2-40B4-BE49-F238E27FC236}">
              <a16:creationId xmlns:a16="http://schemas.microsoft.com/office/drawing/2014/main" id="{763981D1-1CD9-4707-96B3-F33A695D22E3}"/>
            </a:ext>
          </a:extLst>
        </xdr:cNvPr>
        <xdr:cNvSpPr/>
      </xdr:nvSpPr>
      <xdr:spPr>
        <a:xfrm>
          <a:off x="13096875" y="1299883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117602</xdr:rowOff>
    </xdr:from>
    <xdr:to>
      <xdr:col>72</xdr:col>
      <xdr:colOff>38100</xdr:colOff>
      <xdr:row>80</xdr:row>
      <xdr:rowOff>47752</xdr:rowOff>
    </xdr:to>
    <xdr:sp macro="" textlink="">
      <xdr:nvSpPr>
        <xdr:cNvPr id="729" name="フローチャート: 判断 728">
          <a:extLst>
            <a:ext uri="{FF2B5EF4-FFF2-40B4-BE49-F238E27FC236}">
              <a16:creationId xmlns:a16="http://schemas.microsoft.com/office/drawing/2014/main" id="{62662869-B316-47F5-B49F-5EF79AB275E8}"/>
            </a:ext>
          </a:extLst>
        </xdr:cNvPr>
        <xdr:cNvSpPr/>
      </xdr:nvSpPr>
      <xdr:spPr>
        <a:xfrm>
          <a:off x="12296775" y="1292237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26163</xdr:rowOff>
    </xdr:from>
    <xdr:to>
      <xdr:col>67</xdr:col>
      <xdr:colOff>101600</xdr:colOff>
      <xdr:row>80</xdr:row>
      <xdr:rowOff>127763</xdr:rowOff>
    </xdr:to>
    <xdr:sp macro="" textlink="">
      <xdr:nvSpPr>
        <xdr:cNvPr id="730" name="フローチャート: 判断 729">
          <a:extLst>
            <a:ext uri="{FF2B5EF4-FFF2-40B4-BE49-F238E27FC236}">
              <a16:creationId xmlns:a16="http://schemas.microsoft.com/office/drawing/2014/main" id="{04CEB38E-004A-4ECF-961B-1C217FB82F09}"/>
            </a:ext>
          </a:extLst>
        </xdr:cNvPr>
        <xdr:cNvSpPr/>
      </xdr:nvSpPr>
      <xdr:spPr>
        <a:xfrm>
          <a:off x="11487150" y="1299286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1" name="テキスト ボックス 730">
          <a:extLst>
            <a:ext uri="{FF2B5EF4-FFF2-40B4-BE49-F238E27FC236}">
              <a16:creationId xmlns:a16="http://schemas.microsoft.com/office/drawing/2014/main" id="{7D3BD002-1407-458F-817D-913A4B3572D1}"/>
            </a:ext>
          </a:extLst>
        </xdr:cNvPr>
        <xdr:cNvSpPr txBox="1"/>
      </xdr:nvSpPr>
      <xdr:spPr>
        <a:xfrm>
          <a:off x="1452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2" name="テキスト ボックス 731">
          <a:extLst>
            <a:ext uri="{FF2B5EF4-FFF2-40B4-BE49-F238E27FC236}">
              <a16:creationId xmlns:a16="http://schemas.microsoft.com/office/drawing/2014/main" id="{35881211-6C6E-436B-86F0-8D7E262D5367}"/>
            </a:ext>
          </a:extLst>
        </xdr:cNvPr>
        <xdr:cNvSpPr txBox="1"/>
      </xdr:nvSpPr>
      <xdr:spPr>
        <a:xfrm>
          <a:off x="13763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3" name="テキスト ボックス 732">
          <a:extLst>
            <a:ext uri="{FF2B5EF4-FFF2-40B4-BE49-F238E27FC236}">
              <a16:creationId xmlns:a16="http://schemas.microsoft.com/office/drawing/2014/main" id="{848A9E49-46E0-4C16-9F40-6842A74111C0}"/>
            </a:ext>
          </a:extLst>
        </xdr:cNvPr>
        <xdr:cNvSpPr txBox="1"/>
      </xdr:nvSpPr>
      <xdr:spPr>
        <a:xfrm>
          <a:off x="12973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4" name="テキスト ボックス 733">
          <a:extLst>
            <a:ext uri="{FF2B5EF4-FFF2-40B4-BE49-F238E27FC236}">
              <a16:creationId xmlns:a16="http://schemas.microsoft.com/office/drawing/2014/main" id="{C9D3C1D7-27B2-478A-BA22-FB1BDAB49F8C}"/>
            </a:ext>
          </a:extLst>
        </xdr:cNvPr>
        <xdr:cNvSpPr txBox="1"/>
      </xdr:nvSpPr>
      <xdr:spPr>
        <a:xfrm>
          <a:off x="12172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5" name="テキスト ボックス 734">
          <a:extLst>
            <a:ext uri="{FF2B5EF4-FFF2-40B4-BE49-F238E27FC236}">
              <a16:creationId xmlns:a16="http://schemas.microsoft.com/office/drawing/2014/main" id="{E776674E-9AAE-4501-A42D-BC884231817F}"/>
            </a:ext>
          </a:extLst>
        </xdr:cNvPr>
        <xdr:cNvSpPr txBox="1"/>
      </xdr:nvSpPr>
      <xdr:spPr>
        <a:xfrm>
          <a:off x="11363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122174</xdr:rowOff>
    </xdr:from>
    <xdr:to>
      <xdr:col>85</xdr:col>
      <xdr:colOff>177800</xdr:colOff>
      <xdr:row>83</xdr:row>
      <xdr:rowOff>52324</xdr:rowOff>
    </xdr:to>
    <xdr:sp macro="" textlink="">
      <xdr:nvSpPr>
        <xdr:cNvPr id="736" name="楕円 735">
          <a:extLst>
            <a:ext uri="{FF2B5EF4-FFF2-40B4-BE49-F238E27FC236}">
              <a16:creationId xmlns:a16="http://schemas.microsoft.com/office/drawing/2014/main" id="{B33ED40F-C9AF-497A-BE1A-C5A332190E52}"/>
            </a:ext>
          </a:extLst>
        </xdr:cNvPr>
        <xdr:cNvSpPr/>
      </xdr:nvSpPr>
      <xdr:spPr>
        <a:xfrm>
          <a:off x="14649450" y="13412724"/>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82</xdr:row>
      <xdr:rowOff>100601</xdr:rowOff>
    </xdr:from>
    <xdr:ext cx="405111" cy="259045"/>
    <xdr:sp macro="" textlink="">
      <xdr:nvSpPr>
        <xdr:cNvPr id="737" name="【図書館】&#10;有形固定資産減価償却率該当値テキスト">
          <a:extLst>
            <a:ext uri="{FF2B5EF4-FFF2-40B4-BE49-F238E27FC236}">
              <a16:creationId xmlns:a16="http://schemas.microsoft.com/office/drawing/2014/main" id="{C149242B-2364-4B78-96AD-CED6A2294598}"/>
            </a:ext>
          </a:extLst>
        </xdr:cNvPr>
        <xdr:cNvSpPr txBox="1"/>
      </xdr:nvSpPr>
      <xdr:spPr>
        <a:xfrm>
          <a:off x="14744700" y="13391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81026</xdr:rowOff>
    </xdr:from>
    <xdr:to>
      <xdr:col>81</xdr:col>
      <xdr:colOff>101600</xdr:colOff>
      <xdr:row>83</xdr:row>
      <xdr:rowOff>11176</xdr:rowOff>
    </xdr:to>
    <xdr:sp macro="" textlink="">
      <xdr:nvSpPr>
        <xdr:cNvPr id="738" name="楕円 737">
          <a:extLst>
            <a:ext uri="{FF2B5EF4-FFF2-40B4-BE49-F238E27FC236}">
              <a16:creationId xmlns:a16="http://schemas.microsoft.com/office/drawing/2014/main" id="{E8E5581A-8A04-453B-8A80-985F998A1410}"/>
            </a:ext>
          </a:extLst>
        </xdr:cNvPr>
        <xdr:cNvSpPr/>
      </xdr:nvSpPr>
      <xdr:spPr>
        <a:xfrm>
          <a:off x="13887450" y="13371576"/>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131826</xdr:rowOff>
    </xdr:from>
    <xdr:to>
      <xdr:col>85</xdr:col>
      <xdr:colOff>127000</xdr:colOff>
      <xdr:row>83</xdr:row>
      <xdr:rowOff>1524</xdr:rowOff>
    </xdr:to>
    <xdr:cxnSp macro="">
      <xdr:nvCxnSpPr>
        <xdr:cNvPr id="739" name="直線コネクタ 738">
          <a:extLst>
            <a:ext uri="{FF2B5EF4-FFF2-40B4-BE49-F238E27FC236}">
              <a16:creationId xmlns:a16="http://schemas.microsoft.com/office/drawing/2014/main" id="{93A4046C-9E91-4923-859F-B41B69211C8F}"/>
            </a:ext>
          </a:extLst>
        </xdr:cNvPr>
        <xdr:cNvCxnSpPr/>
      </xdr:nvCxnSpPr>
      <xdr:spPr>
        <a:xfrm>
          <a:off x="13935075" y="13419201"/>
          <a:ext cx="762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42163</xdr:rowOff>
    </xdr:from>
    <xdr:to>
      <xdr:col>76</xdr:col>
      <xdr:colOff>165100</xdr:colOff>
      <xdr:row>82</xdr:row>
      <xdr:rowOff>143763</xdr:rowOff>
    </xdr:to>
    <xdr:sp macro="" textlink="">
      <xdr:nvSpPr>
        <xdr:cNvPr id="740" name="楕円 739">
          <a:extLst>
            <a:ext uri="{FF2B5EF4-FFF2-40B4-BE49-F238E27FC236}">
              <a16:creationId xmlns:a16="http://schemas.microsoft.com/office/drawing/2014/main" id="{E25A42F5-5C4F-469D-BAB7-61E279C0BE57}"/>
            </a:ext>
          </a:extLst>
        </xdr:cNvPr>
        <xdr:cNvSpPr/>
      </xdr:nvSpPr>
      <xdr:spPr>
        <a:xfrm>
          <a:off x="13096875" y="1333271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92963</xdr:rowOff>
    </xdr:from>
    <xdr:to>
      <xdr:col>81</xdr:col>
      <xdr:colOff>50800</xdr:colOff>
      <xdr:row>82</xdr:row>
      <xdr:rowOff>131826</xdr:rowOff>
    </xdr:to>
    <xdr:cxnSp macro="">
      <xdr:nvCxnSpPr>
        <xdr:cNvPr id="741" name="直線コネクタ 740">
          <a:extLst>
            <a:ext uri="{FF2B5EF4-FFF2-40B4-BE49-F238E27FC236}">
              <a16:creationId xmlns:a16="http://schemas.microsoft.com/office/drawing/2014/main" id="{9E746453-91B6-4984-94AC-FDA1D7A8AA5B}"/>
            </a:ext>
          </a:extLst>
        </xdr:cNvPr>
        <xdr:cNvCxnSpPr/>
      </xdr:nvCxnSpPr>
      <xdr:spPr>
        <a:xfrm>
          <a:off x="13144500" y="13380338"/>
          <a:ext cx="790575"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1015</xdr:rowOff>
    </xdr:from>
    <xdr:to>
      <xdr:col>72</xdr:col>
      <xdr:colOff>38100</xdr:colOff>
      <xdr:row>82</xdr:row>
      <xdr:rowOff>102615</xdr:rowOff>
    </xdr:to>
    <xdr:sp macro="" textlink="">
      <xdr:nvSpPr>
        <xdr:cNvPr id="742" name="楕円 741">
          <a:extLst>
            <a:ext uri="{FF2B5EF4-FFF2-40B4-BE49-F238E27FC236}">
              <a16:creationId xmlns:a16="http://schemas.microsoft.com/office/drawing/2014/main" id="{C4B0C4DE-949C-4DAC-89B6-CC5DE55FE124}"/>
            </a:ext>
          </a:extLst>
        </xdr:cNvPr>
        <xdr:cNvSpPr/>
      </xdr:nvSpPr>
      <xdr:spPr>
        <a:xfrm>
          <a:off x="12296775" y="1328839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51815</xdr:rowOff>
    </xdr:from>
    <xdr:to>
      <xdr:col>76</xdr:col>
      <xdr:colOff>114300</xdr:colOff>
      <xdr:row>82</xdr:row>
      <xdr:rowOff>92963</xdr:rowOff>
    </xdr:to>
    <xdr:cxnSp macro="">
      <xdr:nvCxnSpPr>
        <xdr:cNvPr id="743" name="直線コネクタ 742">
          <a:extLst>
            <a:ext uri="{FF2B5EF4-FFF2-40B4-BE49-F238E27FC236}">
              <a16:creationId xmlns:a16="http://schemas.microsoft.com/office/drawing/2014/main" id="{ED345439-1B00-42D2-9656-5859691DC35F}"/>
            </a:ext>
          </a:extLst>
        </xdr:cNvPr>
        <xdr:cNvCxnSpPr/>
      </xdr:nvCxnSpPr>
      <xdr:spPr>
        <a:xfrm>
          <a:off x="12344400" y="13336015"/>
          <a:ext cx="800100" cy="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131318</xdr:rowOff>
    </xdr:from>
    <xdr:to>
      <xdr:col>67</xdr:col>
      <xdr:colOff>101600</xdr:colOff>
      <xdr:row>82</xdr:row>
      <xdr:rowOff>61468</xdr:rowOff>
    </xdr:to>
    <xdr:sp macro="" textlink="">
      <xdr:nvSpPr>
        <xdr:cNvPr id="744" name="楕円 743">
          <a:extLst>
            <a:ext uri="{FF2B5EF4-FFF2-40B4-BE49-F238E27FC236}">
              <a16:creationId xmlns:a16="http://schemas.microsoft.com/office/drawing/2014/main" id="{7EE105D2-4903-4272-92A0-224121834C9C}"/>
            </a:ext>
          </a:extLst>
        </xdr:cNvPr>
        <xdr:cNvSpPr/>
      </xdr:nvSpPr>
      <xdr:spPr>
        <a:xfrm>
          <a:off x="11487150" y="1325676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10668</xdr:rowOff>
    </xdr:from>
    <xdr:to>
      <xdr:col>71</xdr:col>
      <xdr:colOff>177800</xdr:colOff>
      <xdr:row>82</xdr:row>
      <xdr:rowOff>51815</xdr:rowOff>
    </xdr:to>
    <xdr:cxnSp macro="">
      <xdr:nvCxnSpPr>
        <xdr:cNvPr id="745" name="直線コネクタ 744">
          <a:extLst>
            <a:ext uri="{FF2B5EF4-FFF2-40B4-BE49-F238E27FC236}">
              <a16:creationId xmlns:a16="http://schemas.microsoft.com/office/drawing/2014/main" id="{9C5FC041-FBEA-4B20-B9E5-7FF5CC65FEDF}"/>
            </a:ext>
          </a:extLst>
        </xdr:cNvPr>
        <xdr:cNvCxnSpPr/>
      </xdr:nvCxnSpPr>
      <xdr:spPr>
        <a:xfrm>
          <a:off x="11534775" y="13294868"/>
          <a:ext cx="809625"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126001</xdr:rowOff>
    </xdr:from>
    <xdr:ext cx="405111" cy="259045"/>
    <xdr:sp macro="" textlink="">
      <xdr:nvSpPr>
        <xdr:cNvPr id="746" name="n_1aveValue【図書館】&#10;有形固定資産減価償却率">
          <a:extLst>
            <a:ext uri="{FF2B5EF4-FFF2-40B4-BE49-F238E27FC236}">
              <a16:creationId xmlns:a16="http://schemas.microsoft.com/office/drawing/2014/main" id="{015557CB-A0BB-4C7F-84A3-6908572ED0AD}"/>
            </a:ext>
          </a:extLst>
        </xdr:cNvPr>
        <xdr:cNvSpPr txBox="1"/>
      </xdr:nvSpPr>
      <xdr:spPr>
        <a:xfrm>
          <a:off x="13745219" y="12762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153433</xdr:rowOff>
    </xdr:from>
    <xdr:ext cx="405111" cy="259045"/>
    <xdr:sp macro="" textlink="">
      <xdr:nvSpPr>
        <xdr:cNvPr id="747" name="n_2aveValue【図書館】&#10;有形固定資産減価償却率">
          <a:extLst>
            <a:ext uri="{FF2B5EF4-FFF2-40B4-BE49-F238E27FC236}">
              <a16:creationId xmlns:a16="http://schemas.microsoft.com/office/drawing/2014/main" id="{7A4ECE74-3CC3-4CE8-9A46-2952367C7ECA}"/>
            </a:ext>
          </a:extLst>
        </xdr:cNvPr>
        <xdr:cNvSpPr txBox="1"/>
      </xdr:nvSpPr>
      <xdr:spPr>
        <a:xfrm>
          <a:off x="12964169" y="12793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64279</xdr:rowOff>
    </xdr:from>
    <xdr:ext cx="405111" cy="259045"/>
    <xdr:sp macro="" textlink="">
      <xdr:nvSpPr>
        <xdr:cNvPr id="748" name="n_3aveValue【図書館】&#10;有形固定資産減価償却率">
          <a:extLst>
            <a:ext uri="{FF2B5EF4-FFF2-40B4-BE49-F238E27FC236}">
              <a16:creationId xmlns:a16="http://schemas.microsoft.com/office/drawing/2014/main" id="{BB936357-2CB4-4C9E-8595-14013741F667}"/>
            </a:ext>
          </a:extLst>
        </xdr:cNvPr>
        <xdr:cNvSpPr txBox="1"/>
      </xdr:nvSpPr>
      <xdr:spPr>
        <a:xfrm>
          <a:off x="12164069" y="12707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144290</xdr:rowOff>
    </xdr:from>
    <xdr:ext cx="405111" cy="259045"/>
    <xdr:sp macro="" textlink="">
      <xdr:nvSpPr>
        <xdr:cNvPr id="749" name="n_4aveValue【図書館】&#10;有形固定資産減価償却率">
          <a:extLst>
            <a:ext uri="{FF2B5EF4-FFF2-40B4-BE49-F238E27FC236}">
              <a16:creationId xmlns:a16="http://schemas.microsoft.com/office/drawing/2014/main" id="{F2E9C14E-3F5D-4623-8400-1574437E8172}"/>
            </a:ext>
          </a:extLst>
        </xdr:cNvPr>
        <xdr:cNvSpPr txBox="1"/>
      </xdr:nvSpPr>
      <xdr:spPr>
        <a:xfrm>
          <a:off x="11354444" y="12780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2303</xdr:rowOff>
    </xdr:from>
    <xdr:ext cx="405111" cy="259045"/>
    <xdr:sp macro="" textlink="">
      <xdr:nvSpPr>
        <xdr:cNvPr id="750" name="n_1mainValue【図書館】&#10;有形固定資産減価償却率">
          <a:extLst>
            <a:ext uri="{FF2B5EF4-FFF2-40B4-BE49-F238E27FC236}">
              <a16:creationId xmlns:a16="http://schemas.microsoft.com/office/drawing/2014/main" id="{9BF73DF3-3F2E-4A87-A31B-C6B307095265}"/>
            </a:ext>
          </a:extLst>
        </xdr:cNvPr>
        <xdr:cNvSpPr txBox="1"/>
      </xdr:nvSpPr>
      <xdr:spPr>
        <a:xfrm>
          <a:off x="13745219" y="1345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134890</xdr:rowOff>
    </xdr:from>
    <xdr:ext cx="405111" cy="259045"/>
    <xdr:sp macro="" textlink="">
      <xdr:nvSpPr>
        <xdr:cNvPr id="751" name="n_2mainValue【図書館】&#10;有形固定資産減価償却率">
          <a:extLst>
            <a:ext uri="{FF2B5EF4-FFF2-40B4-BE49-F238E27FC236}">
              <a16:creationId xmlns:a16="http://schemas.microsoft.com/office/drawing/2014/main" id="{87EB0D57-D903-422D-84CA-BDBA4F82C4D8}"/>
            </a:ext>
          </a:extLst>
        </xdr:cNvPr>
        <xdr:cNvSpPr txBox="1"/>
      </xdr:nvSpPr>
      <xdr:spPr>
        <a:xfrm>
          <a:off x="12964169" y="13422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93742</xdr:rowOff>
    </xdr:from>
    <xdr:ext cx="405111" cy="259045"/>
    <xdr:sp macro="" textlink="">
      <xdr:nvSpPr>
        <xdr:cNvPr id="752" name="n_3mainValue【図書館】&#10;有形固定資産減価償却率">
          <a:extLst>
            <a:ext uri="{FF2B5EF4-FFF2-40B4-BE49-F238E27FC236}">
              <a16:creationId xmlns:a16="http://schemas.microsoft.com/office/drawing/2014/main" id="{C7AED1A7-5430-486D-A90D-AD3148E83B17}"/>
            </a:ext>
          </a:extLst>
        </xdr:cNvPr>
        <xdr:cNvSpPr txBox="1"/>
      </xdr:nvSpPr>
      <xdr:spPr>
        <a:xfrm>
          <a:off x="12164069" y="13381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52595</xdr:rowOff>
    </xdr:from>
    <xdr:ext cx="405111" cy="259045"/>
    <xdr:sp macro="" textlink="">
      <xdr:nvSpPr>
        <xdr:cNvPr id="753" name="n_4mainValue【図書館】&#10;有形固定資産減価償却率">
          <a:extLst>
            <a:ext uri="{FF2B5EF4-FFF2-40B4-BE49-F238E27FC236}">
              <a16:creationId xmlns:a16="http://schemas.microsoft.com/office/drawing/2014/main" id="{8C583CF8-E3F8-4414-ACB8-0BFEBB5DF75B}"/>
            </a:ext>
          </a:extLst>
        </xdr:cNvPr>
        <xdr:cNvSpPr txBox="1"/>
      </xdr:nvSpPr>
      <xdr:spPr>
        <a:xfrm>
          <a:off x="11354444" y="1333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4" name="正方形/長方形 753">
          <a:extLst>
            <a:ext uri="{FF2B5EF4-FFF2-40B4-BE49-F238E27FC236}">
              <a16:creationId xmlns:a16="http://schemas.microsoft.com/office/drawing/2014/main" id="{49F122FE-35E5-41FD-BB07-C80B03463C4F}"/>
            </a:ext>
          </a:extLst>
        </xdr:cNvPr>
        <xdr:cNvSpPr/>
      </xdr:nvSpPr>
      <xdr:spPr>
        <a:xfrm>
          <a:off x="164592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755" name="正方形/長方形 754">
          <a:extLst>
            <a:ext uri="{FF2B5EF4-FFF2-40B4-BE49-F238E27FC236}">
              <a16:creationId xmlns:a16="http://schemas.microsoft.com/office/drawing/2014/main" id="{FB9069E0-B996-4A0B-92AC-DFA703130E34}"/>
            </a:ext>
          </a:extLst>
        </xdr:cNvPr>
        <xdr:cNvSpPr/>
      </xdr:nvSpPr>
      <xdr:spPr>
        <a:xfrm>
          <a:off x="169259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756" name="正方形/長方形 755">
          <a:extLst>
            <a:ext uri="{FF2B5EF4-FFF2-40B4-BE49-F238E27FC236}">
              <a16:creationId xmlns:a16="http://schemas.microsoft.com/office/drawing/2014/main" id="{0E5B36DC-66BF-46F8-91A9-D356DC675E2E}"/>
            </a:ext>
          </a:extLst>
        </xdr:cNvPr>
        <xdr:cNvSpPr/>
      </xdr:nvSpPr>
      <xdr:spPr>
        <a:xfrm>
          <a:off x="169259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757" name="正方形/長方形 756">
          <a:extLst>
            <a:ext uri="{FF2B5EF4-FFF2-40B4-BE49-F238E27FC236}">
              <a16:creationId xmlns:a16="http://schemas.microsoft.com/office/drawing/2014/main" id="{63D581CC-6AF5-4B22-914F-A476746DAE0C}"/>
            </a:ext>
          </a:extLst>
        </xdr:cNvPr>
        <xdr:cNvSpPr/>
      </xdr:nvSpPr>
      <xdr:spPr>
        <a:xfrm>
          <a:off x="184118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758" name="正方形/長方形 757">
          <a:extLst>
            <a:ext uri="{FF2B5EF4-FFF2-40B4-BE49-F238E27FC236}">
              <a16:creationId xmlns:a16="http://schemas.microsoft.com/office/drawing/2014/main" id="{50E0F16E-5DC6-49AD-B168-B2C9C94BEEAB}"/>
            </a:ext>
          </a:extLst>
        </xdr:cNvPr>
        <xdr:cNvSpPr/>
      </xdr:nvSpPr>
      <xdr:spPr>
        <a:xfrm>
          <a:off x="184118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9" name="正方形/長方形 758">
          <a:extLst>
            <a:ext uri="{FF2B5EF4-FFF2-40B4-BE49-F238E27FC236}">
              <a16:creationId xmlns:a16="http://schemas.microsoft.com/office/drawing/2014/main" id="{BDA0B016-0B1B-466D-9026-7F3A60468829}"/>
            </a:ext>
          </a:extLst>
        </xdr:cNvPr>
        <xdr:cNvSpPr/>
      </xdr:nvSpPr>
      <xdr:spPr>
        <a:xfrm>
          <a:off x="164592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0" name="テキスト ボックス 759">
          <a:extLst>
            <a:ext uri="{FF2B5EF4-FFF2-40B4-BE49-F238E27FC236}">
              <a16:creationId xmlns:a16="http://schemas.microsoft.com/office/drawing/2014/main" id="{963D05B0-FC8C-48AB-9910-1B3153B51D5E}"/>
            </a:ext>
          </a:extLst>
        </xdr:cNvPr>
        <xdr:cNvSpPr txBox="1"/>
      </xdr:nvSpPr>
      <xdr:spPr>
        <a:xfrm>
          <a:off x="16440150"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1" name="直線コネクタ 760">
          <a:extLst>
            <a:ext uri="{FF2B5EF4-FFF2-40B4-BE49-F238E27FC236}">
              <a16:creationId xmlns:a16="http://schemas.microsoft.com/office/drawing/2014/main" id="{87AD8F00-D948-4E76-BA13-6F96BF7CF9B5}"/>
            </a:ext>
          </a:extLst>
        </xdr:cNvPr>
        <xdr:cNvCxnSpPr/>
      </xdr:nvCxnSpPr>
      <xdr:spPr>
        <a:xfrm>
          <a:off x="164592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62" name="直線コネクタ 761">
          <a:extLst>
            <a:ext uri="{FF2B5EF4-FFF2-40B4-BE49-F238E27FC236}">
              <a16:creationId xmlns:a16="http://schemas.microsoft.com/office/drawing/2014/main" id="{8F6549EB-0350-41CF-A856-B73DCC133F76}"/>
            </a:ext>
          </a:extLst>
        </xdr:cNvPr>
        <xdr:cNvCxnSpPr/>
      </xdr:nvCxnSpPr>
      <xdr:spPr>
        <a:xfrm>
          <a:off x="16459200" y="14094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63" name="テキスト ボックス 762">
          <a:extLst>
            <a:ext uri="{FF2B5EF4-FFF2-40B4-BE49-F238E27FC236}">
              <a16:creationId xmlns:a16="http://schemas.microsoft.com/office/drawing/2014/main" id="{E06C06CB-4949-4619-A8DA-DB6E7B2313DE}"/>
            </a:ext>
          </a:extLst>
        </xdr:cNvPr>
        <xdr:cNvSpPr txBox="1"/>
      </xdr:nvSpPr>
      <xdr:spPr>
        <a:xfrm>
          <a:off x="16052346" y="139647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64" name="直線コネクタ 763">
          <a:extLst>
            <a:ext uri="{FF2B5EF4-FFF2-40B4-BE49-F238E27FC236}">
              <a16:creationId xmlns:a16="http://schemas.microsoft.com/office/drawing/2014/main" id="{D6E2AB41-DD4F-45E7-845A-C11FF21A3F14}"/>
            </a:ext>
          </a:extLst>
        </xdr:cNvPr>
        <xdr:cNvCxnSpPr/>
      </xdr:nvCxnSpPr>
      <xdr:spPr>
        <a:xfrm>
          <a:off x="16459200" y="137835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65" name="テキスト ボックス 764">
          <a:extLst>
            <a:ext uri="{FF2B5EF4-FFF2-40B4-BE49-F238E27FC236}">
              <a16:creationId xmlns:a16="http://schemas.microsoft.com/office/drawing/2014/main" id="{B8254E39-E523-40A8-939F-C12FFEA3E8F7}"/>
            </a:ext>
          </a:extLst>
        </xdr:cNvPr>
        <xdr:cNvSpPr txBox="1"/>
      </xdr:nvSpPr>
      <xdr:spPr>
        <a:xfrm>
          <a:off x="16052346" y="13657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66" name="直線コネクタ 765">
          <a:extLst>
            <a:ext uri="{FF2B5EF4-FFF2-40B4-BE49-F238E27FC236}">
              <a16:creationId xmlns:a16="http://schemas.microsoft.com/office/drawing/2014/main" id="{424D9C45-C3D1-4ACD-8BB5-8F2FB4D9F0C4}"/>
            </a:ext>
          </a:extLst>
        </xdr:cNvPr>
        <xdr:cNvCxnSpPr/>
      </xdr:nvCxnSpPr>
      <xdr:spPr>
        <a:xfrm>
          <a:off x="16459200" y="1347606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67" name="テキスト ボックス 766">
          <a:extLst>
            <a:ext uri="{FF2B5EF4-FFF2-40B4-BE49-F238E27FC236}">
              <a16:creationId xmlns:a16="http://schemas.microsoft.com/office/drawing/2014/main" id="{5ABF60FA-3C6C-43FE-BC65-3CBDA4E3B42B}"/>
            </a:ext>
          </a:extLst>
        </xdr:cNvPr>
        <xdr:cNvSpPr txBox="1"/>
      </xdr:nvSpPr>
      <xdr:spPr>
        <a:xfrm>
          <a:off x="16052346" y="1334653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68" name="直線コネクタ 767">
          <a:extLst>
            <a:ext uri="{FF2B5EF4-FFF2-40B4-BE49-F238E27FC236}">
              <a16:creationId xmlns:a16="http://schemas.microsoft.com/office/drawing/2014/main" id="{DAF11E08-A4EF-4193-8982-DE0A1FB51C6F}"/>
            </a:ext>
          </a:extLst>
        </xdr:cNvPr>
        <xdr:cNvCxnSpPr/>
      </xdr:nvCxnSpPr>
      <xdr:spPr>
        <a:xfrm>
          <a:off x="16459200" y="131748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69" name="テキスト ボックス 768">
          <a:extLst>
            <a:ext uri="{FF2B5EF4-FFF2-40B4-BE49-F238E27FC236}">
              <a16:creationId xmlns:a16="http://schemas.microsoft.com/office/drawing/2014/main" id="{1E09066E-8EAA-4980-B69E-6E8D2C41FE5D}"/>
            </a:ext>
          </a:extLst>
        </xdr:cNvPr>
        <xdr:cNvSpPr txBox="1"/>
      </xdr:nvSpPr>
      <xdr:spPr>
        <a:xfrm>
          <a:off x="16052346" y="130390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70" name="直線コネクタ 769">
          <a:extLst>
            <a:ext uri="{FF2B5EF4-FFF2-40B4-BE49-F238E27FC236}">
              <a16:creationId xmlns:a16="http://schemas.microsoft.com/office/drawing/2014/main" id="{C66E2F80-BEDB-4F15-81A8-5ED0745FEDB8}"/>
            </a:ext>
          </a:extLst>
        </xdr:cNvPr>
        <xdr:cNvCxnSpPr/>
      </xdr:nvCxnSpPr>
      <xdr:spPr>
        <a:xfrm>
          <a:off x="16459200" y="128673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71" name="テキスト ボックス 770">
          <a:extLst>
            <a:ext uri="{FF2B5EF4-FFF2-40B4-BE49-F238E27FC236}">
              <a16:creationId xmlns:a16="http://schemas.microsoft.com/office/drawing/2014/main" id="{6CB77917-B6BC-4FA8-873E-20AA86FDB978}"/>
            </a:ext>
          </a:extLst>
        </xdr:cNvPr>
        <xdr:cNvSpPr txBox="1"/>
      </xdr:nvSpPr>
      <xdr:spPr>
        <a:xfrm>
          <a:off x="16052346" y="127283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72" name="直線コネクタ 771">
          <a:extLst>
            <a:ext uri="{FF2B5EF4-FFF2-40B4-BE49-F238E27FC236}">
              <a16:creationId xmlns:a16="http://schemas.microsoft.com/office/drawing/2014/main" id="{EC74454F-0994-48A7-A9FA-5022DE6D05B3}"/>
            </a:ext>
          </a:extLst>
        </xdr:cNvPr>
        <xdr:cNvCxnSpPr/>
      </xdr:nvCxnSpPr>
      <xdr:spPr>
        <a:xfrm>
          <a:off x="16459200" y="125566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73" name="テキスト ボックス 772">
          <a:extLst>
            <a:ext uri="{FF2B5EF4-FFF2-40B4-BE49-F238E27FC236}">
              <a16:creationId xmlns:a16="http://schemas.microsoft.com/office/drawing/2014/main" id="{81D6CE75-9358-448D-A6C0-4CB1AC977EBE}"/>
            </a:ext>
          </a:extLst>
        </xdr:cNvPr>
        <xdr:cNvSpPr txBox="1"/>
      </xdr:nvSpPr>
      <xdr:spPr>
        <a:xfrm>
          <a:off x="16052346" y="124207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4" name="直線コネクタ 773">
          <a:extLst>
            <a:ext uri="{FF2B5EF4-FFF2-40B4-BE49-F238E27FC236}">
              <a16:creationId xmlns:a16="http://schemas.microsoft.com/office/drawing/2014/main" id="{A0BEBEAA-D0AB-4B5C-AD10-232A90973069}"/>
            </a:ext>
          </a:extLst>
        </xdr:cNvPr>
        <xdr:cNvCxnSpPr/>
      </xdr:nvCxnSpPr>
      <xdr:spPr>
        <a:xfrm>
          <a:off x="164592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5" name="テキスト ボックス 774">
          <a:extLst>
            <a:ext uri="{FF2B5EF4-FFF2-40B4-BE49-F238E27FC236}">
              <a16:creationId xmlns:a16="http://schemas.microsoft.com/office/drawing/2014/main" id="{CCE5D63C-F70A-443B-9713-ABB9140420DC}"/>
            </a:ext>
          </a:extLst>
        </xdr:cNvPr>
        <xdr:cNvSpPr txBox="1"/>
      </xdr:nvSpPr>
      <xdr:spPr>
        <a:xfrm>
          <a:off x="16052346"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6" name="【図書館】&#10;一人当たり面積グラフ枠">
          <a:extLst>
            <a:ext uri="{FF2B5EF4-FFF2-40B4-BE49-F238E27FC236}">
              <a16:creationId xmlns:a16="http://schemas.microsoft.com/office/drawing/2014/main" id="{C9756AE3-06A4-41BC-B9DC-7930539CD3A4}"/>
            </a:ext>
          </a:extLst>
        </xdr:cNvPr>
        <xdr:cNvSpPr/>
      </xdr:nvSpPr>
      <xdr:spPr>
        <a:xfrm>
          <a:off x="164592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125186</xdr:rowOff>
    </xdr:from>
    <xdr:to>
      <xdr:col>116</xdr:col>
      <xdr:colOff>62864</xdr:colOff>
      <xdr:row>86</xdr:row>
      <xdr:rowOff>59871</xdr:rowOff>
    </xdr:to>
    <xdr:cxnSp macro="">
      <xdr:nvCxnSpPr>
        <xdr:cNvPr id="777" name="直線コネクタ 776">
          <a:extLst>
            <a:ext uri="{FF2B5EF4-FFF2-40B4-BE49-F238E27FC236}">
              <a16:creationId xmlns:a16="http://schemas.microsoft.com/office/drawing/2014/main" id="{5CF0367C-7AA8-4EAE-981E-D2AD39CBCB4C}"/>
            </a:ext>
          </a:extLst>
        </xdr:cNvPr>
        <xdr:cNvCxnSpPr/>
      </xdr:nvCxnSpPr>
      <xdr:spPr>
        <a:xfrm flipV="1">
          <a:off x="19952970" y="12761686"/>
          <a:ext cx="1269" cy="1233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86</xdr:row>
      <xdr:rowOff>63698</xdr:rowOff>
    </xdr:from>
    <xdr:ext cx="469744" cy="259045"/>
    <xdr:sp macro="" textlink="">
      <xdr:nvSpPr>
        <xdr:cNvPr id="778" name="【図書館】&#10;一人当たり面積最小値テキスト">
          <a:extLst>
            <a:ext uri="{FF2B5EF4-FFF2-40B4-BE49-F238E27FC236}">
              <a16:creationId xmlns:a16="http://schemas.microsoft.com/office/drawing/2014/main" id="{A3B58740-6BAC-4284-B99B-45C7A1BB5A82}"/>
            </a:ext>
          </a:extLst>
        </xdr:cNvPr>
        <xdr:cNvSpPr txBox="1"/>
      </xdr:nvSpPr>
      <xdr:spPr>
        <a:xfrm>
          <a:off x="20002500" y="1400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59871</xdr:rowOff>
    </xdr:from>
    <xdr:to>
      <xdr:col>116</xdr:col>
      <xdr:colOff>152400</xdr:colOff>
      <xdr:row>86</xdr:row>
      <xdr:rowOff>59871</xdr:rowOff>
    </xdr:to>
    <xdr:cxnSp macro="">
      <xdr:nvCxnSpPr>
        <xdr:cNvPr id="779" name="直線コネクタ 778">
          <a:extLst>
            <a:ext uri="{FF2B5EF4-FFF2-40B4-BE49-F238E27FC236}">
              <a16:creationId xmlns:a16="http://schemas.microsoft.com/office/drawing/2014/main" id="{421868AC-DD53-45E4-98F9-CDEF518A2303}"/>
            </a:ext>
          </a:extLst>
        </xdr:cNvPr>
        <xdr:cNvCxnSpPr/>
      </xdr:nvCxnSpPr>
      <xdr:spPr>
        <a:xfrm>
          <a:off x="19878675" y="1399494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71863</xdr:rowOff>
    </xdr:from>
    <xdr:ext cx="469744" cy="259045"/>
    <xdr:sp macro="" textlink="">
      <xdr:nvSpPr>
        <xdr:cNvPr id="780" name="【図書館】&#10;一人当たり面積最大値テキスト">
          <a:extLst>
            <a:ext uri="{FF2B5EF4-FFF2-40B4-BE49-F238E27FC236}">
              <a16:creationId xmlns:a16="http://schemas.microsoft.com/office/drawing/2014/main" id="{B624D883-FE53-4AEB-9F17-E01610D29B2D}"/>
            </a:ext>
          </a:extLst>
        </xdr:cNvPr>
        <xdr:cNvSpPr txBox="1"/>
      </xdr:nvSpPr>
      <xdr:spPr>
        <a:xfrm>
          <a:off x="20002500" y="1254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125186</xdr:rowOff>
    </xdr:from>
    <xdr:to>
      <xdr:col>116</xdr:col>
      <xdr:colOff>152400</xdr:colOff>
      <xdr:row>78</xdr:row>
      <xdr:rowOff>125186</xdr:rowOff>
    </xdr:to>
    <xdr:cxnSp macro="">
      <xdr:nvCxnSpPr>
        <xdr:cNvPr id="781" name="直線コネクタ 780">
          <a:extLst>
            <a:ext uri="{FF2B5EF4-FFF2-40B4-BE49-F238E27FC236}">
              <a16:creationId xmlns:a16="http://schemas.microsoft.com/office/drawing/2014/main" id="{F277E736-5544-4EB2-8D4E-91C7A63BF9DD}"/>
            </a:ext>
          </a:extLst>
        </xdr:cNvPr>
        <xdr:cNvCxnSpPr/>
      </xdr:nvCxnSpPr>
      <xdr:spPr>
        <a:xfrm>
          <a:off x="19878675" y="1276168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84</xdr:row>
      <xdr:rowOff>112684</xdr:rowOff>
    </xdr:from>
    <xdr:ext cx="469744" cy="259045"/>
    <xdr:sp macro="" textlink="">
      <xdr:nvSpPr>
        <xdr:cNvPr id="782" name="【図書館】&#10;一人当たり面積平均値テキスト">
          <a:extLst>
            <a:ext uri="{FF2B5EF4-FFF2-40B4-BE49-F238E27FC236}">
              <a16:creationId xmlns:a16="http://schemas.microsoft.com/office/drawing/2014/main" id="{4291794D-B321-4E2D-BAFC-F78A6F1BB2ED}"/>
            </a:ext>
          </a:extLst>
        </xdr:cNvPr>
        <xdr:cNvSpPr txBox="1"/>
      </xdr:nvSpPr>
      <xdr:spPr>
        <a:xfrm>
          <a:off x="20002500" y="13723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134257</xdr:rowOff>
    </xdr:from>
    <xdr:to>
      <xdr:col>116</xdr:col>
      <xdr:colOff>114300</xdr:colOff>
      <xdr:row>85</xdr:row>
      <xdr:rowOff>64407</xdr:rowOff>
    </xdr:to>
    <xdr:sp macro="" textlink="">
      <xdr:nvSpPr>
        <xdr:cNvPr id="783" name="フローチャート: 判断 782">
          <a:extLst>
            <a:ext uri="{FF2B5EF4-FFF2-40B4-BE49-F238E27FC236}">
              <a16:creationId xmlns:a16="http://schemas.microsoft.com/office/drawing/2014/main" id="{CDA1FDC2-2421-4C9A-AE75-496466916086}"/>
            </a:ext>
          </a:extLst>
        </xdr:cNvPr>
        <xdr:cNvSpPr/>
      </xdr:nvSpPr>
      <xdr:spPr>
        <a:xfrm>
          <a:off x="19897725" y="1374548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134257</xdr:rowOff>
    </xdr:from>
    <xdr:to>
      <xdr:col>112</xdr:col>
      <xdr:colOff>38100</xdr:colOff>
      <xdr:row>85</xdr:row>
      <xdr:rowOff>64407</xdr:rowOff>
    </xdr:to>
    <xdr:sp macro="" textlink="">
      <xdr:nvSpPr>
        <xdr:cNvPr id="784" name="フローチャート: 判断 783">
          <a:extLst>
            <a:ext uri="{FF2B5EF4-FFF2-40B4-BE49-F238E27FC236}">
              <a16:creationId xmlns:a16="http://schemas.microsoft.com/office/drawing/2014/main" id="{82D4CD1B-33B2-4BD5-A3D5-3CA524842A58}"/>
            </a:ext>
          </a:extLst>
        </xdr:cNvPr>
        <xdr:cNvSpPr/>
      </xdr:nvSpPr>
      <xdr:spPr>
        <a:xfrm>
          <a:off x="19154775" y="1374548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134257</xdr:rowOff>
    </xdr:from>
    <xdr:to>
      <xdr:col>107</xdr:col>
      <xdr:colOff>101600</xdr:colOff>
      <xdr:row>85</xdr:row>
      <xdr:rowOff>64407</xdr:rowOff>
    </xdr:to>
    <xdr:sp macro="" textlink="">
      <xdr:nvSpPr>
        <xdr:cNvPr id="785" name="フローチャート: 判断 784">
          <a:extLst>
            <a:ext uri="{FF2B5EF4-FFF2-40B4-BE49-F238E27FC236}">
              <a16:creationId xmlns:a16="http://schemas.microsoft.com/office/drawing/2014/main" id="{8595E496-8B17-4824-8CA5-8573E6FCFDC0}"/>
            </a:ext>
          </a:extLst>
        </xdr:cNvPr>
        <xdr:cNvSpPr/>
      </xdr:nvSpPr>
      <xdr:spPr>
        <a:xfrm>
          <a:off x="18345150" y="1374548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86" name="フローチャート: 判断 785">
          <a:extLst>
            <a:ext uri="{FF2B5EF4-FFF2-40B4-BE49-F238E27FC236}">
              <a16:creationId xmlns:a16="http://schemas.microsoft.com/office/drawing/2014/main" id="{147B0280-C4F1-4437-B926-9D1621AA3215}"/>
            </a:ext>
          </a:extLst>
        </xdr:cNvPr>
        <xdr:cNvSpPr/>
      </xdr:nvSpPr>
      <xdr:spPr>
        <a:xfrm>
          <a:off x="17554575" y="136398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87993</xdr:rowOff>
    </xdr:from>
    <xdr:to>
      <xdr:col>98</xdr:col>
      <xdr:colOff>38100</xdr:colOff>
      <xdr:row>84</xdr:row>
      <xdr:rowOff>18143</xdr:rowOff>
    </xdr:to>
    <xdr:sp macro="" textlink="">
      <xdr:nvSpPr>
        <xdr:cNvPr id="787" name="フローチャート: 判断 786">
          <a:extLst>
            <a:ext uri="{FF2B5EF4-FFF2-40B4-BE49-F238E27FC236}">
              <a16:creationId xmlns:a16="http://schemas.microsoft.com/office/drawing/2014/main" id="{53433ECF-670A-478A-AEF4-CE99FABB5713}"/>
            </a:ext>
          </a:extLst>
        </xdr:cNvPr>
        <xdr:cNvSpPr/>
      </xdr:nvSpPr>
      <xdr:spPr>
        <a:xfrm>
          <a:off x="16754475" y="1353411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8" name="テキスト ボックス 787">
          <a:extLst>
            <a:ext uri="{FF2B5EF4-FFF2-40B4-BE49-F238E27FC236}">
              <a16:creationId xmlns:a16="http://schemas.microsoft.com/office/drawing/2014/main" id="{414680B0-071D-4000-9645-5E0F8F8F96F9}"/>
            </a:ext>
          </a:extLst>
        </xdr:cNvPr>
        <xdr:cNvSpPr txBox="1"/>
      </xdr:nvSpPr>
      <xdr:spPr>
        <a:xfrm>
          <a:off x="197834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9" name="テキスト ボックス 788">
          <a:extLst>
            <a:ext uri="{FF2B5EF4-FFF2-40B4-BE49-F238E27FC236}">
              <a16:creationId xmlns:a16="http://schemas.microsoft.com/office/drawing/2014/main" id="{0E3D7A08-3D18-46ED-ACEE-8AF35CFB5814}"/>
            </a:ext>
          </a:extLst>
        </xdr:cNvPr>
        <xdr:cNvSpPr txBox="1"/>
      </xdr:nvSpPr>
      <xdr:spPr>
        <a:xfrm>
          <a:off x="19030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0" name="テキスト ボックス 789">
          <a:extLst>
            <a:ext uri="{FF2B5EF4-FFF2-40B4-BE49-F238E27FC236}">
              <a16:creationId xmlns:a16="http://schemas.microsoft.com/office/drawing/2014/main" id="{1CF43D44-623B-40F9-9642-91ABE73C43AC}"/>
            </a:ext>
          </a:extLst>
        </xdr:cNvPr>
        <xdr:cNvSpPr txBox="1"/>
      </xdr:nvSpPr>
      <xdr:spPr>
        <a:xfrm>
          <a:off x="18221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1" name="テキスト ボックス 790">
          <a:extLst>
            <a:ext uri="{FF2B5EF4-FFF2-40B4-BE49-F238E27FC236}">
              <a16:creationId xmlns:a16="http://schemas.microsoft.com/office/drawing/2014/main" id="{D935E153-E856-41E6-ACB7-104E45A519D4}"/>
            </a:ext>
          </a:extLst>
        </xdr:cNvPr>
        <xdr:cNvSpPr txBox="1"/>
      </xdr:nvSpPr>
      <xdr:spPr>
        <a:xfrm>
          <a:off x="174307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2" name="テキスト ボックス 791">
          <a:extLst>
            <a:ext uri="{FF2B5EF4-FFF2-40B4-BE49-F238E27FC236}">
              <a16:creationId xmlns:a16="http://schemas.microsoft.com/office/drawing/2014/main" id="{A88AA3AF-C847-40C5-B837-6C4A3AA662B8}"/>
            </a:ext>
          </a:extLst>
        </xdr:cNvPr>
        <xdr:cNvSpPr txBox="1"/>
      </xdr:nvSpPr>
      <xdr:spPr>
        <a:xfrm>
          <a:off x="16630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150586</xdr:rowOff>
    </xdr:from>
    <xdr:to>
      <xdr:col>116</xdr:col>
      <xdr:colOff>114300</xdr:colOff>
      <xdr:row>83</xdr:row>
      <xdr:rowOff>80736</xdr:rowOff>
    </xdr:to>
    <xdr:sp macro="" textlink="">
      <xdr:nvSpPr>
        <xdr:cNvPr id="793" name="楕円 792">
          <a:extLst>
            <a:ext uri="{FF2B5EF4-FFF2-40B4-BE49-F238E27FC236}">
              <a16:creationId xmlns:a16="http://schemas.microsoft.com/office/drawing/2014/main" id="{86AFABEB-B858-47F1-AB33-9F5C28E8557C}"/>
            </a:ext>
          </a:extLst>
        </xdr:cNvPr>
        <xdr:cNvSpPr/>
      </xdr:nvSpPr>
      <xdr:spPr>
        <a:xfrm>
          <a:off x="19897725" y="1343796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82</xdr:row>
      <xdr:rowOff>2013</xdr:rowOff>
    </xdr:from>
    <xdr:ext cx="469744" cy="259045"/>
    <xdr:sp macro="" textlink="">
      <xdr:nvSpPr>
        <xdr:cNvPr id="794" name="【図書館】&#10;一人当たり面積該当値テキスト">
          <a:extLst>
            <a:ext uri="{FF2B5EF4-FFF2-40B4-BE49-F238E27FC236}">
              <a16:creationId xmlns:a16="http://schemas.microsoft.com/office/drawing/2014/main" id="{04846A41-4214-439B-944C-5DF51B62A1E6}"/>
            </a:ext>
          </a:extLst>
        </xdr:cNvPr>
        <xdr:cNvSpPr txBox="1"/>
      </xdr:nvSpPr>
      <xdr:spPr>
        <a:xfrm>
          <a:off x="20002500" y="1328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87993</xdr:rowOff>
    </xdr:from>
    <xdr:to>
      <xdr:col>112</xdr:col>
      <xdr:colOff>38100</xdr:colOff>
      <xdr:row>84</xdr:row>
      <xdr:rowOff>18143</xdr:rowOff>
    </xdr:to>
    <xdr:sp macro="" textlink="">
      <xdr:nvSpPr>
        <xdr:cNvPr id="795" name="楕円 794">
          <a:extLst>
            <a:ext uri="{FF2B5EF4-FFF2-40B4-BE49-F238E27FC236}">
              <a16:creationId xmlns:a16="http://schemas.microsoft.com/office/drawing/2014/main" id="{DDD06CEF-4E24-4AB5-9851-0039832AEFC0}"/>
            </a:ext>
          </a:extLst>
        </xdr:cNvPr>
        <xdr:cNvSpPr/>
      </xdr:nvSpPr>
      <xdr:spPr>
        <a:xfrm>
          <a:off x="19154775" y="1353411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29936</xdr:rowOff>
    </xdr:from>
    <xdr:to>
      <xdr:col>116</xdr:col>
      <xdr:colOff>63500</xdr:colOff>
      <xdr:row>83</xdr:row>
      <xdr:rowOff>138793</xdr:rowOff>
    </xdr:to>
    <xdr:cxnSp macro="">
      <xdr:nvCxnSpPr>
        <xdr:cNvPr id="796" name="直線コネクタ 795">
          <a:extLst>
            <a:ext uri="{FF2B5EF4-FFF2-40B4-BE49-F238E27FC236}">
              <a16:creationId xmlns:a16="http://schemas.microsoft.com/office/drawing/2014/main" id="{9EEFF7D0-B712-4B8B-A8E7-6C87589850A1}"/>
            </a:ext>
          </a:extLst>
        </xdr:cNvPr>
        <xdr:cNvCxnSpPr/>
      </xdr:nvCxnSpPr>
      <xdr:spPr>
        <a:xfrm flipV="1">
          <a:off x="19202400" y="13476061"/>
          <a:ext cx="752475" cy="11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87993</xdr:rowOff>
    </xdr:from>
    <xdr:to>
      <xdr:col>107</xdr:col>
      <xdr:colOff>101600</xdr:colOff>
      <xdr:row>84</xdr:row>
      <xdr:rowOff>18143</xdr:rowOff>
    </xdr:to>
    <xdr:sp macro="" textlink="">
      <xdr:nvSpPr>
        <xdr:cNvPr id="797" name="楕円 796">
          <a:extLst>
            <a:ext uri="{FF2B5EF4-FFF2-40B4-BE49-F238E27FC236}">
              <a16:creationId xmlns:a16="http://schemas.microsoft.com/office/drawing/2014/main" id="{4F24F042-96D5-4A87-93E7-C75156AAAB6E}"/>
            </a:ext>
          </a:extLst>
        </xdr:cNvPr>
        <xdr:cNvSpPr/>
      </xdr:nvSpPr>
      <xdr:spPr>
        <a:xfrm>
          <a:off x="18345150" y="1353411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138793</xdr:rowOff>
    </xdr:from>
    <xdr:to>
      <xdr:col>111</xdr:col>
      <xdr:colOff>177800</xdr:colOff>
      <xdr:row>83</xdr:row>
      <xdr:rowOff>138793</xdr:rowOff>
    </xdr:to>
    <xdr:cxnSp macro="">
      <xdr:nvCxnSpPr>
        <xdr:cNvPr id="798" name="直線コネクタ 797">
          <a:extLst>
            <a:ext uri="{FF2B5EF4-FFF2-40B4-BE49-F238E27FC236}">
              <a16:creationId xmlns:a16="http://schemas.microsoft.com/office/drawing/2014/main" id="{B015DAFB-F8B3-45B3-BCD0-1F6EBE0477A5}"/>
            </a:ext>
          </a:extLst>
        </xdr:cNvPr>
        <xdr:cNvCxnSpPr/>
      </xdr:nvCxnSpPr>
      <xdr:spPr>
        <a:xfrm>
          <a:off x="18392775" y="13591268"/>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87993</xdr:rowOff>
    </xdr:from>
    <xdr:to>
      <xdr:col>102</xdr:col>
      <xdr:colOff>165100</xdr:colOff>
      <xdr:row>84</xdr:row>
      <xdr:rowOff>18143</xdr:rowOff>
    </xdr:to>
    <xdr:sp macro="" textlink="">
      <xdr:nvSpPr>
        <xdr:cNvPr id="799" name="楕円 798">
          <a:extLst>
            <a:ext uri="{FF2B5EF4-FFF2-40B4-BE49-F238E27FC236}">
              <a16:creationId xmlns:a16="http://schemas.microsoft.com/office/drawing/2014/main" id="{8EAB08C1-4E36-486B-80F0-2C3A4EEEF23B}"/>
            </a:ext>
          </a:extLst>
        </xdr:cNvPr>
        <xdr:cNvSpPr/>
      </xdr:nvSpPr>
      <xdr:spPr>
        <a:xfrm>
          <a:off x="17554575" y="1353411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138793</xdr:rowOff>
    </xdr:from>
    <xdr:to>
      <xdr:col>107</xdr:col>
      <xdr:colOff>50800</xdr:colOff>
      <xdr:row>83</xdr:row>
      <xdr:rowOff>138793</xdr:rowOff>
    </xdr:to>
    <xdr:cxnSp macro="">
      <xdr:nvCxnSpPr>
        <xdr:cNvPr id="800" name="直線コネクタ 799">
          <a:extLst>
            <a:ext uri="{FF2B5EF4-FFF2-40B4-BE49-F238E27FC236}">
              <a16:creationId xmlns:a16="http://schemas.microsoft.com/office/drawing/2014/main" id="{1148DA69-FE7B-4B84-B000-1F70662EC303}"/>
            </a:ext>
          </a:extLst>
        </xdr:cNvPr>
        <xdr:cNvCxnSpPr/>
      </xdr:nvCxnSpPr>
      <xdr:spPr>
        <a:xfrm>
          <a:off x="17602200" y="13591268"/>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87993</xdr:rowOff>
    </xdr:from>
    <xdr:to>
      <xdr:col>98</xdr:col>
      <xdr:colOff>38100</xdr:colOff>
      <xdr:row>84</xdr:row>
      <xdr:rowOff>18143</xdr:rowOff>
    </xdr:to>
    <xdr:sp macro="" textlink="">
      <xdr:nvSpPr>
        <xdr:cNvPr id="801" name="楕円 800">
          <a:extLst>
            <a:ext uri="{FF2B5EF4-FFF2-40B4-BE49-F238E27FC236}">
              <a16:creationId xmlns:a16="http://schemas.microsoft.com/office/drawing/2014/main" id="{90D2CA13-B7CA-451B-A238-CAE51B046D5F}"/>
            </a:ext>
          </a:extLst>
        </xdr:cNvPr>
        <xdr:cNvSpPr/>
      </xdr:nvSpPr>
      <xdr:spPr>
        <a:xfrm>
          <a:off x="16754475" y="1353411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138793</xdr:rowOff>
    </xdr:from>
    <xdr:to>
      <xdr:col>102</xdr:col>
      <xdr:colOff>114300</xdr:colOff>
      <xdr:row>83</xdr:row>
      <xdr:rowOff>138793</xdr:rowOff>
    </xdr:to>
    <xdr:cxnSp macro="">
      <xdr:nvCxnSpPr>
        <xdr:cNvPr id="802" name="直線コネクタ 801">
          <a:extLst>
            <a:ext uri="{FF2B5EF4-FFF2-40B4-BE49-F238E27FC236}">
              <a16:creationId xmlns:a16="http://schemas.microsoft.com/office/drawing/2014/main" id="{3E35CC41-ADF3-4F4A-A195-47DB670B0B39}"/>
            </a:ext>
          </a:extLst>
        </xdr:cNvPr>
        <xdr:cNvCxnSpPr/>
      </xdr:nvCxnSpPr>
      <xdr:spPr>
        <a:xfrm>
          <a:off x="16802100" y="1359126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55534</xdr:rowOff>
    </xdr:from>
    <xdr:ext cx="469744" cy="259045"/>
    <xdr:sp macro="" textlink="">
      <xdr:nvSpPr>
        <xdr:cNvPr id="803" name="n_1aveValue【図書館】&#10;一人当たり面積">
          <a:extLst>
            <a:ext uri="{FF2B5EF4-FFF2-40B4-BE49-F238E27FC236}">
              <a16:creationId xmlns:a16="http://schemas.microsoft.com/office/drawing/2014/main" id="{759CE415-E16C-48A5-8FCE-6EC3F2E61681}"/>
            </a:ext>
          </a:extLst>
        </xdr:cNvPr>
        <xdr:cNvSpPr txBox="1"/>
      </xdr:nvSpPr>
      <xdr:spPr>
        <a:xfrm>
          <a:off x="18983402" y="1382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55534</xdr:rowOff>
    </xdr:from>
    <xdr:ext cx="469744" cy="259045"/>
    <xdr:sp macro="" textlink="">
      <xdr:nvSpPr>
        <xdr:cNvPr id="804" name="n_2aveValue【図書館】&#10;一人当たり面積">
          <a:extLst>
            <a:ext uri="{FF2B5EF4-FFF2-40B4-BE49-F238E27FC236}">
              <a16:creationId xmlns:a16="http://schemas.microsoft.com/office/drawing/2014/main" id="{0FB63E33-E5F4-45C0-89C7-566DFCED57D6}"/>
            </a:ext>
          </a:extLst>
        </xdr:cNvPr>
        <xdr:cNvSpPr txBox="1"/>
      </xdr:nvSpPr>
      <xdr:spPr>
        <a:xfrm>
          <a:off x="18183302" y="1382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805" name="n_3aveValue【図書館】&#10;一人当たり面積">
          <a:extLst>
            <a:ext uri="{FF2B5EF4-FFF2-40B4-BE49-F238E27FC236}">
              <a16:creationId xmlns:a16="http://schemas.microsoft.com/office/drawing/2014/main" id="{4D0731E7-A987-412C-B4FA-4D91939B819F}"/>
            </a:ext>
          </a:extLst>
        </xdr:cNvPr>
        <xdr:cNvSpPr txBox="1"/>
      </xdr:nvSpPr>
      <xdr:spPr>
        <a:xfrm>
          <a:off x="17383202"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9270</xdr:rowOff>
    </xdr:from>
    <xdr:ext cx="469744" cy="259045"/>
    <xdr:sp macro="" textlink="">
      <xdr:nvSpPr>
        <xdr:cNvPr id="806" name="n_4aveValue【図書館】&#10;一人当たり面積">
          <a:extLst>
            <a:ext uri="{FF2B5EF4-FFF2-40B4-BE49-F238E27FC236}">
              <a16:creationId xmlns:a16="http://schemas.microsoft.com/office/drawing/2014/main" id="{A18030C1-7CCB-4B1D-9BE8-BB2B9104C086}"/>
            </a:ext>
          </a:extLst>
        </xdr:cNvPr>
        <xdr:cNvSpPr txBox="1"/>
      </xdr:nvSpPr>
      <xdr:spPr>
        <a:xfrm>
          <a:off x="16592627" y="13623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34670</xdr:rowOff>
    </xdr:from>
    <xdr:ext cx="469744" cy="259045"/>
    <xdr:sp macro="" textlink="">
      <xdr:nvSpPr>
        <xdr:cNvPr id="807" name="n_1mainValue【図書館】&#10;一人当たり面積">
          <a:extLst>
            <a:ext uri="{FF2B5EF4-FFF2-40B4-BE49-F238E27FC236}">
              <a16:creationId xmlns:a16="http://schemas.microsoft.com/office/drawing/2014/main" id="{D0116D8E-2011-4736-B7F2-85A81DDEC077}"/>
            </a:ext>
          </a:extLst>
        </xdr:cNvPr>
        <xdr:cNvSpPr txBox="1"/>
      </xdr:nvSpPr>
      <xdr:spPr>
        <a:xfrm>
          <a:off x="18983402" y="1331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34670</xdr:rowOff>
    </xdr:from>
    <xdr:ext cx="469744" cy="259045"/>
    <xdr:sp macro="" textlink="">
      <xdr:nvSpPr>
        <xdr:cNvPr id="808" name="n_2mainValue【図書館】&#10;一人当たり面積">
          <a:extLst>
            <a:ext uri="{FF2B5EF4-FFF2-40B4-BE49-F238E27FC236}">
              <a16:creationId xmlns:a16="http://schemas.microsoft.com/office/drawing/2014/main" id="{8CCE2969-D3C6-411F-82B5-DFF04910FFEF}"/>
            </a:ext>
          </a:extLst>
        </xdr:cNvPr>
        <xdr:cNvSpPr txBox="1"/>
      </xdr:nvSpPr>
      <xdr:spPr>
        <a:xfrm>
          <a:off x="18183302" y="1331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34670</xdr:rowOff>
    </xdr:from>
    <xdr:ext cx="469744" cy="259045"/>
    <xdr:sp macro="" textlink="">
      <xdr:nvSpPr>
        <xdr:cNvPr id="809" name="n_3mainValue【図書館】&#10;一人当たり面積">
          <a:extLst>
            <a:ext uri="{FF2B5EF4-FFF2-40B4-BE49-F238E27FC236}">
              <a16:creationId xmlns:a16="http://schemas.microsoft.com/office/drawing/2014/main" id="{7C94F524-272D-4E51-B00C-9D6B6AA10ED4}"/>
            </a:ext>
          </a:extLst>
        </xdr:cNvPr>
        <xdr:cNvSpPr txBox="1"/>
      </xdr:nvSpPr>
      <xdr:spPr>
        <a:xfrm>
          <a:off x="17383202" y="1331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34670</xdr:rowOff>
    </xdr:from>
    <xdr:ext cx="469744" cy="259045"/>
    <xdr:sp macro="" textlink="">
      <xdr:nvSpPr>
        <xdr:cNvPr id="810" name="n_4mainValue【図書館】&#10;一人当たり面積">
          <a:extLst>
            <a:ext uri="{FF2B5EF4-FFF2-40B4-BE49-F238E27FC236}">
              <a16:creationId xmlns:a16="http://schemas.microsoft.com/office/drawing/2014/main" id="{D833549E-1105-483A-909F-F6C2E69B7FCF}"/>
            </a:ext>
          </a:extLst>
        </xdr:cNvPr>
        <xdr:cNvSpPr txBox="1"/>
      </xdr:nvSpPr>
      <xdr:spPr>
        <a:xfrm>
          <a:off x="16592627" y="1331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1" name="正方形/長方形 810">
          <a:extLst>
            <a:ext uri="{FF2B5EF4-FFF2-40B4-BE49-F238E27FC236}">
              <a16:creationId xmlns:a16="http://schemas.microsoft.com/office/drawing/2014/main" id="{12683883-4201-4920-A5D7-1BE85B8C3508}"/>
            </a:ext>
          </a:extLst>
        </xdr:cNvPr>
        <xdr:cNvSpPr/>
      </xdr:nvSpPr>
      <xdr:spPr>
        <a:xfrm>
          <a:off x="112109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812" name="正方形/長方形 811">
          <a:extLst>
            <a:ext uri="{FF2B5EF4-FFF2-40B4-BE49-F238E27FC236}">
              <a16:creationId xmlns:a16="http://schemas.microsoft.com/office/drawing/2014/main" id="{C76593D9-FD1F-4749-A782-4E43DF1EAF7A}"/>
            </a:ext>
          </a:extLst>
        </xdr:cNvPr>
        <xdr:cNvSpPr/>
      </xdr:nvSpPr>
      <xdr:spPr>
        <a:xfrm>
          <a:off x="116586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813" name="正方形/長方形 812">
          <a:extLst>
            <a:ext uri="{FF2B5EF4-FFF2-40B4-BE49-F238E27FC236}">
              <a16:creationId xmlns:a16="http://schemas.microsoft.com/office/drawing/2014/main" id="{110FC9C6-52C3-47D6-B115-CD8DE72AC9AD}"/>
            </a:ext>
          </a:extLst>
        </xdr:cNvPr>
        <xdr:cNvSpPr/>
      </xdr:nvSpPr>
      <xdr:spPr>
        <a:xfrm>
          <a:off x="116586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814" name="正方形/長方形 813">
          <a:extLst>
            <a:ext uri="{FF2B5EF4-FFF2-40B4-BE49-F238E27FC236}">
              <a16:creationId xmlns:a16="http://schemas.microsoft.com/office/drawing/2014/main" id="{11091467-019E-4A21-8791-97F33EF7B748}"/>
            </a:ext>
          </a:extLst>
        </xdr:cNvPr>
        <xdr:cNvSpPr/>
      </xdr:nvSpPr>
      <xdr:spPr>
        <a:xfrm>
          <a:off x="131540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815" name="正方形/長方形 814">
          <a:extLst>
            <a:ext uri="{FF2B5EF4-FFF2-40B4-BE49-F238E27FC236}">
              <a16:creationId xmlns:a16="http://schemas.microsoft.com/office/drawing/2014/main" id="{E1390BD6-7786-4BFD-9CCD-E7A7E796D7C8}"/>
            </a:ext>
          </a:extLst>
        </xdr:cNvPr>
        <xdr:cNvSpPr/>
      </xdr:nvSpPr>
      <xdr:spPr>
        <a:xfrm>
          <a:off x="131540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6" name="正方形/長方形 815">
          <a:extLst>
            <a:ext uri="{FF2B5EF4-FFF2-40B4-BE49-F238E27FC236}">
              <a16:creationId xmlns:a16="http://schemas.microsoft.com/office/drawing/2014/main" id="{3A5DF059-B735-44A3-B711-73D1C1FC647D}"/>
            </a:ext>
          </a:extLst>
        </xdr:cNvPr>
        <xdr:cNvSpPr/>
      </xdr:nvSpPr>
      <xdr:spPr>
        <a:xfrm>
          <a:off x="112109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7" name="テキスト ボックス 816">
          <a:extLst>
            <a:ext uri="{FF2B5EF4-FFF2-40B4-BE49-F238E27FC236}">
              <a16:creationId xmlns:a16="http://schemas.microsoft.com/office/drawing/2014/main" id="{B0A37E69-0893-44EC-BDFE-A822875E4536}"/>
            </a:ext>
          </a:extLst>
        </xdr:cNvPr>
        <xdr:cNvSpPr txBox="1"/>
      </xdr:nvSpPr>
      <xdr:spPr>
        <a:xfrm>
          <a:off x="11172825"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8" name="直線コネクタ 817">
          <a:extLst>
            <a:ext uri="{FF2B5EF4-FFF2-40B4-BE49-F238E27FC236}">
              <a16:creationId xmlns:a16="http://schemas.microsoft.com/office/drawing/2014/main" id="{3CCC8163-8DDA-4C31-882A-EE166EA27D2E}"/>
            </a:ext>
          </a:extLst>
        </xdr:cNvPr>
        <xdr:cNvCxnSpPr/>
      </xdr:nvCxnSpPr>
      <xdr:spPr>
        <a:xfrm>
          <a:off x="11210925" y="18192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9" name="テキスト ボックス 818">
          <a:extLst>
            <a:ext uri="{FF2B5EF4-FFF2-40B4-BE49-F238E27FC236}">
              <a16:creationId xmlns:a16="http://schemas.microsoft.com/office/drawing/2014/main" id="{B8463A42-8BD7-484E-9355-EBB33372B9AA}"/>
            </a:ext>
          </a:extLst>
        </xdr:cNvPr>
        <xdr:cNvSpPr txBox="1"/>
      </xdr:nvSpPr>
      <xdr:spPr>
        <a:xfrm>
          <a:off x="107945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20" name="直線コネクタ 819">
          <a:extLst>
            <a:ext uri="{FF2B5EF4-FFF2-40B4-BE49-F238E27FC236}">
              <a16:creationId xmlns:a16="http://schemas.microsoft.com/office/drawing/2014/main" id="{16E451DC-2834-4503-971A-8A855D2BA78D}"/>
            </a:ext>
          </a:extLst>
        </xdr:cNvPr>
        <xdr:cNvCxnSpPr/>
      </xdr:nvCxnSpPr>
      <xdr:spPr>
        <a:xfrm>
          <a:off x="11210925" y="17811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21" name="テキスト ボックス 820">
          <a:extLst>
            <a:ext uri="{FF2B5EF4-FFF2-40B4-BE49-F238E27FC236}">
              <a16:creationId xmlns:a16="http://schemas.microsoft.com/office/drawing/2014/main" id="{DC3341A3-30C5-4C33-93FE-F3C284A64057}"/>
            </a:ext>
          </a:extLst>
        </xdr:cNvPr>
        <xdr:cNvSpPr txBox="1"/>
      </xdr:nvSpPr>
      <xdr:spPr>
        <a:xfrm>
          <a:off x="10845966" y="17666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22" name="直線コネクタ 821">
          <a:extLst>
            <a:ext uri="{FF2B5EF4-FFF2-40B4-BE49-F238E27FC236}">
              <a16:creationId xmlns:a16="http://schemas.microsoft.com/office/drawing/2014/main" id="{CCE872E6-AE03-48AB-87E1-705001C71CC7}"/>
            </a:ext>
          </a:extLst>
        </xdr:cNvPr>
        <xdr:cNvCxnSpPr/>
      </xdr:nvCxnSpPr>
      <xdr:spPr>
        <a:xfrm>
          <a:off x="11210925" y="17430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23" name="テキスト ボックス 822">
          <a:extLst>
            <a:ext uri="{FF2B5EF4-FFF2-40B4-BE49-F238E27FC236}">
              <a16:creationId xmlns:a16="http://schemas.microsoft.com/office/drawing/2014/main" id="{E886BE2F-10EF-465D-9FC6-304D97AF5FC0}"/>
            </a:ext>
          </a:extLst>
        </xdr:cNvPr>
        <xdr:cNvSpPr txBox="1"/>
      </xdr:nvSpPr>
      <xdr:spPr>
        <a:xfrm>
          <a:off x="10845966" y="17285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24" name="直線コネクタ 823">
          <a:extLst>
            <a:ext uri="{FF2B5EF4-FFF2-40B4-BE49-F238E27FC236}">
              <a16:creationId xmlns:a16="http://schemas.microsoft.com/office/drawing/2014/main" id="{B18DF1A2-2DDC-4507-8882-C3E59D52BFB1}"/>
            </a:ext>
          </a:extLst>
        </xdr:cNvPr>
        <xdr:cNvCxnSpPr/>
      </xdr:nvCxnSpPr>
      <xdr:spPr>
        <a:xfrm>
          <a:off x="11210925" y="17049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25" name="テキスト ボックス 824">
          <a:extLst>
            <a:ext uri="{FF2B5EF4-FFF2-40B4-BE49-F238E27FC236}">
              <a16:creationId xmlns:a16="http://schemas.microsoft.com/office/drawing/2014/main" id="{9A7021B3-B2EB-4AE0-B16F-EABAC59B0FC0}"/>
            </a:ext>
          </a:extLst>
        </xdr:cNvPr>
        <xdr:cNvSpPr txBox="1"/>
      </xdr:nvSpPr>
      <xdr:spPr>
        <a:xfrm>
          <a:off x="10845966" y="16904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26" name="直線コネクタ 825">
          <a:extLst>
            <a:ext uri="{FF2B5EF4-FFF2-40B4-BE49-F238E27FC236}">
              <a16:creationId xmlns:a16="http://schemas.microsoft.com/office/drawing/2014/main" id="{C1894329-CAFA-4BC1-B3D4-153D9C86233A}"/>
            </a:ext>
          </a:extLst>
        </xdr:cNvPr>
        <xdr:cNvCxnSpPr/>
      </xdr:nvCxnSpPr>
      <xdr:spPr>
        <a:xfrm>
          <a:off x="11210925" y="16668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27" name="テキスト ボックス 826">
          <a:extLst>
            <a:ext uri="{FF2B5EF4-FFF2-40B4-BE49-F238E27FC236}">
              <a16:creationId xmlns:a16="http://schemas.microsoft.com/office/drawing/2014/main" id="{C577721D-FD3E-4A6C-827D-72AC1531E6C3}"/>
            </a:ext>
          </a:extLst>
        </xdr:cNvPr>
        <xdr:cNvSpPr txBox="1"/>
      </xdr:nvSpPr>
      <xdr:spPr>
        <a:xfrm>
          <a:off x="10845966" y="16523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28" name="直線コネクタ 827">
          <a:extLst>
            <a:ext uri="{FF2B5EF4-FFF2-40B4-BE49-F238E27FC236}">
              <a16:creationId xmlns:a16="http://schemas.microsoft.com/office/drawing/2014/main" id="{6B8FCFA9-15CC-4D4D-852D-4C8710D9057B}"/>
            </a:ext>
          </a:extLst>
        </xdr:cNvPr>
        <xdr:cNvCxnSpPr/>
      </xdr:nvCxnSpPr>
      <xdr:spPr>
        <a:xfrm>
          <a:off x="11210925" y="16287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29" name="テキスト ボックス 828">
          <a:extLst>
            <a:ext uri="{FF2B5EF4-FFF2-40B4-BE49-F238E27FC236}">
              <a16:creationId xmlns:a16="http://schemas.microsoft.com/office/drawing/2014/main" id="{9CE8F19A-CAE7-484B-9292-AC82475EA7C3}"/>
            </a:ext>
          </a:extLst>
        </xdr:cNvPr>
        <xdr:cNvSpPr txBox="1"/>
      </xdr:nvSpPr>
      <xdr:spPr>
        <a:xfrm>
          <a:off x="10903736" y="161423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0" name="直線コネクタ 829">
          <a:extLst>
            <a:ext uri="{FF2B5EF4-FFF2-40B4-BE49-F238E27FC236}">
              <a16:creationId xmlns:a16="http://schemas.microsoft.com/office/drawing/2014/main" id="{D622FE8A-040F-4999-82BA-257490F938AE}"/>
            </a:ext>
          </a:extLst>
        </xdr:cNvPr>
        <xdr:cNvCxnSpPr/>
      </xdr:nvCxnSpPr>
      <xdr:spPr>
        <a:xfrm>
          <a:off x="11210925" y="15906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1" name="【博物館】&#10;有形固定資産減価償却率グラフ枠">
          <a:extLst>
            <a:ext uri="{FF2B5EF4-FFF2-40B4-BE49-F238E27FC236}">
              <a16:creationId xmlns:a16="http://schemas.microsoft.com/office/drawing/2014/main" id="{40773CAD-9147-4104-A49D-BF5DDAA36342}"/>
            </a:ext>
          </a:extLst>
        </xdr:cNvPr>
        <xdr:cNvSpPr/>
      </xdr:nvSpPr>
      <xdr:spPr>
        <a:xfrm>
          <a:off x="112109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101</xdr:row>
      <xdr:rowOff>57150</xdr:rowOff>
    </xdr:from>
    <xdr:to>
      <xdr:col>85</xdr:col>
      <xdr:colOff>126364</xdr:colOff>
      <xdr:row>107</xdr:row>
      <xdr:rowOff>140970</xdr:rowOff>
    </xdr:to>
    <xdr:cxnSp macro="">
      <xdr:nvCxnSpPr>
        <xdr:cNvPr id="832" name="直線コネクタ 831">
          <a:extLst>
            <a:ext uri="{FF2B5EF4-FFF2-40B4-BE49-F238E27FC236}">
              <a16:creationId xmlns:a16="http://schemas.microsoft.com/office/drawing/2014/main" id="{D1D3A251-81B8-4DF0-9A58-1AE144213C90}"/>
            </a:ext>
          </a:extLst>
        </xdr:cNvPr>
        <xdr:cNvCxnSpPr/>
      </xdr:nvCxnSpPr>
      <xdr:spPr>
        <a:xfrm flipV="1">
          <a:off x="14695170" y="16516350"/>
          <a:ext cx="1269" cy="1115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107</xdr:row>
      <xdr:rowOff>144797</xdr:rowOff>
    </xdr:from>
    <xdr:ext cx="405111" cy="259045"/>
    <xdr:sp macro="" textlink="">
      <xdr:nvSpPr>
        <xdr:cNvPr id="833" name="【博物館】&#10;有形固定資産減価償却率最小値テキスト">
          <a:extLst>
            <a:ext uri="{FF2B5EF4-FFF2-40B4-BE49-F238E27FC236}">
              <a16:creationId xmlns:a16="http://schemas.microsoft.com/office/drawing/2014/main" id="{31E4417A-95DE-48D6-99D5-004CD30BF783}"/>
            </a:ext>
          </a:extLst>
        </xdr:cNvPr>
        <xdr:cNvSpPr txBox="1"/>
      </xdr:nvSpPr>
      <xdr:spPr>
        <a:xfrm>
          <a:off x="14744700" y="1762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140970</xdr:rowOff>
    </xdr:from>
    <xdr:to>
      <xdr:col>86</xdr:col>
      <xdr:colOff>25400</xdr:colOff>
      <xdr:row>107</xdr:row>
      <xdr:rowOff>140970</xdr:rowOff>
    </xdr:to>
    <xdr:cxnSp macro="">
      <xdr:nvCxnSpPr>
        <xdr:cNvPr id="834" name="直線コネクタ 833">
          <a:extLst>
            <a:ext uri="{FF2B5EF4-FFF2-40B4-BE49-F238E27FC236}">
              <a16:creationId xmlns:a16="http://schemas.microsoft.com/office/drawing/2014/main" id="{F3BFFA7C-D01E-475C-8510-5D8B2A2C8B6B}"/>
            </a:ext>
          </a:extLst>
        </xdr:cNvPr>
        <xdr:cNvCxnSpPr/>
      </xdr:nvCxnSpPr>
      <xdr:spPr>
        <a:xfrm>
          <a:off x="14611350" y="176320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100</xdr:row>
      <xdr:rowOff>3827</xdr:rowOff>
    </xdr:from>
    <xdr:ext cx="405111" cy="259045"/>
    <xdr:sp macro="" textlink="">
      <xdr:nvSpPr>
        <xdr:cNvPr id="835" name="【博物館】&#10;有形固定資産減価償却率最大値テキスト">
          <a:extLst>
            <a:ext uri="{FF2B5EF4-FFF2-40B4-BE49-F238E27FC236}">
              <a16:creationId xmlns:a16="http://schemas.microsoft.com/office/drawing/2014/main" id="{FDD6C132-5B09-4F26-87FA-6770CF4405DD}"/>
            </a:ext>
          </a:extLst>
        </xdr:cNvPr>
        <xdr:cNvSpPr txBox="1"/>
      </xdr:nvSpPr>
      <xdr:spPr>
        <a:xfrm>
          <a:off x="14744700" y="1629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57150</xdr:rowOff>
    </xdr:from>
    <xdr:to>
      <xdr:col>86</xdr:col>
      <xdr:colOff>25400</xdr:colOff>
      <xdr:row>101</xdr:row>
      <xdr:rowOff>57150</xdr:rowOff>
    </xdr:to>
    <xdr:cxnSp macro="">
      <xdr:nvCxnSpPr>
        <xdr:cNvPr id="836" name="直線コネクタ 835">
          <a:extLst>
            <a:ext uri="{FF2B5EF4-FFF2-40B4-BE49-F238E27FC236}">
              <a16:creationId xmlns:a16="http://schemas.microsoft.com/office/drawing/2014/main" id="{89AF7A36-1A78-4D1B-BB23-8487C615B058}"/>
            </a:ext>
          </a:extLst>
        </xdr:cNvPr>
        <xdr:cNvCxnSpPr/>
      </xdr:nvCxnSpPr>
      <xdr:spPr>
        <a:xfrm>
          <a:off x="14611350" y="165163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104</xdr:row>
      <xdr:rowOff>80663</xdr:rowOff>
    </xdr:from>
    <xdr:ext cx="405111" cy="259045"/>
    <xdr:sp macro="" textlink="">
      <xdr:nvSpPr>
        <xdr:cNvPr id="837" name="【博物館】&#10;有形固定資産減価償却率平均値テキスト">
          <a:extLst>
            <a:ext uri="{FF2B5EF4-FFF2-40B4-BE49-F238E27FC236}">
              <a16:creationId xmlns:a16="http://schemas.microsoft.com/office/drawing/2014/main" id="{83B780D4-29E2-4CB8-B6D1-32C3302AFE7C}"/>
            </a:ext>
          </a:extLst>
        </xdr:cNvPr>
        <xdr:cNvSpPr txBox="1"/>
      </xdr:nvSpPr>
      <xdr:spPr>
        <a:xfrm>
          <a:off x="14744700" y="17057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838" name="フローチャート: 判断 837">
          <a:extLst>
            <a:ext uri="{FF2B5EF4-FFF2-40B4-BE49-F238E27FC236}">
              <a16:creationId xmlns:a16="http://schemas.microsoft.com/office/drawing/2014/main" id="{F3EA88E1-3612-4FC9-8E10-CB85477D0618}"/>
            </a:ext>
          </a:extLst>
        </xdr:cNvPr>
        <xdr:cNvSpPr/>
      </xdr:nvSpPr>
      <xdr:spPr>
        <a:xfrm>
          <a:off x="14649450" y="1720278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92075</xdr:rowOff>
    </xdr:from>
    <xdr:to>
      <xdr:col>81</xdr:col>
      <xdr:colOff>101600</xdr:colOff>
      <xdr:row>106</xdr:row>
      <xdr:rowOff>22225</xdr:rowOff>
    </xdr:to>
    <xdr:sp macro="" textlink="">
      <xdr:nvSpPr>
        <xdr:cNvPr id="839" name="フローチャート: 判断 838">
          <a:extLst>
            <a:ext uri="{FF2B5EF4-FFF2-40B4-BE49-F238E27FC236}">
              <a16:creationId xmlns:a16="http://schemas.microsoft.com/office/drawing/2014/main" id="{AE863D4D-EE13-4137-AA9F-B0182CC06DBC}"/>
            </a:ext>
          </a:extLst>
        </xdr:cNvPr>
        <xdr:cNvSpPr/>
      </xdr:nvSpPr>
      <xdr:spPr>
        <a:xfrm>
          <a:off x="13887450" y="172370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99695</xdr:rowOff>
    </xdr:from>
    <xdr:to>
      <xdr:col>76</xdr:col>
      <xdr:colOff>165100</xdr:colOff>
      <xdr:row>106</xdr:row>
      <xdr:rowOff>29845</xdr:rowOff>
    </xdr:to>
    <xdr:sp macro="" textlink="">
      <xdr:nvSpPr>
        <xdr:cNvPr id="840" name="フローチャート: 判断 839">
          <a:extLst>
            <a:ext uri="{FF2B5EF4-FFF2-40B4-BE49-F238E27FC236}">
              <a16:creationId xmlns:a16="http://schemas.microsoft.com/office/drawing/2014/main" id="{C7C1866E-4B8B-43FA-A720-7267807D682B}"/>
            </a:ext>
          </a:extLst>
        </xdr:cNvPr>
        <xdr:cNvSpPr/>
      </xdr:nvSpPr>
      <xdr:spPr>
        <a:xfrm>
          <a:off x="13096875" y="172478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65405</xdr:rowOff>
    </xdr:from>
    <xdr:to>
      <xdr:col>72</xdr:col>
      <xdr:colOff>38100</xdr:colOff>
      <xdr:row>105</xdr:row>
      <xdr:rowOff>167005</xdr:rowOff>
    </xdr:to>
    <xdr:sp macro="" textlink="">
      <xdr:nvSpPr>
        <xdr:cNvPr id="841" name="フローチャート: 判断 840">
          <a:extLst>
            <a:ext uri="{FF2B5EF4-FFF2-40B4-BE49-F238E27FC236}">
              <a16:creationId xmlns:a16="http://schemas.microsoft.com/office/drawing/2014/main" id="{1A44DEAD-06C4-434C-81FE-16D5FB7FAECC}"/>
            </a:ext>
          </a:extLst>
        </xdr:cNvPr>
        <xdr:cNvSpPr/>
      </xdr:nvSpPr>
      <xdr:spPr>
        <a:xfrm>
          <a:off x="12296775" y="172135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63500</xdr:rowOff>
    </xdr:from>
    <xdr:to>
      <xdr:col>67</xdr:col>
      <xdr:colOff>101600</xdr:colOff>
      <xdr:row>105</xdr:row>
      <xdr:rowOff>165100</xdr:rowOff>
    </xdr:to>
    <xdr:sp macro="" textlink="">
      <xdr:nvSpPr>
        <xdr:cNvPr id="842" name="フローチャート: 判断 841">
          <a:extLst>
            <a:ext uri="{FF2B5EF4-FFF2-40B4-BE49-F238E27FC236}">
              <a16:creationId xmlns:a16="http://schemas.microsoft.com/office/drawing/2014/main" id="{596BE747-1ECF-4E50-89D5-04C5BDAAEF25}"/>
            </a:ext>
          </a:extLst>
        </xdr:cNvPr>
        <xdr:cNvSpPr/>
      </xdr:nvSpPr>
      <xdr:spPr>
        <a:xfrm>
          <a:off x="11487150" y="172116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CB0E3E6E-56DD-4BCE-9F87-D7B8DB704B4D}"/>
            </a:ext>
          </a:extLst>
        </xdr:cNvPr>
        <xdr:cNvSpPr txBox="1"/>
      </xdr:nvSpPr>
      <xdr:spPr>
        <a:xfrm>
          <a:off x="1452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id="{B2377616-DC3B-4C88-AF2A-0E3F92938072}"/>
            </a:ext>
          </a:extLst>
        </xdr:cNvPr>
        <xdr:cNvSpPr txBox="1"/>
      </xdr:nvSpPr>
      <xdr:spPr>
        <a:xfrm>
          <a:off x="13763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5" name="テキスト ボックス 844">
          <a:extLst>
            <a:ext uri="{FF2B5EF4-FFF2-40B4-BE49-F238E27FC236}">
              <a16:creationId xmlns:a16="http://schemas.microsoft.com/office/drawing/2014/main" id="{30447CE8-740C-4793-A2D1-6724BDE27E84}"/>
            </a:ext>
          </a:extLst>
        </xdr:cNvPr>
        <xdr:cNvSpPr txBox="1"/>
      </xdr:nvSpPr>
      <xdr:spPr>
        <a:xfrm>
          <a:off x="12973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id="{6BA47707-6649-4E05-BE89-77A171461A4D}"/>
            </a:ext>
          </a:extLst>
        </xdr:cNvPr>
        <xdr:cNvSpPr txBox="1"/>
      </xdr:nvSpPr>
      <xdr:spPr>
        <a:xfrm>
          <a:off x="12172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id="{6A16DBF3-B18B-4FE2-A9C8-E019544A0A09}"/>
            </a:ext>
          </a:extLst>
        </xdr:cNvPr>
        <xdr:cNvSpPr txBox="1"/>
      </xdr:nvSpPr>
      <xdr:spPr>
        <a:xfrm>
          <a:off x="11363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160655</xdr:rowOff>
    </xdr:from>
    <xdr:to>
      <xdr:col>85</xdr:col>
      <xdr:colOff>177800</xdr:colOff>
      <xdr:row>106</xdr:row>
      <xdr:rowOff>90805</xdr:rowOff>
    </xdr:to>
    <xdr:sp macro="" textlink="">
      <xdr:nvSpPr>
        <xdr:cNvPr id="848" name="楕円 847">
          <a:extLst>
            <a:ext uri="{FF2B5EF4-FFF2-40B4-BE49-F238E27FC236}">
              <a16:creationId xmlns:a16="http://schemas.microsoft.com/office/drawing/2014/main" id="{AD6D83D8-6231-4269-937A-8507C58B3B4D}"/>
            </a:ext>
          </a:extLst>
        </xdr:cNvPr>
        <xdr:cNvSpPr/>
      </xdr:nvSpPr>
      <xdr:spPr>
        <a:xfrm>
          <a:off x="14649450" y="173088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105</xdr:row>
      <xdr:rowOff>139082</xdr:rowOff>
    </xdr:from>
    <xdr:ext cx="405111" cy="259045"/>
    <xdr:sp macro="" textlink="">
      <xdr:nvSpPr>
        <xdr:cNvPr id="849" name="【博物館】&#10;有形固定資産減価償却率該当値テキスト">
          <a:extLst>
            <a:ext uri="{FF2B5EF4-FFF2-40B4-BE49-F238E27FC236}">
              <a16:creationId xmlns:a16="http://schemas.microsoft.com/office/drawing/2014/main" id="{8FCEFA8C-753D-430E-B80B-F8BED4E5E540}"/>
            </a:ext>
          </a:extLst>
        </xdr:cNvPr>
        <xdr:cNvSpPr txBox="1"/>
      </xdr:nvSpPr>
      <xdr:spPr>
        <a:xfrm>
          <a:off x="14744700" y="17287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137795</xdr:rowOff>
    </xdr:from>
    <xdr:to>
      <xdr:col>81</xdr:col>
      <xdr:colOff>101600</xdr:colOff>
      <xdr:row>106</xdr:row>
      <xdr:rowOff>67945</xdr:rowOff>
    </xdr:to>
    <xdr:sp macro="" textlink="">
      <xdr:nvSpPr>
        <xdr:cNvPr id="850" name="楕円 849">
          <a:extLst>
            <a:ext uri="{FF2B5EF4-FFF2-40B4-BE49-F238E27FC236}">
              <a16:creationId xmlns:a16="http://schemas.microsoft.com/office/drawing/2014/main" id="{D4B42FDB-284E-4CB6-9E0A-979EDBB5FBB7}"/>
            </a:ext>
          </a:extLst>
        </xdr:cNvPr>
        <xdr:cNvSpPr/>
      </xdr:nvSpPr>
      <xdr:spPr>
        <a:xfrm>
          <a:off x="13887450" y="1728597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17145</xdr:rowOff>
    </xdr:from>
    <xdr:to>
      <xdr:col>85</xdr:col>
      <xdr:colOff>127000</xdr:colOff>
      <xdr:row>106</xdr:row>
      <xdr:rowOff>40005</xdr:rowOff>
    </xdr:to>
    <xdr:cxnSp macro="">
      <xdr:nvCxnSpPr>
        <xdr:cNvPr id="851" name="直線コネクタ 850">
          <a:extLst>
            <a:ext uri="{FF2B5EF4-FFF2-40B4-BE49-F238E27FC236}">
              <a16:creationId xmlns:a16="http://schemas.microsoft.com/office/drawing/2014/main" id="{13127AD1-6E76-4795-A9A8-AC1A57A959BB}"/>
            </a:ext>
          </a:extLst>
        </xdr:cNvPr>
        <xdr:cNvCxnSpPr/>
      </xdr:nvCxnSpPr>
      <xdr:spPr>
        <a:xfrm>
          <a:off x="13935075" y="17333595"/>
          <a:ext cx="762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8255</xdr:rowOff>
    </xdr:from>
    <xdr:to>
      <xdr:col>76</xdr:col>
      <xdr:colOff>165100</xdr:colOff>
      <xdr:row>107</xdr:row>
      <xdr:rowOff>109855</xdr:rowOff>
    </xdr:to>
    <xdr:sp macro="" textlink="">
      <xdr:nvSpPr>
        <xdr:cNvPr id="852" name="楕円 851">
          <a:extLst>
            <a:ext uri="{FF2B5EF4-FFF2-40B4-BE49-F238E27FC236}">
              <a16:creationId xmlns:a16="http://schemas.microsoft.com/office/drawing/2014/main" id="{6AD10140-6A53-4D39-AD4C-FBF38EA331E4}"/>
            </a:ext>
          </a:extLst>
        </xdr:cNvPr>
        <xdr:cNvSpPr/>
      </xdr:nvSpPr>
      <xdr:spPr>
        <a:xfrm>
          <a:off x="13096875" y="174993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17145</xdr:rowOff>
    </xdr:from>
    <xdr:to>
      <xdr:col>81</xdr:col>
      <xdr:colOff>50800</xdr:colOff>
      <xdr:row>107</xdr:row>
      <xdr:rowOff>59055</xdr:rowOff>
    </xdr:to>
    <xdr:cxnSp macro="">
      <xdr:nvCxnSpPr>
        <xdr:cNvPr id="853" name="直線コネクタ 852">
          <a:extLst>
            <a:ext uri="{FF2B5EF4-FFF2-40B4-BE49-F238E27FC236}">
              <a16:creationId xmlns:a16="http://schemas.microsoft.com/office/drawing/2014/main" id="{7EF04130-AAFE-4244-9202-5DD3BADDD77A}"/>
            </a:ext>
          </a:extLst>
        </xdr:cNvPr>
        <xdr:cNvCxnSpPr/>
      </xdr:nvCxnSpPr>
      <xdr:spPr>
        <a:xfrm flipV="1">
          <a:off x="13144500" y="17333595"/>
          <a:ext cx="790575"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154939</xdr:rowOff>
    </xdr:from>
    <xdr:to>
      <xdr:col>72</xdr:col>
      <xdr:colOff>38100</xdr:colOff>
      <xdr:row>107</xdr:row>
      <xdr:rowOff>85089</xdr:rowOff>
    </xdr:to>
    <xdr:sp macro="" textlink="">
      <xdr:nvSpPr>
        <xdr:cNvPr id="854" name="楕円 853">
          <a:extLst>
            <a:ext uri="{FF2B5EF4-FFF2-40B4-BE49-F238E27FC236}">
              <a16:creationId xmlns:a16="http://schemas.microsoft.com/office/drawing/2014/main" id="{44CD2D4A-022D-440B-8D24-CEAE83953F71}"/>
            </a:ext>
          </a:extLst>
        </xdr:cNvPr>
        <xdr:cNvSpPr/>
      </xdr:nvSpPr>
      <xdr:spPr>
        <a:xfrm>
          <a:off x="12296775" y="1747138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34289</xdr:rowOff>
    </xdr:from>
    <xdr:to>
      <xdr:col>76</xdr:col>
      <xdr:colOff>114300</xdr:colOff>
      <xdr:row>107</xdr:row>
      <xdr:rowOff>59055</xdr:rowOff>
    </xdr:to>
    <xdr:cxnSp macro="">
      <xdr:nvCxnSpPr>
        <xdr:cNvPr id="855" name="直線コネクタ 854">
          <a:extLst>
            <a:ext uri="{FF2B5EF4-FFF2-40B4-BE49-F238E27FC236}">
              <a16:creationId xmlns:a16="http://schemas.microsoft.com/office/drawing/2014/main" id="{8F7C5EE4-2C8E-4D88-A11D-D3FD527089D9}"/>
            </a:ext>
          </a:extLst>
        </xdr:cNvPr>
        <xdr:cNvCxnSpPr/>
      </xdr:nvCxnSpPr>
      <xdr:spPr>
        <a:xfrm>
          <a:off x="12344400" y="17519014"/>
          <a:ext cx="8001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88264</xdr:rowOff>
    </xdr:from>
    <xdr:to>
      <xdr:col>67</xdr:col>
      <xdr:colOff>101600</xdr:colOff>
      <xdr:row>107</xdr:row>
      <xdr:rowOff>18414</xdr:rowOff>
    </xdr:to>
    <xdr:sp macro="" textlink="">
      <xdr:nvSpPr>
        <xdr:cNvPr id="856" name="楕円 855">
          <a:extLst>
            <a:ext uri="{FF2B5EF4-FFF2-40B4-BE49-F238E27FC236}">
              <a16:creationId xmlns:a16="http://schemas.microsoft.com/office/drawing/2014/main" id="{926D09F2-99C2-406A-BDBB-C2EC3FA64D65}"/>
            </a:ext>
          </a:extLst>
        </xdr:cNvPr>
        <xdr:cNvSpPr/>
      </xdr:nvSpPr>
      <xdr:spPr>
        <a:xfrm>
          <a:off x="11487150" y="1740153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139064</xdr:rowOff>
    </xdr:from>
    <xdr:to>
      <xdr:col>71</xdr:col>
      <xdr:colOff>177800</xdr:colOff>
      <xdr:row>107</xdr:row>
      <xdr:rowOff>34289</xdr:rowOff>
    </xdr:to>
    <xdr:cxnSp macro="">
      <xdr:nvCxnSpPr>
        <xdr:cNvPr id="857" name="直線コネクタ 856">
          <a:extLst>
            <a:ext uri="{FF2B5EF4-FFF2-40B4-BE49-F238E27FC236}">
              <a16:creationId xmlns:a16="http://schemas.microsoft.com/office/drawing/2014/main" id="{FEC8BC86-17F2-420B-AECA-A09F8FCD7C82}"/>
            </a:ext>
          </a:extLst>
        </xdr:cNvPr>
        <xdr:cNvCxnSpPr/>
      </xdr:nvCxnSpPr>
      <xdr:spPr>
        <a:xfrm>
          <a:off x="11534775" y="17458689"/>
          <a:ext cx="809625"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38752</xdr:rowOff>
    </xdr:from>
    <xdr:ext cx="405111" cy="259045"/>
    <xdr:sp macro="" textlink="">
      <xdr:nvSpPr>
        <xdr:cNvPr id="858" name="n_1aveValue【博物館】&#10;有形固定資産減価償却率">
          <a:extLst>
            <a:ext uri="{FF2B5EF4-FFF2-40B4-BE49-F238E27FC236}">
              <a16:creationId xmlns:a16="http://schemas.microsoft.com/office/drawing/2014/main" id="{B8A06BE4-7589-4FCC-9D14-1A0BF753E3D5}"/>
            </a:ext>
          </a:extLst>
        </xdr:cNvPr>
        <xdr:cNvSpPr txBox="1"/>
      </xdr:nvSpPr>
      <xdr:spPr>
        <a:xfrm>
          <a:off x="13745219" y="1701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46372</xdr:rowOff>
    </xdr:from>
    <xdr:ext cx="405111" cy="259045"/>
    <xdr:sp macro="" textlink="">
      <xdr:nvSpPr>
        <xdr:cNvPr id="859" name="n_2aveValue【博物館】&#10;有形固定資産減価償却率">
          <a:extLst>
            <a:ext uri="{FF2B5EF4-FFF2-40B4-BE49-F238E27FC236}">
              <a16:creationId xmlns:a16="http://schemas.microsoft.com/office/drawing/2014/main" id="{6116F7D5-3F8C-4EB1-9196-30658E15E8FB}"/>
            </a:ext>
          </a:extLst>
        </xdr:cNvPr>
        <xdr:cNvSpPr txBox="1"/>
      </xdr:nvSpPr>
      <xdr:spPr>
        <a:xfrm>
          <a:off x="12964169"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12082</xdr:rowOff>
    </xdr:from>
    <xdr:ext cx="405111" cy="259045"/>
    <xdr:sp macro="" textlink="">
      <xdr:nvSpPr>
        <xdr:cNvPr id="860" name="n_3aveValue【博物館】&#10;有形固定資産減価償却率">
          <a:extLst>
            <a:ext uri="{FF2B5EF4-FFF2-40B4-BE49-F238E27FC236}">
              <a16:creationId xmlns:a16="http://schemas.microsoft.com/office/drawing/2014/main" id="{4460F609-7A4A-4C86-AEFE-380DA57DAEAD}"/>
            </a:ext>
          </a:extLst>
        </xdr:cNvPr>
        <xdr:cNvSpPr txBox="1"/>
      </xdr:nvSpPr>
      <xdr:spPr>
        <a:xfrm>
          <a:off x="12164069" y="16982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10177</xdr:rowOff>
    </xdr:from>
    <xdr:ext cx="405111" cy="259045"/>
    <xdr:sp macro="" textlink="">
      <xdr:nvSpPr>
        <xdr:cNvPr id="861" name="n_4aveValue【博物館】&#10;有形固定資産減価償却率">
          <a:extLst>
            <a:ext uri="{FF2B5EF4-FFF2-40B4-BE49-F238E27FC236}">
              <a16:creationId xmlns:a16="http://schemas.microsoft.com/office/drawing/2014/main" id="{7EB86C39-DC84-45FB-B635-80E7BC1221CF}"/>
            </a:ext>
          </a:extLst>
        </xdr:cNvPr>
        <xdr:cNvSpPr txBox="1"/>
      </xdr:nvSpPr>
      <xdr:spPr>
        <a:xfrm>
          <a:off x="11354444" y="16980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59072</xdr:rowOff>
    </xdr:from>
    <xdr:ext cx="405111" cy="259045"/>
    <xdr:sp macro="" textlink="">
      <xdr:nvSpPr>
        <xdr:cNvPr id="862" name="n_1mainValue【博物館】&#10;有形固定資産減価償却率">
          <a:extLst>
            <a:ext uri="{FF2B5EF4-FFF2-40B4-BE49-F238E27FC236}">
              <a16:creationId xmlns:a16="http://schemas.microsoft.com/office/drawing/2014/main" id="{2AFCB0E3-55E6-4A13-9C49-77254BB35823}"/>
            </a:ext>
          </a:extLst>
        </xdr:cNvPr>
        <xdr:cNvSpPr txBox="1"/>
      </xdr:nvSpPr>
      <xdr:spPr>
        <a:xfrm>
          <a:off x="13745219" y="17375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100982</xdr:rowOff>
    </xdr:from>
    <xdr:ext cx="405111" cy="259045"/>
    <xdr:sp macro="" textlink="">
      <xdr:nvSpPr>
        <xdr:cNvPr id="863" name="n_2mainValue【博物館】&#10;有形固定資産減価償却率">
          <a:extLst>
            <a:ext uri="{FF2B5EF4-FFF2-40B4-BE49-F238E27FC236}">
              <a16:creationId xmlns:a16="http://schemas.microsoft.com/office/drawing/2014/main" id="{AC125F19-D708-45A9-A387-8C54152A81CD}"/>
            </a:ext>
          </a:extLst>
        </xdr:cNvPr>
        <xdr:cNvSpPr txBox="1"/>
      </xdr:nvSpPr>
      <xdr:spPr>
        <a:xfrm>
          <a:off x="12964169" y="17592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76216</xdr:rowOff>
    </xdr:from>
    <xdr:ext cx="405111" cy="259045"/>
    <xdr:sp macro="" textlink="">
      <xdr:nvSpPr>
        <xdr:cNvPr id="864" name="n_3mainValue【博物館】&#10;有形固定資産減価償却率">
          <a:extLst>
            <a:ext uri="{FF2B5EF4-FFF2-40B4-BE49-F238E27FC236}">
              <a16:creationId xmlns:a16="http://schemas.microsoft.com/office/drawing/2014/main" id="{888C7690-2421-45A5-9A7A-98CF2BAB7D10}"/>
            </a:ext>
          </a:extLst>
        </xdr:cNvPr>
        <xdr:cNvSpPr txBox="1"/>
      </xdr:nvSpPr>
      <xdr:spPr>
        <a:xfrm>
          <a:off x="12164069" y="17564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9541</xdr:rowOff>
    </xdr:from>
    <xdr:ext cx="405111" cy="259045"/>
    <xdr:sp macro="" textlink="">
      <xdr:nvSpPr>
        <xdr:cNvPr id="865" name="n_4mainValue【博物館】&#10;有形固定資産減価償却率">
          <a:extLst>
            <a:ext uri="{FF2B5EF4-FFF2-40B4-BE49-F238E27FC236}">
              <a16:creationId xmlns:a16="http://schemas.microsoft.com/office/drawing/2014/main" id="{A8194023-47FF-4906-8FC3-684E8CD853F6}"/>
            </a:ext>
          </a:extLst>
        </xdr:cNvPr>
        <xdr:cNvSpPr txBox="1"/>
      </xdr:nvSpPr>
      <xdr:spPr>
        <a:xfrm>
          <a:off x="113544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6" name="正方形/長方形 865">
          <a:extLst>
            <a:ext uri="{FF2B5EF4-FFF2-40B4-BE49-F238E27FC236}">
              <a16:creationId xmlns:a16="http://schemas.microsoft.com/office/drawing/2014/main" id="{2B30BB49-E5DA-42AD-9170-A8974F1AF39E}"/>
            </a:ext>
          </a:extLst>
        </xdr:cNvPr>
        <xdr:cNvSpPr/>
      </xdr:nvSpPr>
      <xdr:spPr>
        <a:xfrm>
          <a:off x="164592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867" name="正方形/長方形 866">
          <a:extLst>
            <a:ext uri="{FF2B5EF4-FFF2-40B4-BE49-F238E27FC236}">
              <a16:creationId xmlns:a16="http://schemas.microsoft.com/office/drawing/2014/main" id="{7D800EF4-2CA6-4A26-8049-C4EDE5845B42}"/>
            </a:ext>
          </a:extLst>
        </xdr:cNvPr>
        <xdr:cNvSpPr/>
      </xdr:nvSpPr>
      <xdr:spPr>
        <a:xfrm>
          <a:off x="169259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868" name="正方形/長方形 867">
          <a:extLst>
            <a:ext uri="{FF2B5EF4-FFF2-40B4-BE49-F238E27FC236}">
              <a16:creationId xmlns:a16="http://schemas.microsoft.com/office/drawing/2014/main" id="{22A93957-F5BB-49BA-8F00-8BA4894DEF7D}"/>
            </a:ext>
          </a:extLst>
        </xdr:cNvPr>
        <xdr:cNvSpPr/>
      </xdr:nvSpPr>
      <xdr:spPr>
        <a:xfrm>
          <a:off x="169259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869" name="正方形/長方形 868">
          <a:extLst>
            <a:ext uri="{FF2B5EF4-FFF2-40B4-BE49-F238E27FC236}">
              <a16:creationId xmlns:a16="http://schemas.microsoft.com/office/drawing/2014/main" id="{3FB48155-6191-4455-A56F-82FB33456F17}"/>
            </a:ext>
          </a:extLst>
        </xdr:cNvPr>
        <xdr:cNvSpPr/>
      </xdr:nvSpPr>
      <xdr:spPr>
        <a:xfrm>
          <a:off x="184118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870" name="正方形/長方形 869">
          <a:extLst>
            <a:ext uri="{FF2B5EF4-FFF2-40B4-BE49-F238E27FC236}">
              <a16:creationId xmlns:a16="http://schemas.microsoft.com/office/drawing/2014/main" id="{71848A4B-F413-4D6E-B722-4836B8237A8D}"/>
            </a:ext>
          </a:extLst>
        </xdr:cNvPr>
        <xdr:cNvSpPr/>
      </xdr:nvSpPr>
      <xdr:spPr>
        <a:xfrm>
          <a:off x="184118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1" name="正方形/長方形 870">
          <a:extLst>
            <a:ext uri="{FF2B5EF4-FFF2-40B4-BE49-F238E27FC236}">
              <a16:creationId xmlns:a16="http://schemas.microsoft.com/office/drawing/2014/main" id="{8453AC41-D32A-491E-BF54-EF691BD4C163}"/>
            </a:ext>
          </a:extLst>
        </xdr:cNvPr>
        <xdr:cNvSpPr/>
      </xdr:nvSpPr>
      <xdr:spPr>
        <a:xfrm>
          <a:off x="164592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72" name="テキスト ボックス 871">
          <a:extLst>
            <a:ext uri="{FF2B5EF4-FFF2-40B4-BE49-F238E27FC236}">
              <a16:creationId xmlns:a16="http://schemas.microsoft.com/office/drawing/2014/main" id="{A1121CEE-7684-4E31-AEFD-994069966C07}"/>
            </a:ext>
          </a:extLst>
        </xdr:cNvPr>
        <xdr:cNvSpPr txBox="1"/>
      </xdr:nvSpPr>
      <xdr:spPr>
        <a:xfrm>
          <a:off x="16440150"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3" name="直線コネクタ 872">
          <a:extLst>
            <a:ext uri="{FF2B5EF4-FFF2-40B4-BE49-F238E27FC236}">
              <a16:creationId xmlns:a16="http://schemas.microsoft.com/office/drawing/2014/main" id="{E93B4E31-81E5-45BC-A4CB-BB09209B9018}"/>
            </a:ext>
          </a:extLst>
        </xdr:cNvPr>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74" name="直線コネクタ 873">
          <a:extLst>
            <a:ext uri="{FF2B5EF4-FFF2-40B4-BE49-F238E27FC236}">
              <a16:creationId xmlns:a16="http://schemas.microsoft.com/office/drawing/2014/main" id="{FCC5385B-27E2-401F-B1E7-22E356A8D9FC}"/>
            </a:ext>
          </a:extLst>
        </xdr:cNvPr>
        <xdr:cNvCxnSpPr/>
      </xdr:nvCxnSpPr>
      <xdr:spPr>
        <a:xfrm>
          <a:off x="16459200" y="178661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75" name="テキスト ボックス 874">
          <a:extLst>
            <a:ext uri="{FF2B5EF4-FFF2-40B4-BE49-F238E27FC236}">
              <a16:creationId xmlns:a16="http://schemas.microsoft.com/office/drawing/2014/main" id="{10C067A8-C238-4AB2-B5F1-8A6032CFE8BE}"/>
            </a:ext>
          </a:extLst>
        </xdr:cNvPr>
        <xdr:cNvSpPr txBox="1"/>
      </xdr:nvSpPr>
      <xdr:spPr>
        <a:xfrm>
          <a:off x="16052346" y="177271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76" name="直線コネクタ 875">
          <a:extLst>
            <a:ext uri="{FF2B5EF4-FFF2-40B4-BE49-F238E27FC236}">
              <a16:creationId xmlns:a16="http://schemas.microsoft.com/office/drawing/2014/main" id="{C7806523-6DB5-4424-8E1C-743BDC0E4DA8}"/>
            </a:ext>
          </a:extLst>
        </xdr:cNvPr>
        <xdr:cNvCxnSpPr/>
      </xdr:nvCxnSpPr>
      <xdr:spPr>
        <a:xfrm>
          <a:off x="16459200" y="175364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77" name="テキスト ボックス 876">
          <a:extLst>
            <a:ext uri="{FF2B5EF4-FFF2-40B4-BE49-F238E27FC236}">
              <a16:creationId xmlns:a16="http://schemas.microsoft.com/office/drawing/2014/main" id="{BD142FFE-3621-42C8-B76B-C24F080AB854}"/>
            </a:ext>
          </a:extLst>
        </xdr:cNvPr>
        <xdr:cNvSpPr txBox="1"/>
      </xdr:nvSpPr>
      <xdr:spPr>
        <a:xfrm>
          <a:off x="16052346" y="174005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78" name="直線コネクタ 877">
          <a:extLst>
            <a:ext uri="{FF2B5EF4-FFF2-40B4-BE49-F238E27FC236}">
              <a16:creationId xmlns:a16="http://schemas.microsoft.com/office/drawing/2014/main" id="{F21A90F2-A5EA-46AB-A69F-1E8B697AED73}"/>
            </a:ext>
          </a:extLst>
        </xdr:cNvPr>
        <xdr:cNvCxnSpPr/>
      </xdr:nvCxnSpPr>
      <xdr:spPr>
        <a:xfrm>
          <a:off x="16459200" y="1720986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79" name="テキスト ボックス 878">
          <a:extLst>
            <a:ext uri="{FF2B5EF4-FFF2-40B4-BE49-F238E27FC236}">
              <a16:creationId xmlns:a16="http://schemas.microsoft.com/office/drawing/2014/main" id="{EF4A7AC4-3002-4943-AE1F-8B489100498D}"/>
            </a:ext>
          </a:extLst>
        </xdr:cNvPr>
        <xdr:cNvSpPr txBox="1"/>
      </xdr:nvSpPr>
      <xdr:spPr>
        <a:xfrm>
          <a:off x="16052346" y="170708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80" name="直線コネクタ 879">
          <a:extLst>
            <a:ext uri="{FF2B5EF4-FFF2-40B4-BE49-F238E27FC236}">
              <a16:creationId xmlns:a16="http://schemas.microsoft.com/office/drawing/2014/main" id="{BAA4E8DD-51BF-4099-9D22-0D88D868192D}"/>
            </a:ext>
          </a:extLst>
        </xdr:cNvPr>
        <xdr:cNvCxnSpPr/>
      </xdr:nvCxnSpPr>
      <xdr:spPr>
        <a:xfrm>
          <a:off x="16459200" y="168896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81" name="テキスト ボックス 880">
          <a:extLst>
            <a:ext uri="{FF2B5EF4-FFF2-40B4-BE49-F238E27FC236}">
              <a16:creationId xmlns:a16="http://schemas.microsoft.com/office/drawing/2014/main" id="{E669D53C-9995-48C0-BDCF-D59B26C8F2F6}"/>
            </a:ext>
          </a:extLst>
        </xdr:cNvPr>
        <xdr:cNvSpPr txBox="1"/>
      </xdr:nvSpPr>
      <xdr:spPr>
        <a:xfrm>
          <a:off x="16052346" y="16744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82" name="直線コネクタ 881">
          <a:extLst>
            <a:ext uri="{FF2B5EF4-FFF2-40B4-BE49-F238E27FC236}">
              <a16:creationId xmlns:a16="http://schemas.microsoft.com/office/drawing/2014/main" id="{D2F2A3EA-DFA3-43CD-91B2-9D4CBF2FC041}"/>
            </a:ext>
          </a:extLst>
        </xdr:cNvPr>
        <xdr:cNvCxnSpPr/>
      </xdr:nvCxnSpPr>
      <xdr:spPr>
        <a:xfrm>
          <a:off x="16459200" y="165630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83" name="テキスト ボックス 882">
          <a:extLst>
            <a:ext uri="{FF2B5EF4-FFF2-40B4-BE49-F238E27FC236}">
              <a16:creationId xmlns:a16="http://schemas.microsoft.com/office/drawing/2014/main" id="{68B5AFA5-7981-4FA6-BB1E-09736165ECB5}"/>
            </a:ext>
          </a:extLst>
        </xdr:cNvPr>
        <xdr:cNvSpPr txBox="1"/>
      </xdr:nvSpPr>
      <xdr:spPr>
        <a:xfrm>
          <a:off x="16052346" y="164144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84" name="直線コネクタ 883">
          <a:extLst>
            <a:ext uri="{FF2B5EF4-FFF2-40B4-BE49-F238E27FC236}">
              <a16:creationId xmlns:a16="http://schemas.microsoft.com/office/drawing/2014/main" id="{4DF7A0EB-4132-4BDE-B9E1-2DF4C2CD7FB5}"/>
            </a:ext>
          </a:extLst>
        </xdr:cNvPr>
        <xdr:cNvCxnSpPr/>
      </xdr:nvCxnSpPr>
      <xdr:spPr>
        <a:xfrm>
          <a:off x="16459200" y="162333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85" name="テキスト ボックス 884">
          <a:extLst>
            <a:ext uri="{FF2B5EF4-FFF2-40B4-BE49-F238E27FC236}">
              <a16:creationId xmlns:a16="http://schemas.microsoft.com/office/drawing/2014/main" id="{BBB4C15D-D511-481C-8A1D-73F0B3FF494F}"/>
            </a:ext>
          </a:extLst>
        </xdr:cNvPr>
        <xdr:cNvSpPr txBox="1"/>
      </xdr:nvSpPr>
      <xdr:spPr>
        <a:xfrm>
          <a:off x="16052346" y="160879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86" name="直線コネクタ 885">
          <a:extLst>
            <a:ext uri="{FF2B5EF4-FFF2-40B4-BE49-F238E27FC236}">
              <a16:creationId xmlns:a16="http://schemas.microsoft.com/office/drawing/2014/main" id="{1597CB9A-F2C6-4395-A5FA-3D765ECD542C}"/>
            </a:ext>
          </a:extLst>
        </xdr:cNvPr>
        <xdr:cNvCxnSpPr/>
      </xdr:nvCxnSpPr>
      <xdr:spPr>
        <a:xfrm>
          <a:off x="164592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87" name="テキスト ボックス 886">
          <a:extLst>
            <a:ext uri="{FF2B5EF4-FFF2-40B4-BE49-F238E27FC236}">
              <a16:creationId xmlns:a16="http://schemas.microsoft.com/office/drawing/2014/main" id="{CB6494B7-78CA-4808-B1B4-BE90669DA84E}"/>
            </a:ext>
          </a:extLst>
        </xdr:cNvPr>
        <xdr:cNvSpPr txBox="1"/>
      </xdr:nvSpPr>
      <xdr:spPr>
        <a:xfrm>
          <a:off x="16052346" y="15761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88" name="【博物館】&#10;一人当たり面積グラフ枠">
          <a:extLst>
            <a:ext uri="{FF2B5EF4-FFF2-40B4-BE49-F238E27FC236}">
              <a16:creationId xmlns:a16="http://schemas.microsoft.com/office/drawing/2014/main" id="{4CFB84CA-41E1-4263-9BF7-845ECE6635DD}"/>
            </a:ext>
          </a:extLst>
        </xdr:cNvPr>
        <xdr:cNvSpPr/>
      </xdr:nvSpPr>
      <xdr:spPr>
        <a:xfrm>
          <a:off x="164592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27214</xdr:rowOff>
    </xdr:from>
    <xdr:to>
      <xdr:col>116</xdr:col>
      <xdr:colOff>62864</xdr:colOff>
      <xdr:row>109</xdr:row>
      <xdr:rowOff>19050</xdr:rowOff>
    </xdr:to>
    <xdr:cxnSp macro="">
      <xdr:nvCxnSpPr>
        <xdr:cNvPr id="889" name="直線コネクタ 888">
          <a:extLst>
            <a:ext uri="{FF2B5EF4-FFF2-40B4-BE49-F238E27FC236}">
              <a16:creationId xmlns:a16="http://schemas.microsoft.com/office/drawing/2014/main" id="{0E41467A-CD1C-400F-B644-88360A382F3B}"/>
            </a:ext>
          </a:extLst>
        </xdr:cNvPr>
        <xdr:cNvCxnSpPr/>
      </xdr:nvCxnSpPr>
      <xdr:spPr>
        <a:xfrm flipV="1">
          <a:off x="19952970" y="16318139"/>
          <a:ext cx="1269" cy="1531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109</xdr:row>
      <xdr:rowOff>22877</xdr:rowOff>
    </xdr:from>
    <xdr:ext cx="469744" cy="259045"/>
    <xdr:sp macro="" textlink="">
      <xdr:nvSpPr>
        <xdr:cNvPr id="890" name="【博物館】&#10;一人当たり面積最小値テキスト">
          <a:extLst>
            <a:ext uri="{FF2B5EF4-FFF2-40B4-BE49-F238E27FC236}">
              <a16:creationId xmlns:a16="http://schemas.microsoft.com/office/drawing/2014/main" id="{9286C320-BE5B-444F-9B82-8A782CF0E261}"/>
            </a:ext>
          </a:extLst>
        </xdr:cNvPr>
        <xdr:cNvSpPr txBox="1"/>
      </xdr:nvSpPr>
      <xdr:spPr>
        <a:xfrm>
          <a:off x="20002500" y="1785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91" name="直線コネクタ 890">
          <a:extLst>
            <a:ext uri="{FF2B5EF4-FFF2-40B4-BE49-F238E27FC236}">
              <a16:creationId xmlns:a16="http://schemas.microsoft.com/office/drawing/2014/main" id="{EC8585DB-4247-4BF7-8D20-B4B9FA5B04C8}"/>
            </a:ext>
          </a:extLst>
        </xdr:cNvPr>
        <xdr:cNvCxnSpPr/>
      </xdr:nvCxnSpPr>
      <xdr:spPr>
        <a:xfrm>
          <a:off x="19878675" y="178498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145341</xdr:rowOff>
    </xdr:from>
    <xdr:ext cx="469744" cy="259045"/>
    <xdr:sp macro="" textlink="">
      <xdr:nvSpPr>
        <xdr:cNvPr id="892" name="【博物館】&#10;一人当たり面積最大値テキスト">
          <a:extLst>
            <a:ext uri="{FF2B5EF4-FFF2-40B4-BE49-F238E27FC236}">
              <a16:creationId xmlns:a16="http://schemas.microsoft.com/office/drawing/2014/main" id="{19454D23-5097-4F22-87A2-9C82292B5BF3}"/>
            </a:ext>
          </a:extLst>
        </xdr:cNvPr>
        <xdr:cNvSpPr txBox="1"/>
      </xdr:nvSpPr>
      <xdr:spPr>
        <a:xfrm>
          <a:off x="20002500" y="1608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27214</xdr:rowOff>
    </xdr:from>
    <xdr:to>
      <xdr:col>116</xdr:col>
      <xdr:colOff>152400</xdr:colOff>
      <xdr:row>100</xdr:row>
      <xdr:rowOff>27214</xdr:rowOff>
    </xdr:to>
    <xdr:cxnSp macro="">
      <xdr:nvCxnSpPr>
        <xdr:cNvPr id="893" name="直線コネクタ 892">
          <a:extLst>
            <a:ext uri="{FF2B5EF4-FFF2-40B4-BE49-F238E27FC236}">
              <a16:creationId xmlns:a16="http://schemas.microsoft.com/office/drawing/2014/main" id="{CC9892F7-0FF3-4AD9-9D1E-767AD42F9EFD}"/>
            </a:ext>
          </a:extLst>
        </xdr:cNvPr>
        <xdr:cNvCxnSpPr/>
      </xdr:nvCxnSpPr>
      <xdr:spPr>
        <a:xfrm>
          <a:off x="19878675" y="163181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106</xdr:row>
      <xdr:rowOff>40113</xdr:rowOff>
    </xdr:from>
    <xdr:ext cx="469744" cy="259045"/>
    <xdr:sp macro="" textlink="">
      <xdr:nvSpPr>
        <xdr:cNvPr id="894" name="【博物館】&#10;一人当たり面積平均値テキスト">
          <a:extLst>
            <a:ext uri="{FF2B5EF4-FFF2-40B4-BE49-F238E27FC236}">
              <a16:creationId xmlns:a16="http://schemas.microsoft.com/office/drawing/2014/main" id="{E2D4788D-C74C-4B8C-A6F1-115BA30134E4}"/>
            </a:ext>
          </a:extLst>
        </xdr:cNvPr>
        <xdr:cNvSpPr txBox="1"/>
      </xdr:nvSpPr>
      <xdr:spPr>
        <a:xfrm>
          <a:off x="20002500" y="17356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17236</xdr:rowOff>
    </xdr:from>
    <xdr:to>
      <xdr:col>116</xdr:col>
      <xdr:colOff>114300</xdr:colOff>
      <xdr:row>107</xdr:row>
      <xdr:rowOff>118836</xdr:rowOff>
    </xdr:to>
    <xdr:sp macro="" textlink="">
      <xdr:nvSpPr>
        <xdr:cNvPr id="895" name="フローチャート: 判断 894">
          <a:extLst>
            <a:ext uri="{FF2B5EF4-FFF2-40B4-BE49-F238E27FC236}">
              <a16:creationId xmlns:a16="http://schemas.microsoft.com/office/drawing/2014/main" id="{806EA5E9-BA90-4AC1-BD24-C7EC30004211}"/>
            </a:ext>
          </a:extLst>
        </xdr:cNvPr>
        <xdr:cNvSpPr/>
      </xdr:nvSpPr>
      <xdr:spPr>
        <a:xfrm>
          <a:off x="19897725" y="1750513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25400</xdr:rowOff>
    </xdr:from>
    <xdr:to>
      <xdr:col>112</xdr:col>
      <xdr:colOff>38100</xdr:colOff>
      <xdr:row>108</xdr:row>
      <xdr:rowOff>127000</xdr:rowOff>
    </xdr:to>
    <xdr:sp macro="" textlink="">
      <xdr:nvSpPr>
        <xdr:cNvPr id="896" name="フローチャート: 判断 895">
          <a:extLst>
            <a:ext uri="{FF2B5EF4-FFF2-40B4-BE49-F238E27FC236}">
              <a16:creationId xmlns:a16="http://schemas.microsoft.com/office/drawing/2014/main" id="{95BB6FDD-3680-42CB-B9DD-FE004BC6619D}"/>
            </a:ext>
          </a:extLst>
        </xdr:cNvPr>
        <xdr:cNvSpPr/>
      </xdr:nvSpPr>
      <xdr:spPr>
        <a:xfrm>
          <a:off x="19154775" y="176879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25400</xdr:rowOff>
    </xdr:from>
    <xdr:to>
      <xdr:col>107</xdr:col>
      <xdr:colOff>101600</xdr:colOff>
      <xdr:row>108</xdr:row>
      <xdr:rowOff>127000</xdr:rowOff>
    </xdr:to>
    <xdr:sp macro="" textlink="">
      <xdr:nvSpPr>
        <xdr:cNvPr id="897" name="フローチャート: 判断 896">
          <a:extLst>
            <a:ext uri="{FF2B5EF4-FFF2-40B4-BE49-F238E27FC236}">
              <a16:creationId xmlns:a16="http://schemas.microsoft.com/office/drawing/2014/main" id="{80703753-BA3D-4C1C-A67B-981582935CF5}"/>
            </a:ext>
          </a:extLst>
        </xdr:cNvPr>
        <xdr:cNvSpPr/>
      </xdr:nvSpPr>
      <xdr:spPr>
        <a:xfrm>
          <a:off x="18345150" y="176879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25400</xdr:rowOff>
    </xdr:from>
    <xdr:to>
      <xdr:col>102</xdr:col>
      <xdr:colOff>165100</xdr:colOff>
      <xdr:row>108</xdr:row>
      <xdr:rowOff>127000</xdr:rowOff>
    </xdr:to>
    <xdr:sp macro="" textlink="">
      <xdr:nvSpPr>
        <xdr:cNvPr id="898" name="フローチャート: 判断 897">
          <a:extLst>
            <a:ext uri="{FF2B5EF4-FFF2-40B4-BE49-F238E27FC236}">
              <a16:creationId xmlns:a16="http://schemas.microsoft.com/office/drawing/2014/main" id="{26EAA876-EEA7-4A12-A891-FFF140BF8CC6}"/>
            </a:ext>
          </a:extLst>
        </xdr:cNvPr>
        <xdr:cNvSpPr/>
      </xdr:nvSpPr>
      <xdr:spPr>
        <a:xfrm>
          <a:off x="17554575" y="176879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41729</xdr:rowOff>
    </xdr:from>
    <xdr:to>
      <xdr:col>98</xdr:col>
      <xdr:colOff>38100</xdr:colOff>
      <xdr:row>108</xdr:row>
      <xdr:rowOff>143329</xdr:rowOff>
    </xdr:to>
    <xdr:sp macro="" textlink="">
      <xdr:nvSpPr>
        <xdr:cNvPr id="899" name="フローチャート: 判断 898">
          <a:extLst>
            <a:ext uri="{FF2B5EF4-FFF2-40B4-BE49-F238E27FC236}">
              <a16:creationId xmlns:a16="http://schemas.microsoft.com/office/drawing/2014/main" id="{F5E58C04-F39A-4497-A9A3-0694CD71253B}"/>
            </a:ext>
          </a:extLst>
        </xdr:cNvPr>
        <xdr:cNvSpPr/>
      </xdr:nvSpPr>
      <xdr:spPr>
        <a:xfrm>
          <a:off x="16754475" y="1770425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0" name="テキスト ボックス 899">
          <a:extLst>
            <a:ext uri="{FF2B5EF4-FFF2-40B4-BE49-F238E27FC236}">
              <a16:creationId xmlns:a16="http://schemas.microsoft.com/office/drawing/2014/main" id="{AB7E439C-7867-4292-B58A-957DAE638525}"/>
            </a:ext>
          </a:extLst>
        </xdr:cNvPr>
        <xdr:cNvSpPr txBox="1"/>
      </xdr:nvSpPr>
      <xdr:spPr>
        <a:xfrm>
          <a:off x="197834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1" name="テキスト ボックス 900">
          <a:extLst>
            <a:ext uri="{FF2B5EF4-FFF2-40B4-BE49-F238E27FC236}">
              <a16:creationId xmlns:a16="http://schemas.microsoft.com/office/drawing/2014/main" id="{252B56CA-B629-4F31-B253-1D1FAFBB6D3D}"/>
            </a:ext>
          </a:extLst>
        </xdr:cNvPr>
        <xdr:cNvSpPr txBox="1"/>
      </xdr:nvSpPr>
      <xdr:spPr>
        <a:xfrm>
          <a:off x="19030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2" name="テキスト ボックス 901">
          <a:extLst>
            <a:ext uri="{FF2B5EF4-FFF2-40B4-BE49-F238E27FC236}">
              <a16:creationId xmlns:a16="http://schemas.microsoft.com/office/drawing/2014/main" id="{98005335-6A4B-424A-9B81-94BA63BC745D}"/>
            </a:ext>
          </a:extLst>
        </xdr:cNvPr>
        <xdr:cNvSpPr txBox="1"/>
      </xdr:nvSpPr>
      <xdr:spPr>
        <a:xfrm>
          <a:off x="18221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3" name="テキスト ボックス 902">
          <a:extLst>
            <a:ext uri="{FF2B5EF4-FFF2-40B4-BE49-F238E27FC236}">
              <a16:creationId xmlns:a16="http://schemas.microsoft.com/office/drawing/2014/main" id="{84163EF8-A4A5-48E7-AA1D-573BE1982964}"/>
            </a:ext>
          </a:extLst>
        </xdr:cNvPr>
        <xdr:cNvSpPr txBox="1"/>
      </xdr:nvSpPr>
      <xdr:spPr>
        <a:xfrm>
          <a:off x="174307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04" name="テキスト ボックス 903">
          <a:extLst>
            <a:ext uri="{FF2B5EF4-FFF2-40B4-BE49-F238E27FC236}">
              <a16:creationId xmlns:a16="http://schemas.microsoft.com/office/drawing/2014/main" id="{A9B037F3-0E7C-4F7D-AF3A-1B4F4125C931}"/>
            </a:ext>
          </a:extLst>
        </xdr:cNvPr>
        <xdr:cNvSpPr txBox="1"/>
      </xdr:nvSpPr>
      <xdr:spPr>
        <a:xfrm>
          <a:off x="166306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147864</xdr:rowOff>
    </xdr:from>
    <xdr:to>
      <xdr:col>116</xdr:col>
      <xdr:colOff>114300</xdr:colOff>
      <xdr:row>108</xdr:row>
      <xdr:rowOff>78014</xdr:rowOff>
    </xdr:to>
    <xdr:sp macro="" textlink="">
      <xdr:nvSpPr>
        <xdr:cNvPr id="905" name="楕円 904">
          <a:extLst>
            <a:ext uri="{FF2B5EF4-FFF2-40B4-BE49-F238E27FC236}">
              <a16:creationId xmlns:a16="http://schemas.microsoft.com/office/drawing/2014/main" id="{7A7F3E72-9DA4-4E13-9C30-C5CC6689FEBA}"/>
            </a:ext>
          </a:extLst>
        </xdr:cNvPr>
        <xdr:cNvSpPr/>
      </xdr:nvSpPr>
      <xdr:spPr>
        <a:xfrm>
          <a:off x="19897725" y="1763258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107</xdr:row>
      <xdr:rowOff>126291</xdr:rowOff>
    </xdr:from>
    <xdr:ext cx="469744" cy="259045"/>
    <xdr:sp macro="" textlink="">
      <xdr:nvSpPr>
        <xdr:cNvPr id="906" name="【博物館】&#10;一人当たり面積該当値テキスト">
          <a:extLst>
            <a:ext uri="{FF2B5EF4-FFF2-40B4-BE49-F238E27FC236}">
              <a16:creationId xmlns:a16="http://schemas.microsoft.com/office/drawing/2014/main" id="{0E86F6C2-0BF9-48BA-B536-BE7816BD5A3B}"/>
            </a:ext>
          </a:extLst>
        </xdr:cNvPr>
        <xdr:cNvSpPr txBox="1"/>
      </xdr:nvSpPr>
      <xdr:spPr>
        <a:xfrm>
          <a:off x="20002500" y="1761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147864</xdr:rowOff>
    </xdr:from>
    <xdr:to>
      <xdr:col>112</xdr:col>
      <xdr:colOff>38100</xdr:colOff>
      <xdr:row>108</xdr:row>
      <xdr:rowOff>78014</xdr:rowOff>
    </xdr:to>
    <xdr:sp macro="" textlink="">
      <xdr:nvSpPr>
        <xdr:cNvPr id="907" name="楕円 906">
          <a:extLst>
            <a:ext uri="{FF2B5EF4-FFF2-40B4-BE49-F238E27FC236}">
              <a16:creationId xmlns:a16="http://schemas.microsoft.com/office/drawing/2014/main" id="{DFC66835-BE36-46B0-AB29-A4E724FF716B}"/>
            </a:ext>
          </a:extLst>
        </xdr:cNvPr>
        <xdr:cNvSpPr/>
      </xdr:nvSpPr>
      <xdr:spPr>
        <a:xfrm>
          <a:off x="19154775" y="1763258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27214</xdr:rowOff>
    </xdr:from>
    <xdr:to>
      <xdr:col>116</xdr:col>
      <xdr:colOff>63500</xdr:colOff>
      <xdr:row>108</xdr:row>
      <xdr:rowOff>27214</xdr:rowOff>
    </xdr:to>
    <xdr:cxnSp macro="">
      <xdr:nvCxnSpPr>
        <xdr:cNvPr id="908" name="直線コネクタ 907">
          <a:extLst>
            <a:ext uri="{FF2B5EF4-FFF2-40B4-BE49-F238E27FC236}">
              <a16:creationId xmlns:a16="http://schemas.microsoft.com/office/drawing/2014/main" id="{68CD918B-3409-4322-9B3C-0CCA839897C4}"/>
            </a:ext>
          </a:extLst>
        </xdr:cNvPr>
        <xdr:cNvCxnSpPr/>
      </xdr:nvCxnSpPr>
      <xdr:spPr>
        <a:xfrm>
          <a:off x="19202400" y="17689739"/>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147864</xdr:rowOff>
    </xdr:from>
    <xdr:to>
      <xdr:col>107</xdr:col>
      <xdr:colOff>101600</xdr:colOff>
      <xdr:row>108</xdr:row>
      <xdr:rowOff>78014</xdr:rowOff>
    </xdr:to>
    <xdr:sp macro="" textlink="">
      <xdr:nvSpPr>
        <xdr:cNvPr id="909" name="楕円 908">
          <a:extLst>
            <a:ext uri="{FF2B5EF4-FFF2-40B4-BE49-F238E27FC236}">
              <a16:creationId xmlns:a16="http://schemas.microsoft.com/office/drawing/2014/main" id="{A91BCCF3-E52D-43CF-9CEE-4F76D306D890}"/>
            </a:ext>
          </a:extLst>
        </xdr:cNvPr>
        <xdr:cNvSpPr/>
      </xdr:nvSpPr>
      <xdr:spPr>
        <a:xfrm>
          <a:off x="18345150" y="1763258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27214</xdr:rowOff>
    </xdr:from>
    <xdr:to>
      <xdr:col>111</xdr:col>
      <xdr:colOff>177800</xdr:colOff>
      <xdr:row>108</xdr:row>
      <xdr:rowOff>27214</xdr:rowOff>
    </xdr:to>
    <xdr:cxnSp macro="">
      <xdr:nvCxnSpPr>
        <xdr:cNvPr id="910" name="直線コネクタ 909">
          <a:extLst>
            <a:ext uri="{FF2B5EF4-FFF2-40B4-BE49-F238E27FC236}">
              <a16:creationId xmlns:a16="http://schemas.microsoft.com/office/drawing/2014/main" id="{0D833690-972A-4CB5-9864-120CDB8A1714}"/>
            </a:ext>
          </a:extLst>
        </xdr:cNvPr>
        <xdr:cNvCxnSpPr/>
      </xdr:nvCxnSpPr>
      <xdr:spPr>
        <a:xfrm>
          <a:off x="18392775" y="17689739"/>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147864</xdr:rowOff>
    </xdr:from>
    <xdr:to>
      <xdr:col>102</xdr:col>
      <xdr:colOff>165100</xdr:colOff>
      <xdr:row>108</xdr:row>
      <xdr:rowOff>78014</xdr:rowOff>
    </xdr:to>
    <xdr:sp macro="" textlink="">
      <xdr:nvSpPr>
        <xdr:cNvPr id="911" name="楕円 910">
          <a:extLst>
            <a:ext uri="{FF2B5EF4-FFF2-40B4-BE49-F238E27FC236}">
              <a16:creationId xmlns:a16="http://schemas.microsoft.com/office/drawing/2014/main" id="{BF9C2306-B518-4E76-AE3D-92EBAB5961DE}"/>
            </a:ext>
          </a:extLst>
        </xdr:cNvPr>
        <xdr:cNvSpPr/>
      </xdr:nvSpPr>
      <xdr:spPr>
        <a:xfrm>
          <a:off x="17554575" y="1763258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27214</xdr:rowOff>
    </xdr:from>
    <xdr:to>
      <xdr:col>107</xdr:col>
      <xdr:colOff>50800</xdr:colOff>
      <xdr:row>108</xdr:row>
      <xdr:rowOff>27214</xdr:rowOff>
    </xdr:to>
    <xdr:cxnSp macro="">
      <xdr:nvCxnSpPr>
        <xdr:cNvPr id="912" name="直線コネクタ 911">
          <a:extLst>
            <a:ext uri="{FF2B5EF4-FFF2-40B4-BE49-F238E27FC236}">
              <a16:creationId xmlns:a16="http://schemas.microsoft.com/office/drawing/2014/main" id="{41195C41-784C-4CE2-89F1-5693731F09AC}"/>
            </a:ext>
          </a:extLst>
        </xdr:cNvPr>
        <xdr:cNvCxnSpPr/>
      </xdr:nvCxnSpPr>
      <xdr:spPr>
        <a:xfrm>
          <a:off x="17602200" y="17689739"/>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147864</xdr:rowOff>
    </xdr:from>
    <xdr:to>
      <xdr:col>98</xdr:col>
      <xdr:colOff>38100</xdr:colOff>
      <xdr:row>108</xdr:row>
      <xdr:rowOff>78014</xdr:rowOff>
    </xdr:to>
    <xdr:sp macro="" textlink="">
      <xdr:nvSpPr>
        <xdr:cNvPr id="913" name="楕円 912">
          <a:extLst>
            <a:ext uri="{FF2B5EF4-FFF2-40B4-BE49-F238E27FC236}">
              <a16:creationId xmlns:a16="http://schemas.microsoft.com/office/drawing/2014/main" id="{76759120-DABE-4F41-9373-E11A2FD3C2C7}"/>
            </a:ext>
          </a:extLst>
        </xdr:cNvPr>
        <xdr:cNvSpPr/>
      </xdr:nvSpPr>
      <xdr:spPr>
        <a:xfrm>
          <a:off x="16754475" y="1763258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27214</xdr:rowOff>
    </xdr:from>
    <xdr:to>
      <xdr:col>102</xdr:col>
      <xdr:colOff>114300</xdr:colOff>
      <xdr:row>108</xdr:row>
      <xdr:rowOff>27214</xdr:rowOff>
    </xdr:to>
    <xdr:cxnSp macro="">
      <xdr:nvCxnSpPr>
        <xdr:cNvPr id="914" name="直線コネクタ 913">
          <a:extLst>
            <a:ext uri="{FF2B5EF4-FFF2-40B4-BE49-F238E27FC236}">
              <a16:creationId xmlns:a16="http://schemas.microsoft.com/office/drawing/2014/main" id="{C9323233-7FC7-4695-B897-4B49A2325C60}"/>
            </a:ext>
          </a:extLst>
        </xdr:cNvPr>
        <xdr:cNvCxnSpPr/>
      </xdr:nvCxnSpPr>
      <xdr:spPr>
        <a:xfrm>
          <a:off x="16802100" y="1768973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118127</xdr:rowOff>
    </xdr:from>
    <xdr:ext cx="469744" cy="259045"/>
    <xdr:sp macro="" textlink="">
      <xdr:nvSpPr>
        <xdr:cNvPr id="915" name="n_1aveValue【博物館】&#10;一人当たり面積">
          <a:extLst>
            <a:ext uri="{FF2B5EF4-FFF2-40B4-BE49-F238E27FC236}">
              <a16:creationId xmlns:a16="http://schemas.microsoft.com/office/drawing/2014/main" id="{0F29D4A6-9655-46D7-8CB9-F0EE9D97C3B4}"/>
            </a:ext>
          </a:extLst>
        </xdr:cNvPr>
        <xdr:cNvSpPr txBox="1"/>
      </xdr:nvSpPr>
      <xdr:spPr>
        <a:xfrm>
          <a:off x="18983402" y="1778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118127</xdr:rowOff>
    </xdr:from>
    <xdr:ext cx="469744" cy="259045"/>
    <xdr:sp macro="" textlink="">
      <xdr:nvSpPr>
        <xdr:cNvPr id="916" name="n_2aveValue【博物館】&#10;一人当たり面積">
          <a:extLst>
            <a:ext uri="{FF2B5EF4-FFF2-40B4-BE49-F238E27FC236}">
              <a16:creationId xmlns:a16="http://schemas.microsoft.com/office/drawing/2014/main" id="{EF81B68B-3C07-4690-9BF3-79F4835C1CC8}"/>
            </a:ext>
          </a:extLst>
        </xdr:cNvPr>
        <xdr:cNvSpPr txBox="1"/>
      </xdr:nvSpPr>
      <xdr:spPr>
        <a:xfrm>
          <a:off x="18183302" y="1778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118127</xdr:rowOff>
    </xdr:from>
    <xdr:ext cx="469744" cy="259045"/>
    <xdr:sp macro="" textlink="">
      <xdr:nvSpPr>
        <xdr:cNvPr id="917" name="n_3aveValue【博物館】&#10;一人当たり面積">
          <a:extLst>
            <a:ext uri="{FF2B5EF4-FFF2-40B4-BE49-F238E27FC236}">
              <a16:creationId xmlns:a16="http://schemas.microsoft.com/office/drawing/2014/main" id="{15DD64D2-A273-4632-907B-4CAB1DB92C74}"/>
            </a:ext>
          </a:extLst>
        </xdr:cNvPr>
        <xdr:cNvSpPr txBox="1"/>
      </xdr:nvSpPr>
      <xdr:spPr>
        <a:xfrm>
          <a:off x="17383202" y="1778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134456</xdr:rowOff>
    </xdr:from>
    <xdr:ext cx="469744" cy="259045"/>
    <xdr:sp macro="" textlink="">
      <xdr:nvSpPr>
        <xdr:cNvPr id="918" name="n_4aveValue【博物館】&#10;一人当たり面積">
          <a:extLst>
            <a:ext uri="{FF2B5EF4-FFF2-40B4-BE49-F238E27FC236}">
              <a16:creationId xmlns:a16="http://schemas.microsoft.com/office/drawing/2014/main" id="{387861C4-6300-4C66-A025-5FA2F46868F9}"/>
            </a:ext>
          </a:extLst>
        </xdr:cNvPr>
        <xdr:cNvSpPr txBox="1"/>
      </xdr:nvSpPr>
      <xdr:spPr>
        <a:xfrm>
          <a:off x="16592627" y="1779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94541</xdr:rowOff>
    </xdr:from>
    <xdr:ext cx="469744" cy="259045"/>
    <xdr:sp macro="" textlink="">
      <xdr:nvSpPr>
        <xdr:cNvPr id="919" name="n_1mainValue【博物館】&#10;一人当たり面積">
          <a:extLst>
            <a:ext uri="{FF2B5EF4-FFF2-40B4-BE49-F238E27FC236}">
              <a16:creationId xmlns:a16="http://schemas.microsoft.com/office/drawing/2014/main" id="{822A7F2F-0D49-4101-B206-8194A2BE92F1}"/>
            </a:ext>
          </a:extLst>
        </xdr:cNvPr>
        <xdr:cNvSpPr txBox="1"/>
      </xdr:nvSpPr>
      <xdr:spPr>
        <a:xfrm>
          <a:off x="18983402" y="1741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94541</xdr:rowOff>
    </xdr:from>
    <xdr:ext cx="469744" cy="259045"/>
    <xdr:sp macro="" textlink="">
      <xdr:nvSpPr>
        <xdr:cNvPr id="920" name="n_2mainValue【博物館】&#10;一人当たり面積">
          <a:extLst>
            <a:ext uri="{FF2B5EF4-FFF2-40B4-BE49-F238E27FC236}">
              <a16:creationId xmlns:a16="http://schemas.microsoft.com/office/drawing/2014/main" id="{0276A378-2E76-4D3A-A9CF-8B847C9D9311}"/>
            </a:ext>
          </a:extLst>
        </xdr:cNvPr>
        <xdr:cNvSpPr txBox="1"/>
      </xdr:nvSpPr>
      <xdr:spPr>
        <a:xfrm>
          <a:off x="18183302" y="1741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94541</xdr:rowOff>
    </xdr:from>
    <xdr:ext cx="469744" cy="259045"/>
    <xdr:sp macro="" textlink="">
      <xdr:nvSpPr>
        <xdr:cNvPr id="921" name="n_3mainValue【博物館】&#10;一人当たり面積">
          <a:extLst>
            <a:ext uri="{FF2B5EF4-FFF2-40B4-BE49-F238E27FC236}">
              <a16:creationId xmlns:a16="http://schemas.microsoft.com/office/drawing/2014/main" id="{BE1F2FED-C614-4DFB-89A0-0FB128C526D9}"/>
            </a:ext>
          </a:extLst>
        </xdr:cNvPr>
        <xdr:cNvSpPr txBox="1"/>
      </xdr:nvSpPr>
      <xdr:spPr>
        <a:xfrm>
          <a:off x="17383202" y="1741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94541</xdr:rowOff>
    </xdr:from>
    <xdr:ext cx="469744" cy="259045"/>
    <xdr:sp macro="" textlink="">
      <xdr:nvSpPr>
        <xdr:cNvPr id="922" name="n_4mainValue【博物館】&#10;一人当たり面積">
          <a:extLst>
            <a:ext uri="{FF2B5EF4-FFF2-40B4-BE49-F238E27FC236}">
              <a16:creationId xmlns:a16="http://schemas.microsoft.com/office/drawing/2014/main" id="{540B357F-B77A-4A3A-BC75-DDD294B0F57E}"/>
            </a:ext>
          </a:extLst>
        </xdr:cNvPr>
        <xdr:cNvSpPr txBox="1"/>
      </xdr:nvSpPr>
      <xdr:spPr>
        <a:xfrm>
          <a:off x="16592627" y="1741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3" name="正方形/長方形 922">
          <a:extLst>
            <a:ext uri="{FF2B5EF4-FFF2-40B4-BE49-F238E27FC236}">
              <a16:creationId xmlns:a16="http://schemas.microsoft.com/office/drawing/2014/main" id="{1E0BE104-14A5-42A8-99F7-48C881B0642D}"/>
            </a:ext>
          </a:extLst>
        </xdr:cNvPr>
        <xdr:cNvSpPr/>
      </xdr:nvSpPr>
      <xdr:spPr>
        <a:xfrm>
          <a:off x="685800" y="1857375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24" name="正方形/長方形 923">
          <a:extLst>
            <a:ext uri="{FF2B5EF4-FFF2-40B4-BE49-F238E27FC236}">
              <a16:creationId xmlns:a16="http://schemas.microsoft.com/office/drawing/2014/main" id="{0BBEAEEF-F1EF-4939-A8ED-F14C901DE207}"/>
            </a:ext>
          </a:extLst>
        </xdr:cNvPr>
        <xdr:cNvSpPr/>
      </xdr:nvSpPr>
      <xdr:spPr>
        <a:xfrm>
          <a:off x="685800" y="18640425"/>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25" name="テキスト ボックス 924">
          <a:extLst>
            <a:ext uri="{FF2B5EF4-FFF2-40B4-BE49-F238E27FC236}">
              <a16:creationId xmlns:a16="http://schemas.microsoft.com/office/drawing/2014/main" id="{4C991D04-660B-4DA3-9654-667E37B1748D}"/>
            </a:ext>
          </a:extLst>
        </xdr:cNvPr>
        <xdr:cNvSpPr txBox="1"/>
      </xdr:nvSpPr>
      <xdr:spPr>
        <a:xfrm>
          <a:off x="762000" y="18888075"/>
          <a:ext cx="19878675"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・道路や橋りょう・トンネルについては、平成</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月に「道路長寿命化計画」、「橋梁長寿命化修繕計画」などの施設別の長寿命化計画を策定し、維持管理・更新等の適正化や公共施設等の長寿命化に取り組んできている。</a:t>
          </a:r>
          <a:b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・公営住宅については、平成</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県営住宅等長寿命化計画」を策定して県営住宅の長寿命化に取り組むとともに、東日本大震災に伴う原子力災害の被災者を入居対象とした復興公営住宅の整備を順次進めたため、グループ内平均の有形固定資産減価償却率と比べて特に低い傾向にある。</a:t>
          </a:r>
          <a:b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・有形固定資産減価償却率がグループ内平均と比べて特に高い傾向にある空港施設については、平成</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月の開港から</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年が経過し、老朽化が著しい状況にあることから、「福島空港維持管理更新計画」に基づき定期的な点検を実施し、点検結果を踏まえた適切な維持補修等を実施している。</a:t>
          </a:r>
          <a:b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・図書館及び博物館についても開館から</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年以上が経過し、老朽化が著しい状況にあることから、</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「公共施設等総合管理計画」に基づき令和</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月に策定した「個別施設計画」</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公共施設等の長寿命化に取り組んでいく。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C83C70A-7F53-4563-B178-9D5B5EB8C70C}"/>
            </a:ext>
          </a:extLst>
        </xdr:cNvPr>
        <xdr:cNvSpPr/>
      </xdr:nvSpPr>
      <xdr:spPr>
        <a:xfrm>
          <a:off x="581025" y="123825"/>
          <a:ext cx="114204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8022653-1A8C-46F6-988A-1D468D1128E6}"/>
            </a:ext>
          </a:extLst>
        </xdr:cNvPr>
        <xdr:cNvSpPr/>
      </xdr:nvSpPr>
      <xdr:spPr>
        <a:xfrm>
          <a:off x="17145000" y="190500"/>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70C8FCA-2856-4DD4-AB26-0A1DBDDD33F3}"/>
            </a:ext>
          </a:extLst>
        </xdr:cNvPr>
        <xdr:cNvSpPr/>
      </xdr:nvSpPr>
      <xdr:spPr>
        <a:xfrm>
          <a:off x="17164050" y="219075"/>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A88D10B-9510-4477-A38E-EA8FA02E31DF}"/>
            </a:ext>
          </a:extLst>
        </xdr:cNvPr>
        <xdr:cNvSpPr/>
      </xdr:nvSpPr>
      <xdr:spPr>
        <a:xfrm>
          <a:off x="17192625" y="238125"/>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B07D4CA-C358-472D-83F6-2461D226F2D1}"/>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6D2C620-A0C5-4AF4-9A1B-EBC9C45ADE12}"/>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3E1F602-A062-40F3-876F-16D351FE2B0A}"/>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87836E4-76F6-45DD-827D-D1ABFC371F10}"/>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84D2298-4EA7-4FF2-898C-DCC0F9212636}"/>
            </a:ext>
          </a:extLst>
        </xdr:cNvPr>
        <xdr:cNvSpPr/>
      </xdr:nvSpPr>
      <xdr:spPr>
        <a:xfrm>
          <a:off x="809625" y="885825"/>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AF607E1-B5E2-40CE-87CE-E6A2B9D8127E}"/>
            </a:ext>
          </a:extLst>
        </xdr:cNvPr>
        <xdr:cNvSpPr/>
      </xdr:nvSpPr>
      <xdr:spPr>
        <a:xfrm>
          <a:off x="2009775" y="885825"/>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1,881,981
1,866,570
13,783.90
1,357,615,773
1,263,963,809
7,560,800
488,228,523
1,434,849,661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0426A8B-6887-4003-8EFD-A69577E6ABF8}"/>
            </a:ext>
          </a:extLst>
        </xdr:cNvPr>
        <xdr:cNvSpPr/>
      </xdr:nvSpPr>
      <xdr:spPr>
        <a:xfrm>
          <a:off x="3209925" y="885825"/>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7377C2B-2D45-459F-B822-39F526AB4DE8}"/>
            </a:ext>
          </a:extLst>
        </xdr:cNvPr>
        <xdr:cNvSpPr/>
      </xdr:nvSpPr>
      <xdr:spPr>
        <a:xfrm>
          <a:off x="4581525" y="904875"/>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EA20E17-2A1F-4A54-9A10-EB3599C2D7A1}"/>
            </a:ext>
          </a:extLst>
        </xdr:cNvPr>
        <xdr:cNvSpPr/>
      </xdr:nvSpPr>
      <xdr:spPr>
        <a:xfrm>
          <a:off x="6410325" y="904875"/>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3BB3B27-9B55-4053-A777-0AF0F5264E3D}"/>
            </a:ext>
          </a:extLst>
        </xdr:cNvPr>
        <xdr:cNvSpPr/>
      </xdr:nvSpPr>
      <xdr:spPr>
        <a:xfrm>
          <a:off x="7610475" y="914400"/>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294D105-8C38-44A4-9F7C-987CF99C017E}"/>
            </a:ext>
          </a:extLst>
        </xdr:cNvPr>
        <xdr:cNvSpPr/>
      </xdr:nvSpPr>
      <xdr:spPr>
        <a:xfrm>
          <a:off x="4581525" y="1628775"/>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0EE447B-4086-4C2D-9C3C-8D660EB5A220}"/>
            </a:ext>
          </a:extLst>
        </xdr:cNvPr>
        <xdr:cNvSpPr/>
      </xdr:nvSpPr>
      <xdr:spPr>
        <a:xfrm>
          <a:off x="6467475" y="1628775"/>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A6D46D2-23F2-46F2-922B-5F9415EDE415}"/>
            </a:ext>
          </a:extLst>
        </xdr:cNvPr>
        <xdr:cNvSpPr/>
      </xdr:nvSpPr>
      <xdr:spPr>
        <a:xfrm>
          <a:off x="9972675" y="847725"/>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6E5BBF4-F520-493C-B9E8-41903FE69BF1}"/>
            </a:ext>
          </a:extLst>
        </xdr:cNvPr>
        <xdr:cNvSpPr/>
      </xdr:nvSpPr>
      <xdr:spPr>
        <a:xfrm>
          <a:off x="10210800" y="914400"/>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5C2D953-4658-48EB-965F-2AFC3B262276}"/>
            </a:ext>
          </a:extLst>
        </xdr:cNvPr>
        <xdr:cNvSpPr/>
      </xdr:nvSpPr>
      <xdr:spPr>
        <a:xfrm>
          <a:off x="10210800" y="11620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F975682-90B8-4958-977E-B0A8F73EAD78}"/>
            </a:ext>
          </a:extLst>
        </xdr:cNvPr>
        <xdr:cNvSpPr/>
      </xdr:nvSpPr>
      <xdr:spPr>
        <a:xfrm>
          <a:off x="10210800" y="1476375"/>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763EB72-665A-4871-A78E-9FC06074E552}"/>
            </a:ext>
          </a:extLst>
        </xdr:cNvPr>
        <xdr:cNvCxnSpPr/>
      </xdr:nvCxnSpPr>
      <xdr:spPr>
        <a:xfrm flipH="1">
          <a:off x="10048875" y="990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DB6E399-7B29-4982-ACCE-7BC1D8A64120}"/>
            </a:ext>
          </a:extLst>
        </xdr:cNvPr>
        <xdr:cNvSpPr/>
      </xdr:nvSpPr>
      <xdr:spPr>
        <a:xfrm>
          <a:off x="10102850" y="952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C4B8E8C-3635-4C2F-960C-22AD87D5ADCA}"/>
            </a:ext>
          </a:extLst>
        </xdr:cNvPr>
        <xdr:cNvSpPr/>
      </xdr:nvSpPr>
      <xdr:spPr>
        <a:xfrm>
          <a:off x="10102850" y="12001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E83D84A-3FFA-48F8-9C38-86A45A87E133}"/>
            </a:ext>
          </a:extLst>
        </xdr:cNvPr>
        <xdr:cNvCxnSpPr/>
      </xdr:nvCxnSpPr>
      <xdr:spPr>
        <a:xfrm>
          <a:off x="10131425" y="14573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ACEB619-31C5-43DC-A44E-06D3F97E8D4E}"/>
            </a:ext>
          </a:extLst>
        </xdr:cNvPr>
        <xdr:cNvCxnSpPr/>
      </xdr:nvCxnSpPr>
      <xdr:spPr>
        <a:xfrm>
          <a:off x="10067925" y="14573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CBA62C6-2A2F-40D2-BE23-3DD8BE9E2B5F}"/>
            </a:ext>
          </a:extLst>
        </xdr:cNvPr>
        <xdr:cNvCxnSpPr/>
      </xdr:nvCxnSpPr>
      <xdr:spPr>
        <a:xfrm flipV="1">
          <a:off x="10131425" y="1673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293868B-5A90-4004-AB3D-AD52FC1285D4}"/>
            </a:ext>
          </a:extLst>
        </xdr:cNvPr>
        <xdr:cNvCxnSpPr/>
      </xdr:nvCxnSpPr>
      <xdr:spPr>
        <a:xfrm>
          <a:off x="10067925" y="18097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FEFEEF27-336D-445E-BB04-306C3456EAEE}"/>
            </a:ext>
          </a:extLst>
        </xdr:cNvPr>
        <xdr:cNvSpPr txBox="1"/>
      </xdr:nvSpPr>
      <xdr:spPr>
        <a:xfrm>
          <a:off x="638175" y="26479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62DF6477-1888-4FE3-844C-7EE45640FA1E}"/>
            </a:ext>
          </a:extLst>
        </xdr:cNvPr>
        <xdr:cNvSpPr/>
      </xdr:nvSpPr>
      <xdr:spPr>
        <a:xfrm>
          <a:off x="857250" y="28956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218B1AAD-6C5D-4F7C-B35E-A838196FD081}"/>
            </a:ext>
          </a:extLst>
        </xdr:cNvPr>
        <xdr:cNvSpPr txBox="1"/>
      </xdr:nvSpPr>
      <xdr:spPr>
        <a:xfrm>
          <a:off x="638175" y="28956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470F35C-7A69-4631-A834-00BDCB8C9434}"/>
            </a:ext>
          </a:extLst>
        </xdr:cNvPr>
        <xdr:cNvSpPr txBox="1"/>
      </xdr:nvSpPr>
      <xdr:spPr>
        <a:xfrm>
          <a:off x="638175" y="31337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A756F72D-28C8-48BC-8278-DDD46F08902D}"/>
            </a:ext>
          </a:extLst>
        </xdr:cNvPr>
        <xdr:cNvSpPr txBox="1"/>
      </xdr:nvSpPr>
      <xdr:spPr>
        <a:xfrm>
          <a:off x="638175" y="33718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DF2FC71B-1762-43D0-80D8-FDE9B13197A1}"/>
            </a:ext>
          </a:extLst>
        </xdr:cNvPr>
        <xdr:cNvSpPr txBox="1"/>
      </xdr:nvSpPr>
      <xdr:spPr>
        <a:xfrm>
          <a:off x="638175" y="3609975"/>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733FF620-2B5B-43A4-A6D0-F37F4AB2D8A6}"/>
            </a:ext>
          </a:extLst>
        </xdr:cNvPr>
        <xdr:cNvSpPr/>
      </xdr:nvSpPr>
      <xdr:spPr>
        <a:xfrm>
          <a:off x="6858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42DEFE33-67EE-4946-8B58-1484A3E72692}"/>
            </a:ext>
          </a:extLst>
        </xdr:cNvPr>
        <xdr:cNvSpPr/>
      </xdr:nvSpPr>
      <xdr:spPr>
        <a:xfrm>
          <a:off x="11525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BFCC4BE0-7330-4CB5-B9FC-0C8A19CAE541}"/>
            </a:ext>
          </a:extLst>
        </xdr:cNvPr>
        <xdr:cNvSpPr/>
      </xdr:nvSpPr>
      <xdr:spPr>
        <a:xfrm>
          <a:off x="11525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76FBCC85-778D-4FF2-AC79-D0A9794770AD}"/>
            </a:ext>
          </a:extLst>
        </xdr:cNvPr>
        <xdr:cNvSpPr/>
      </xdr:nvSpPr>
      <xdr:spPr>
        <a:xfrm>
          <a:off x="26384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9071639B-E2ED-4A1A-B3BE-305036AB11A8}"/>
            </a:ext>
          </a:extLst>
        </xdr:cNvPr>
        <xdr:cNvSpPr/>
      </xdr:nvSpPr>
      <xdr:spPr>
        <a:xfrm>
          <a:off x="26384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6452BB0-341D-4916-9B7E-4265E4373749}"/>
            </a:ext>
          </a:extLst>
        </xdr:cNvPr>
        <xdr:cNvSpPr/>
      </xdr:nvSpPr>
      <xdr:spPr>
        <a:xfrm>
          <a:off x="6858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E96E669-C6F8-4BB9-8092-0102D6D1CB17}"/>
            </a:ext>
          </a:extLst>
        </xdr:cNvPr>
        <xdr:cNvSpPr txBox="1"/>
      </xdr:nvSpPr>
      <xdr:spPr>
        <a:xfrm>
          <a:off x="666750"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CFBF55C-E350-49E0-B797-BE2883D5210C}"/>
            </a:ext>
          </a:extLst>
        </xdr:cNvPr>
        <xdr:cNvCxnSpPr/>
      </xdr:nvCxnSpPr>
      <xdr:spPr>
        <a:xfrm>
          <a:off x="6858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6290F58-9E20-4B27-A74D-D10AA7AEC4C8}"/>
            </a:ext>
          </a:extLst>
        </xdr:cNvPr>
        <xdr:cNvSpPr txBox="1"/>
      </xdr:nvSpPr>
      <xdr:spPr>
        <a:xfrm>
          <a:off x="278946"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264998B-A9A6-47A0-9559-F950A8EBFBD4}"/>
            </a:ext>
          </a:extLst>
        </xdr:cNvPr>
        <xdr:cNvCxnSpPr/>
      </xdr:nvCxnSpPr>
      <xdr:spPr>
        <a:xfrm>
          <a:off x="685800" y="6848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4FF6F75-4FE7-45E1-9C8C-1CAFA677A05B}"/>
            </a:ext>
          </a:extLst>
        </xdr:cNvPr>
        <xdr:cNvSpPr txBox="1"/>
      </xdr:nvSpPr>
      <xdr:spPr>
        <a:xfrm>
          <a:off x="278946" y="6712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F95E3A7-C513-4B37-A95C-27EE0677B592}"/>
            </a:ext>
          </a:extLst>
        </xdr:cNvPr>
        <xdr:cNvCxnSpPr/>
      </xdr:nvCxnSpPr>
      <xdr:spPr>
        <a:xfrm>
          <a:off x="685800" y="6486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271F5AB1-EE8D-44AB-9E5F-CA5CE174CC63}"/>
            </a:ext>
          </a:extLst>
        </xdr:cNvPr>
        <xdr:cNvSpPr txBox="1"/>
      </xdr:nvSpPr>
      <xdr:spPr>
        <a:xfrm>
          <a:off x="339891" y="6350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555D86C-7D95-41F7-BAFE-ECF33882B2DF}"/>
            </a:ext>
          </a:extLst>
        </xdr:cNvPr>
        <xdr:cNvCxnSpPr/>
      </xdr:nvCxnSpPr>
      <xdr:spPr>
        <a:xfrm>
          <a:off x="685800" y="613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80362A0-F344-4050-8A5B-B877F06ADC2F}"/>
            </a:ext>
          </a:extLst>
        </xdr:cNvPr>
        <xdr:cNvSpPr txBox="1"/>
      </xdr:nvSpPr>
      <xdr:spPr>
        <a:xfrm>
          <a:off x="339891" y="599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28D9885-B2AB-4301-9F4D-4B108F52E26C}"/>
            </a:ext>
          </a:extLst>
        </xdr:cNvPr>
        <xdr:cNvCxnSpPr/>
      </xdr:nvCxnSpPr>
      <xdr:spPr>
        <a:xfrm>
          <a:off x="685800" y="5772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73A89A9-0556-4D65-98D1-80AFC842EF1E}"/>
            </a:ext>
          </a:extLst>
        </xdr:cNvPr>
        <xdr:cNvSpPr txBox="1"/>
      </xdr:nvSpPr>
      <xdr:spPr>
        <a:xfrm>
          <a:off x="339891" y="56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9328857-29A5-4691-8095-2ED4E9733845}"/>
            </a:ext>
          </a:extLst>
        </xdr:cNvPr>
        <xdr:cNvCxnSpPr/>
      </xdr:nvCxnSpPr>
      <xdr:spPr>
        <a:xfrm>
          <a:off x="685800" y="5410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84B260AA-CC95-4A42-AA5F-BB0965F1D243}"/>
            </a:ext>
          </a:extLst>
        </xdr:cNvPr>
        <xdr:cNvSpPr txBox="1"/>
      </xdr:nvSpPr>
      <xdr:spPr>
        <a:xfrm>
          <a:off x="339891" y="5274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2990FF95-20A6-466B-9F12-3174DE4402A3}"/>
            </a:ext>
          </a:extLst>
        </xdr:cNvPr>
        <xdr:cNvCxnSpPr/>
      </xdr:nvCxnSpPr>
      <xdr:spPr>
        <a:xfrm>
          <a:off x="6858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4A44B837-3BD0-4A8F-BED1-4705BBEDDC16}"/>
            </a:ext>
          </a:extLst>
        </xdr:cNvPr>
        <xdr:cNvSpPr txBox="1"/>
      </xdr:nvSpPr>
      <xdr:spPr>
        <a:xfrm>
          <a:off x="388136" y="4912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体育館・プール】&#10;有形固定資産減価償却率グラフ枠">
          <a:extLst>
            <a:ext uri="{FF2B5EF4-FFF2-40B4-BE49-F238E27FC236}">
              <a16:creationId xmlns:a16="http://schemas.microsoft.com/office/drawing/2014/main" id="{712DC279-9E32-415A-903B-17F1266752BF}"/>
            </a:ext>
          </a:extLst>
        </xdr:cNvPr>
        <xdr:cNvSpPr/>
      </xdr:nvSpPr>
      <xdr:spPr>
        <a:xfrm>
          <a:off x="6858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118110</xdr:rowOff>
    </xdr:from>
    <xdr:to>
      <xdr:col>24</xdr:col>
      <xdr:colOff>62865</xdr:colOff>
      <xdr:row>40</xdr:row>
      <xdr:rowOff>139065</xdr:rowOff>
    </xdr:to>
    <xdr:cxnSp macro="">
      <xdr:nvCxnSpPr>
        <xdr:cNvPr id="57" name="直線コネクタ 56">
          <a:extLst>
            <a:ext uri="{FF2B5EF4-FFF2-40B4-BE49-F238E27FC236}">
              <a16:creationId xmlns:a16="http://schemas.microsoft.com/office/drawing/2014/main" id="{E858843F-EE9A-435A-B8EB-3D2318EBE0B7}"/>
            </a:ext>
          </a:extLst>
        </xdr:cNvPr>
        <xdr:cNvCxnSpPr/>
      </xdr:nvCxnSpPr>
      <xdr:spPr>
        <a:xfrm flipV="1">
          <a:off x="4179570" y="5474335"/>
          <a:ext cx="127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142892</xdr:rowOff>
    </xdr:from>
    <xdr:ext cx="405111" cy="259045"/>
    <xdr:sp macro="" textlink="">
      <xdr:nvSpPr>
        <xdr:cNvPr id="58" name="【体育館・プール】&#10;有形固定資産減価償却率最小値テキスト">
          <a:extLst>
            <a:ext uri="{FF2B5EF4-FFF2-40B4-BE49-F238E27FC236}">
              <a16:creationId xmlns:a16="http://schemas.microsoft.com/office/drawing/2014/main" id="{6AD13919-E782-44BD-8375-8D28B0A3664B}"/>
            </a:ext>
          </a:extLst>
        </xdr:cNvPr>
        <xdr:cNvSpPr txBox="1"/>
      </xdr:nvSpPr>
      <xdr:spPr>
        <a:xfrm>
          <a:off x="4229100" y="6626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139065</xdr:rowOff>
    </xdr:from>
    <xdr:to>
      <xdr:col>24</xdr:col>
      <xdr:colOff>152400</xdr:colOff>
      <xdr:row>40</xdr:row>
      <xdr:rowOff>139065</xdr:rowOff>
    </xdr:to>
    <xdr:cxnSp macro="">
      <xdr:nvCxnSpPr>
        <xdr:cNvPr id="59" name="直線コネクタ 58">
          <a:extLst>
            <a:ext uri="{FF2B5EF4-FFF2-40B4-BE49-F238E27FC236}">
              <a16:creationId xmlns:a16="http://schemas.microsoft.com/office/drawing/2014/main" id="{1FC00422-D4B6-47E0-8C22-B0C8D3A6BC65}"/>
            </a:ext>
          </a:extLst>
        </xdr:cNvPr>
        <xdr:cNvCxnSpPr/>
      </xdr:nvCxnSpPr>
      <xdr:spPr>
        <a:xfrm>
          <a:off x="4105275" y="662876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64787</xdr:rowOff>
    </xdr:from>
    <xdr:ext cx="405111" cy="259045"/>
    <xdr:sp macro="" textlink="">
      <xdr:nvSpPr>
        <xdr:cNvPr id="60" name="【体育館・プール】&#10;有形固定資産減価償却率最大値テキスト">
          <a:extLst>
            <a:ext uri="{FF2B5EF4-FFF2-40B4-BE49-F238E27FC236}">
              <a16:creationId xmlns:a16="http://schemas.microsoft.com/office/drawing/2014/main" id="{99D774B7-A5CC-479F-B318-B408E3B6BD60}"/>
            </a:ext>
          </a:extLst>
        </xdr:cNvPr>
        <xdr:cNvSpPr txBox="1"/>
      </xdr:nvSpPr>
      <xdr:spPr>
        <a:xfrm>
          <a:off x="4229100" y="5259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1" name="直線コネクタ 60">
          <a:extLst>
            <a:ext uri="{FF2B5EF4-FFF2-40B4-BE49-F238E27FC236}">
              <a16:creationId xmlns:a16="http://schemas.microsoft.com/office/drawing/2014/main" id="{AEC9EAB1-F390-4F43-8760-432D2109CB38}"/>
            </a:ext>
          </a:extLst>
        </xdr:cNvPr>
        <xdr:cNvCxnSpPr/>
      </xdr:nvCxnSpPr>
      <xdr:spPr>
        <a:xfrm>
          <a:off x="4105275" y="547433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82567</xdr:rowOff>
    </xdr:from>
    <xdr:ext cx="405111" cy="259045"/>
    <xdr:sp macro="" textlink="">
      <xdr:nvSpPr>
        <xdr:cNvPr id="62" name="【体育館・プール】&#10;有形固定資産減価償却率平均値テキスト">
          <a:extLst>
            <a:ext uri="{FF2B5EF4-FFF2-40B4-BE49-F238E27FC236}">
              <a16:creationId xmlns:a16="http://schemas.microsoft.com/office/drawing/2014/main" id="{17DE9B0E-3E6A-486B-B58D-9C8A426CEB64}"/>
            </a:ext>
          </a:extLst>
        </xdr:cNvPr>
        <xdr:cNvSpPr txBox="1"/>
      </xdr:nvSpPr>
      <xdr:spPr>
        <a:xfrm>
          <a:off x="4229100" y="5762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59690</xdr:rowOff>
    </xdr:from>
    <xdr:to>
      <xdr:col>24</xdr:col>
      <xdr:colOff>114300</xdr:colOff>
      <xdr:row>36</xdr:row>
      <xdr:rowOff>161290</xdr:rowOff>
    </xdr:to>
    <xdr:sp macro="" textlink="">
      <xdr:nvSpPr>
        <xdr:cNvPr id="63" name="フローチャート: 判断 62">
          <a:extLst>
            <a:ext uri="{FF2B5EF4-FFF2-40B4-BE49-F238E27FC236}">
              <a16:creationId xmlns:a16="http://schemas.microsoft.com/office/drawing/2014/main" id="{08F82F40-2612-4068-A8A6-A5C22C207982}"/>
            </a:ext>
          </a:extLst>
        </xdr:cNvPr>
        <xdr:cNvSpPr/>
      </xdr:nvSpPr>
      <xdr:spPr>
        <a:xfrm>
          <a:off x="4124325" y="589851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50165</xdr:rowOff>
    </xdr:from>
    <xdr:to>
      <xdr:col>20</xdr:col>
      <xdr:colOff>38100</xdr:colOff>
      <xdr:row>36</xdr:row>
      <xdr:rowOff>151765</xdr:rowOff>
    </xdr:to>
    <xdr:sp macro="" textlink="">
      <xdr:nvSpPr>
        <xdr:cNvPr id="64" name="フローチャート: 判断 63">
          <a:extLst>
            <a:ext uri="{FF2B5EF4-FFF2-40B4-BE49-F238E27FC236}">
              <a16:creationId xmlns:a16="http://schemas.microsoft.com/office/drawing/2014/main" id="{6D967D2A-6E34-434A-8C46-71813054ACD7}"/>
            </a:ext>
          </a:extLst>
        </xdr:cNvPr>
        <xdr:cNvSpPr/>
      </xdr:nvSpPr>
      <xdr:spPr>
        <a:xfrm>
          <a:off x="3381375" y="588581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34925</xdr:rowOff>
    </xdr:from>
    <xdr:to>
      <xdr:col>15</xdr:col>
      <xdr:colOff>101600</xdr:colOff>
      <xdr:row>36</xdr:row>
      <xdr:rowOff>136525</xdr:rowOff>
    </xdr:to>
    <xdr:sp macro="" textlink="">
      <xdr:nvSpPr>
        <xdr:cNvPr id="65" name="フローチャート: 判断 64">
          <a:extLst>
            <a:ext uri="{FF2B5EF4-FFF2-40B4-BE49-F238E27FC236}">
              <a16:creationId xmlns:a16="http://schemas.microsoft.com/office/drawing/2014/main" id="{E886F32A-4168-4754-BC0B-088D87E01651}"/>
            </a:ext>
          </a:extLst>
        </xdr:cNvPr>
        <xdr:cNvSpPr/>
      </xdr:nvSpPr>
      <xdr:spPr>
        <a:xfrm>
          <a:off x="2571750" y="58737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53975</xdr:rowOff>
    </xdr:from>
    <xdr:to>
      <xdr:col>10</xdr:col>
      <xdr:colOff>165100</xdr:colOff>
      <xdr:row>36</xdr:row>
      <xdr:rowOff>155575</xdr:rowOff>
    </xdr:to>
    <xdr:sp macro="" textlink="">
      <xdr:nvSpPr>
        <xdr:cNvPr id="66" name="フローチャート: 判断 65">
          <a:extLst>
            <a:ext uri="{FF2B5EF4-FFF2-40B4-BE49-F238E27FC236}">
              <a16:creationId xmlns:a16="http://schemas.microsoft.com/office/drawing/2014/main" id="{D97FD605-0EFA-472A-814F-38331711759B}"/>
            </a:ext>
          </a:extLst>
        </xdr:cNvPr>
        <xdr:cNvSpPr/>
      </xdr:nvSpPr>
      <xdr:spPr>
        <a:xfrm>
          <a:off x="1781175" y="58928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141605</xdr:rowOff>
    </xdr:from>
    <xdr:to>
      <xdr:col>6</xdr:col>
      <xdr:colOff>38100</xdr:colOff>
      <xdr:row>38</xdr:row>
      <xdr:rowOff>71755</xdr:rowOff>
    </xdr:to>
    <xdr:sp macro="" textlink="">
      <xdr:nvSpPr>
        <xdr:cNvPr id="67" name="フローチャート: 判断 66">
          <a:extLst>
            <a:ext uri="{FF2B5EF4-FFF2-40B4-BE49-F238E27FC236}">
              <a16:creationId xmlns:a16="http://schemas.microsoft.com/office/drawing/2014/main" id="{7B3E1F2F-A9BC-4AFE-A7B7-8FB678FBE50A}"/>
            </a:ext>
          </a:extLst>
        </xdr:cNvPr>
        <xdr:cNvSpPr/>
      </xdr:nvSpPr>
      <xdr:spPr>
        <a:xfrm>
          <a:off x="981075" y="614553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359B851-161D-4F7E-83F0-B01B2E325EB2}"/>
            </a:ext>
          </a:extLst>
        </xdr:cNvPr>
        <xdr:cNvSpPr txBox="1"/>
      </xdr:nvSpPr>
      <xdr:spPr>
        <a:xfrm>
          <a:off x="40100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E72F3DA-3D52-492E-B186-7C9C027798B8}"/>
            </a:ext>
          </a:extLst>
        </xdr:cNvPr>
        <xdr:cNvSpPr txBox="1"/>
      </xdr:nvSpPr>
      <xdr:spPr>
        <a:xfrm>
          <a:off x="32575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BD14BC8-4213-4A17-B877-6B2695495AB1}"/>
            </a:ext>
          </a:extLst>
        </xdr:cNvPr>
        <xdr:cNvSpPr txBox="1"/>
      </xdr:nvSpPr>
      <xdr:spPr>
        <a:xfrm>
          <a:off x="24479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FCB9E9E-76A7-4E40-951A-109072D6AE5C}"/>
            </a:ext>
          </a:extLst>
        </xdr:cNvPr>
        <xdr:cNvSpPr txBox="1"/>
      </xdr:nvSpPr>
      <xdr:spPr>
        <a:xfrm>
          <a:off x="1657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01F312F-A024-4F1C-B54B-E01F93C60065}"/>
            </a:ext>
          </a:extLst>
        </xdr:cNvPr>
        <xdr:cNvSpPr txBox="1"/>
      </xdr:nvSpPr>
      <xdr:spPr>
        <a:xfrm>
          <a:off x="857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73" name="楕円 72">
          <a:extLst>
            <a:ext uri="{FF2B5EF4-FFF2-40B4-BE49-F238E27FC236}">
              <a16:creationId xmlns:a16="http://schemas.microsoft.com/office/drawing/2014/main" id="{B3F97EA0-D573-4C84-9E97-006BBF192F3A}"/>
            </a:ext>
          </a:extLst>
        </xdr:cNvPr>
        <xdr:cNvSpPr/>
      </xdr:nvSpPr>
      <xdr:spPr>
        <a:xfrm>
          <a:off x="4124325" y="611568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93362</xdr:rowOff>
    </xdr:from>
    <xdr:ext cx="405111" cy="259045"/>
    <xdr:sp macro="" textlink="">
      <xdr:nvSpPr>
        <xdr:cNvPr id="74" name="【体育館・プール】&#10;有形固定資産減価償却率該当値テキスト">
          <a:extLst>
            <a:ext uri="{FF2B5EF4-FFF2-40B4-BE49-F238E27FC236}">
              <a16:creationId xmlns:a16="http://schemas.microsoft.com/office/drawing/2014/main" id="{EAA53B42-DEB0-494A-9026-545328D284B4}"/>
            </a:ext>
          </a:extLst>
        </xdr:cNvPr>
        <xdr:cNvSpPr txBox="1"/>
      </xdr:nvSpPr>
      <xdr:spPr>
        <a:xfrm>
          <a:off x="4229100" y="6094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73025</xdr:rowOff>
    </xdr:from>
    <xdr:to>
      <xdr:col>20</xdr:col>
      <xdr:colOff>38100</xdr:colOff>
      <xdr:row>38</xdr:row>
      <xdr:rowOff>3175</xdr:rowOff>
    </xdr:to>
    <xdr:sp macro="" textlink="">
      <xdr:nvSpPr>
        <xdr:cNvPr id="75" name="楕円 74">
          <a:extLst>
            <a:ext uri="{FF2B5EF4-FFF2-40B4-BE49-F238E27FC236}">
              <a16:creationId xmlns:a16="http://schemas.microsoft.com/office/drawing/2014/main" id="{8B2FE019-BC2F-4DDA-B461-9E4D305E4F0B}"/>
            </a:ext>
          </a:extLst>
        </xdr:cNvPr>
        <xdr:cNvSpPr/>
      </xdr:nvSpPr>
      <xdr:spPr>
        <a:xfrm>
          <a:off x="3381375" y="60737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123825</xdr:rowOff>
    </xdr:from>
    <xdr:to>
      <xdr:col>24</xdr:col>
      <xdr:colOff>63500</xdr:colOff>
      <xdr:row>37</xdr:row>
      <xdr:rowOff>165735</xdr:rowOff>
    </xdr:to>
    <xdr:cxnSp macro="">
      <xdr:nvCxnSpPr>
        <xdr:cNvPr id="76" name="直線コネクタ 75">
          <a:extLst>
            <a:ext uri="{FF2B5EF4-FFF2-40B4-BE49-F238E27FC236}">
              <a16:creationId xmlns:a16="http://schemas.microsoft.com/office/drawing/2014/main" id="{3E5D9EB7-0910-4E4B-A861-F37F37E9DC5C}"/>
            </a:ext>
          </a:extLst>
        </xdr:cNvPr>
        <xdr:cNvCxnSpPr/>
      </xdr:nvCxnSpPr>
      <xdr:spPr>
        <a:xfrm>
          <a:off x="3429000" y="6121400"/>
          <a:ext cx="75247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33020</xdr:rowOff>
    </xdr:from>
    <xdr:to>
      <xdr:col>15</xdr:col>
      <xdr:colOff>101600</xdr:colOff>
      <xdr:row>37</xdr:row>
      <xdr:rowOff>134620</xdr:rowOff>
    </xdr:to>
    <xdr:sp macro="" textlink="">
      <xdr:nvSpPr>
        <xdr:cNvPr id="77" name="楕円 76">
          <a:extLst>
            <a:ext uri="{FF2B5EF4-FFF2-40B4-BE49-F238E27FC236}">
              <a16:creationId xmlns:a16="http://schemas.microsoft.com/office/drawing/2014/main" id="{DA6CBF9B-6406-4C67-A267-82FF44A7E4DE}"/>
            </a:ext>
          </a:extLst>
        </xdr:cNvPr>
        <xdr:cNvSpPr/>
      </xdr:nvSpPr>
      <xdr:spPr>
        <a:xfrm>
          <a:off x="2571750" y="603059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83820</xdr:rowOff>
    </xdr:from>
    <xdr:to>
      <xdr:col>19</xdr:col>
      <xdr:colOff>177800</xdr:colOff>
      <xdr:row>37</xdr:row>
      <xdr:rowOff>123825</xdr:rowOff>
    </xdr:to>
    <xdr:cxnSp macro="">
      <xdr:nvCxnSpPr>
        <xdr:cNvPr id="78" name="直線コネクタ 77">
          <a:extLst>
            <a:ext uri="{FF2B5EF4-FFF2-40B4-BE49-F238E27FC236}">
              <a16:creationId xmlns:a16="http://schemas.microsoft.com/office/drawing/2014/main" id="{B4B494C7-600B-45C2-8A66-929F5AAA73A3}"/>
            </a:ext>
          </a:extLst>
        </xdr:cNvPr>
        <xdr:cNvCxnSpPr/>
      </xdr:nvCxnSpPr>
      <xdr:spPr>
        <a:xfrm>
          <a:off x="2619375" y="6087745"/>
          <a:ext cx="809625"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162560</xdr:rowOff>
    </xdr:from>
    <xdr:to>
      <xdr:col>10</xdr:col>
      <xdr:colOff>165100</xdr:colOff>
      <xdr:row>37</xdr:row>
      <xdr:rowOff>92710</xdr:rowOff>
    </xdr:to>
    <xdr:sp macro="" textlink="">
      <xdr:nvSpPr>
        <xdr:cNvPr id="79" name="楕円 78">
          <a:extLst>
            <a:ext uri="{FF2B5EF4-FFF2-40B4-BE49-F238E27FC236}">
              <a16:creationId xmlns:a16="http://schemas.microsoft.com/office/drawing/2014/main" id="{4992EA34-BBF8-4330-9A08-5E05173E2FC3}"/>
            </a:ext>
          </a:extLst>
        </xdr:cNvPr>
        <xdr:cNvSpPr/>
      </xdr:nvSpPr>
      <xdr:spPr>
        <a:xfrm>
          <a:off x="1781175" y="59982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41910</xdr:rowOff>
    </xdr:from>
    <xdr:to>
      <xdr:col>15</xdr:col>
      <xdr:colOff>50800</xdr:colOff>
      <xdr:row>37</xdr:row>
      <xdr:rowOff>83820</xdr:rowOff>
    </xdr:to>
    <xdr:cxnSp macro="">
      <xdr:nvCxnSpPr>
        <xdr:cNvPr id="80" name="直線コネクタ 79">
          <a:extLst>
            <a:ext uri="{FF2B5EF4-FFF2-40B4-BE49-F238E27FC236}">
              <a16:creationId xmlns:a16="http://schemas.microsoft.com/office/drawing/2014/main" id="{0DA2CFDB-0E42-4A39-AAE0-C07E767A77CF}"/>
            </a:ext>
          </a:extLst>
        </xdr:cNvPr>
        <xdr:cNvCxnSpPr/>
      </xdr:nvCxnSpPr>
      <xdr:spPr>
        <a:xfrm>
          <a:off x="1828800" y="6045835"/>
          <a:ext cx="79057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122555</xdr:rowOff>
    </xdr:from>
    <xdr:to>
      <xdr:col>6</xdr:col>
      <xdr:colOff>38100</xdr:colOff>
      <xdr:row>37</xdr:row>
      <xdr:rowOff>52705</xdr:rowOff>
    </xdr:to>
    <xdr:sp macro="" textlink="">
      <xdr:nvSpPr>
        <xdr:cNvPr id="81" name="楕円 80">
          <a:extLst>
            <a:ext uri="{FF2B5EF4-FFF2-40B4-BE49-F238E27FC236}">
              <a16:creationId xmlns:a16="http://schemas.microsoft.com/office/drawing/2014/main" id="{B306CE3F-004F-48BF-B1B6-6FDD3FC1EC22}"/>
            </a:ext>
          </a:extLst>
        </xdr:cNvPr>
        <xdr:cNvSpPr/>
      </xdr:nvSpPr>
      <xdr:spPr>
        <a:xfrm>
          <a:off x="981075" y="596455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1905</xdr:rowOff>
    </xdr:from>
    <xdr:to>
      <xdr:col>10</xdr:col>
      <xdr:colOff>114300</xdr:colOff>
      <xdr:row>37</xdr:row>
      <xdr:rowOff>41910</xdr:rowOff>
    </xdr:to>
    <xdr:cxnSp macro="">
      <xdr:nvCxnSpPr>
        <xdr:cNvPr id="82" name="直線コネクタ 81">
          <a:extLst>
            <a:ext uri="{FF2B5EF4-FFF2-40B4-BE49-F238E27FC236}">
              <a16:creationId xmlns:a16="http://schemas.microsoft.com/office/drawing/2014/main" id="{23BA7B78-014E-49A5-9A09-C7DCA6F41FFA}"/>
            </a:ext>
          </a:extLst>
        </xdr:cNvPr>
        <xdr:cNvCxnSpPr/>
      </xdr:nvCxnSpPr>
      <xdr:spPr>
        <a:xfrm>
          <a:off x="1028700" y="6002655"/>
          <a:ext cx="8001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168292</xdr:rowOff>
    </xdr:from>
    <xdr:ext cx="405111" cy="259045"/>
    <xdr:sp macro="" textlink="">
      <xdr:nvSpPr>
        <xdr:cNvPr id="83" name="n_1aveValue【体育館・プール】&#10;有形固定資産減価償却率">
          <a:extLst>
            <a:ext uri="{FF2B5EF4-FFF2-40B4-BE49-F238E27FC236}">
              <a16:creationId xmlns:a16="http://schemas.microsoft.com/office/drawing/2014/main" id="{69277C3C-6BC7-4478-B312-32E5BAD2EEB0}"/>
            </a:ext>
          </a:extLst>
        </xdr:cNvPr>
        <xdr:cNvSpPr txBox="1"/>
      </xdr:nvSpPr>
      <xdr:spPr>
        <a:xfrm>
          <a:off x="3239144" y="567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153052</xdr:rowOff>
    </xdr:from>
    <xdr:ext cx="405111" cy="259045"/>
    <xdr:sp macro="" textlink="">
      <xdr:nvSpPr>
        <xdr:cNvPr id="84" name="n_2aveValue【体育館・プール】&#10;有形固定資産減価償却率">
          <a:extLst>
            <a:ext uri="{FF2B5EF4-FFF2-40B4-BE49-F238E27FC236}">
              <a16:creationId xmlns:a16="http://schemas.microsoft.com/office/drawing/2014/main" id="{DA3C9E92-6C91-4A4B-B6FB-F91D1609B669}"/>
            </a:ext>
          </a:extLst>
        </xdr:cNvPr>
        <xdr:cNvSpPr txBox="1"/>
      </xdr:nvSpPr>
      <xdr:spPr>
        <a:xfrm>
          <a:off x="2439044" y="56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652</xdr:rowOff>
    </xdr:from>
    <xdr:ext cx="405111" cy="259045"/>
    <xdr:sp macro="" textlink="">
      <xdr:nvSpPr>
        <xdr:cNvPr id="85" name="n_3aveValue【体育館・プール】&#10;有形固定資産減価償却率">
          <a:extLst>
            <a:ext uri="{FF2B5EF4-FFF2-40B4-BE49-F238E27FC236}">
              <a16:creationId xmlns:a16="http://schemas.microsoft.com/office/drawing/2014/main" id="{97F4672B-C417-48A2-BBA0-0FBE18A58818}"/>
            </a:ext>
          </a:extLst>
        </xdr:cNvPr>
        <xdr:cNvSpPr txBox="1"/>
      </xdr:nvSpPr>
      <xdr:spPr>
        <a:xfrm>
          <a:off x="1648469" y="567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62882</xdr:rowOff>
    </xdr:from>
    <xdr:ext cx="405111" cy="259045"/>
    <xdr:sp macro="" textlink="">
      <xdr:nvSpPr>
        <xdr:cNvPr id="86" name="n_4aveValue【体育館・プール】&#10;有形固定資産減価償却率">
          <a:extLst>
            <a:ext uri="{FF2B5EF4-FFF2-40B4-BE49-F238E27FC236}">
              <a16:creationId xmlns:a16="http://schemas.microsoft.com/office/drawing/2014/main" id="{DC753B91-1FFF-40AA-AD12-9E3EADF59308}"/>
            </a:ext>
          </a:extLst>
        </xdr:cNvPr>
        <xdr:cNvSpPr txBox="1"/>
      </xdr:nvSpPr>
      <xdr:spPr>
        <a:xfrm>
          <a:off x="848369" y="6228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165752</xdr:rowOff>
    </xdr:from>
    <xdr:ext cx="405111" cy="259045"/>
    <xdr:sp macro="" textlink="">
      <xdr:nvSpPr>
        <xdr:cNvPr id="87" name="n_1mainValue【体育館・プール】&#10;有形固定資産減価償却率">
          <a:extLst>
            <a:ext uri="{FF2B5EF4-FFF2-40B4-BE49-F238E27FC236}">
              <a16:creationId xmlns:a16="http://schemas.microsoft.com/office/drawing/2014/main" id="{B8A38A31-A635-4C7D-B45D-4F9253B6D65B}"/>
            </a:ext>
          </a:extLst>
        </xdr:cNvPr>
        <xdr:cNvSpPr txBox="1"/>
      </xdr:nvSpPr>
      <xdr:spPr>
        <a:xfrm>
          <a:off x="32391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125747</xdr:rowOff>
    </xdr:from>
    <xdr:ext cx="405111" cy="259045"/>
    <xdr:sp macro="" textlink="">
      <xdr:nvSpPr>
        <xdr:cNvPr id="88" name="n_2mainValue【体育館・プール】&#10;有形固定資産減価償却率">
          <a:extLst>
            <a:ext uri="{FF2B5EF4-FFF2-40B4-BE49-F238E27FC236}">
              <a16:creationId xmlns:a16="http://schemas.microsoft.com/office/drawing/2014/main" id="{C708A025-7CE1-41CD-9BC5-5300085485A7}"/>
            </a:ext>
          </a:extLst>
        </xdr:cNvPr>
        <xdr:cNvSpPr txBox="1"/>
      </xdr:nvSpPr>
      <xdr:spPr>
        <a:xfrm>
          <a:off x="2439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83837</xdr:rowOff>
    </xdr:from>
    <xdr:ext cx="405111" cy="259045"/>
    <xdr:sp macro="" textlink="">
      <xdr:nvSpPr>
        <xdr:cNvPr id="89" name="n_3mainValue【体育館・プール】&#10;有形固定資産減価償却率">
          <a:extLst>
            <a:ext uri="{FF2B5EF4-FFF2-40B4-BE49-F238E27FC236}">
              <a16:creationId xmlns:a16="http://schemas.microsoft.com/office/drawing/2014/main" id="{FDC21245-BF64-405A-9EA6-413B01FA1B95}"/>
            </a:ext>
          </a:extLst>
        </xdr:cNvPr>
        <xdr:cNvSpPr txBox="1"/>
      </xdr:nvSpPr>
      <xdr:spPr>
        <a:xfrm>
          <a:off x="1648469" y="6087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69232</xdr:rowOff>
    </xdr:from>
    <xdr:ext cx="405111" cy="259045"/>
    <xdr:sp macro="" textlink="">
      <xdr:nvSpPr>
        <xdr:cNvPr id="90" name="n_4mainValue【体育館・プール】&#10;有形固定資産減価償却率">
          <a:extLst>
            <a:ext uri="{FF2B5EF4-FFF2-40B4-BE49-F238E27FC236}">
              <a16:creationId xmlns:a16="http://schemas.microsoft.com/office/drawing/2014/main" id="{B022DBEA-CE68-40C3-B36D-E464CF9A051B}"/>
            </a:ext>
          </a:extLst>
        </xdr:cNvPr>
        <xdr:cNvSpPr txBox="1"/>
      </xdr:nvSpPr>
      <xdr:spPr>
        <a:xfrm>
          <a:off x="848369" y="5742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6C44D665-E15F-4EDC-BC51-667EE632965A}"/>
            </a:ext>
          </a:extLst>
        </xdr:cNvPr>
        <xdr:cNvSpPr/>
      </xdr:nvSpPr>
      <xdr:spPr>
        <a:xfrm>
          <a:off x="59531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92" name="正方形/長方形 91">
          <a:extLst>
            <a:ext uri="{FF2B5EF4-FFF2-40B4-BE49-F238E27FC236}">
              <a16:creationId xmlns:a16="http://schemas.microsoft.com/office/drawing/2014/main" id="{F3A76568-0A11-4CD8-B972-D88CF9D9E1FC}"/>
            </a:ext>
          </a:extLst>
        </xdr:cNvPr>
        <xdr:cNvSpPr/>
      </xdr:nvSpPr>
      <xdr:spPr>
        <a:xfrm>
          <a:off x="64103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93" name="正方形/長方形 92">
          <a:extLst>
            <a:ext uri="{FF2B5EF4-FFF2-40B4-BE49-F238E27FC236}">
              <a16:creationId xmlns:a16="http://schemas.microsoft.com/office/drawing/2014/main" id="{4CED34BB-EF4F-4DDE-9DC8-15299040AC26}"/>
            </a:ext>
          </a:extLst>
        </xdr:cNvPr>
        <xdr:cNvSpPr/>
      </xdr:nvSpPr>
      <xdr:spPr>
        <a:xfrm>
          <a:off x="64103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94" name="正方形/長方形 93">
          <a:extLst>
            <a:ext uri="{FF2B5EF4-FFF2-40B4-BE49-F238E27FC236}">
              <a16:creationId xmlns:a16="http://schemas.microsoft.com/office/drawing/2014/main" id="{4D1CB7DF-547B-4024-9D22-DBA390890F1F}"/>
            </a:ext>
          </a:extLst>
        </xdr:cNvPr>
        <xdr:cNvSpPr/>
      </xdr:nvSpPr>
      <xdr:spPr>
        <a:xfrm>
          <a:off x="78867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5" name="正方形/長方形 94">
          <a:extLst>
            <a:ext uri="{FF2B5EF4-FFF2-40B4-BE49-F238E27FC236}">
              <a16:creationId xmlns:a16="http://schemas.microsoft.com/office/drawing/2014/main" id="{9A2512C6-5479-4D7D-8D26-C35D778677D1}"/>
            </a:ext>
          </a:extLst>
        </xdr:cNvPr>
        <xdr:cNvSpPr/>
      </xdr:nvSpPr>
      <xdr:spPr>
        <a:xfrm>
          <a:off x="78867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A384B1C8-E57A-4196-82DF-C910E675A2BD}"/>
            </a:ext>
          </a:extLst>
        </xdr:cNvPr>
        <xdr:cNvSpPr/>
      </xdr:nvSpPr>
      <xdr:spPr>
        <a:xfrm>
          <a:off x="59531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C643DC07-0DA2-4CCA-A753-4AF3A86D8F03}"/>
            </a:ext>
          </a:extLst>
        </xdr:cNvPr>
        <xdr:cNvSpPr txBox="1"/>
      </xdr:nvSpPr>
      <xdr:spPr>
        <a:xfrm>
          <a:off x="5915025"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47A76DF-CCB5-4A18-8879-04E6D6C5B915}"/>
            </a:ext>
          </a:extLst>
        </xdr:cNvPr>
        <xdr:cNvCxnSpPr/>
      </xdr:nvCxnSpPr>
      <xdr:spPr>
        <a:xfrm>
          <a:off x="5953125" y="72104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C51E626D-20F3-401C-BC4E-9AA79308EF4B}"/>
            </a:ext>
          </a:extLst>
        </xdr:cNvPr>
        <xdr:cNvCxnSpPr/>
      </xdr:nvCxnSpPr>
      <xdr:spPr>
        <a:xfrm>
          <a:off x="5953125" y="6848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3865C03D-1BC0-4D83-9F04-CE4246BE5AD3}"/>
            </a:ext>
          </a:extLst>
        </xdr:cNvPr>
        <xdr:cNvSpPr txBox="1"/>
      </xdr:nvSpPr>
      <xdr:spPr>
        <a:xfrm>
          <a:off x="5527221" y="6712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D6FD15B2-0D39-4009-8172-5EEE5603F7D8}"/>
            </a:ext>
          </a:extLst>
        </xdr:cNvPr>
        <xdr:cNvCxnSpPr/>
      </xdr:nvCxnSpPr>
      <xdr:spPr>
        <a:xfrm>
          <a:off x="5953125" y="64865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26F34556-F931-4CBF-B7A1-4CB85ECAE22D}"/>
            </a:ext>
          </a:extLst>
        </xdr:cNvPr>
        <xdr:cNvSpPr txBox="1"/>
      </xdr:nvSpPr>
      <xdr:spPr>
        <a:xfrm>
          <a:off x="5527221" y="6350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B715B993-E60A-4C92-B342-E54F65258300}"/>
            </a:ext>
          </a:extLst>
        </xdr:cNvPr>
        <xdr:cNvCxnSpPr/>
      </xdr:nvCxnSpPr>
      <xdr:spPr>
        <a:xfrm>
          <a:off x="5953125" y="613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4935F3AA-66E0-4177-B34A-F4E2448E8E3A}"/>
            </a:ext>
          </a:extLst>
        </xdr:cNvPr>
        <xdr:cNvSpPr txBox="1"/>
      </xdr:nvSpPr>
      <xdr:spPr>
        <a:xfrm>
          <a:off x="5527221" y="599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30EF459-5091-4C06-8A5E-F59B0CDA9114}"/>
            </a:ext>
          </a:extLst>
        </xdr:cNvPr>
        <xdr:cNvCxnSpPr/>
      </xdr:nvCxnSpPr>
      <xdr:spPr>
        <a:xfrm>
          <a:off x="5953125" y="5772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F4AD8A10-5BA2-49F2-870C-F3FDAFD6AF46}"/>
            </a:ext>
          </a:extLst>
        </xdr:cNvPr>
        <xdr:cNvSpPr txBox="1"/>
      </xdr:nvSpPr>
      <xdr:spPr>
        <a:xfrm>
          <a:off x="5527221" y="56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527F21F7-D3DA-49FC-B453-BEA45805FD01}"/>
            </a:ext>
          </a:extLst>
        </xdr:cNvPr>
        <xdr:cNvCxnSpPr/>
      </xdr:nvCxnSpPr>
      <xdr:spPr>
        <a:xfrm>
          <a:off x="5953125" y="5410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F3AB51C6-895D-4864-B953-8E418998DF90}"/>
            </a:ext>
          </a:extLst>
        </xdr:cNvPr>
        <xdr:cNvSpPr txBox="1"/>
      </xdr:nvSpPr>
      <xdr:spPr>
        <a:xfrm>
          <a:off x="5527221" y="527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A4827C1A-8434-4350-B068-C6FFD172E0FD}"/>
            </a:ext>
          </a:extLst>
        </xdr:cNvPr>
        <xdr:cNvCxnSpPr/>
      </xdr:nvCxnSpPr>
      <xdr:spPr>
        <a:xfrm>
          <a:off x="5953125" y="504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738257BB-8C4B-44E7-8CB5-6002C3DDFD58}"/>
            </a:ext>
          </a:extLst>
        </xdr:cNvPr>
        <xdr:cNvSpPr txBox="1"/>
      </xdr:nvSpPr>
      <xdr:spPr>
        <a:xfrm>
          <a:off x="5527221" y="491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体育館・プール】&#10;一人当たり面積グラフ枠">
          <a:extLst>
            <a:ext uri="{FF2B5EF4-FFF2-40B4-BE49-F238E27FC236}">
              <a16:creationId xmlns:a16="http://schemas.microsoft.com/office/drawing/2014/main" id="{B611E253-EA79-4C37-819C-9982DBB47978}"/>
            </a:ext>
          </a:extLst>
        </xdr:cNvPr>
        <xdr:cNvSpPr/>
      </xdr:nvSpPr>
      <xdr:spPr>
        <a:xfrm>
          <a:off x="59531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114300</xdr:rowOff>
    </xdr:from>
    <xdr:to>
      <xdr:col>54</xdr:col>
      <xdr:colOff>189865</xdr:colOff>
      <xdr:row>41</xdr:row>
      <xdr:rowOff>152400</xdr:rowOff>
    </xdr:to>
    <xdr:cxnSp macro="">
      <xdr:nvCxnSpPr>
        <xdr:cNvPr id="112" name="直線コネクタ 111">
          <a:extLst>
            <a:ext uri="{FF2B5EF4-FFF2-40B4-BE49-F238E27FC236}">
              <a16:creationId xmlns:a16="http://schemas.microsoft.com/office/drawing/2014/main" id="{BFE19950-76A3-488D-9972-2D65C1DC4C9C}"/>
            </a:ext>
          </a:extLst>
        </xdr:cNvPr>
        <xdr:cNvCxnSpPr/>
      </xdr:nvCxnSpPr>
      <xdr:spPr>
        <a:xfrm flipV="1">
          <a:off x="9427845" y="5629275"/>
          <a:ext cx="127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156227</xdr:rowOff>
    </xdr:from>
    <xdr:ext cx="469744" cy="259045"/>
    <xdr:sp macro="" textlink="">
      <xdr:nvSpPr>
        <xdr:cNvPr id="113" name="【体育館・プール】&#10;一人当たり面積最小値テキスト">
          <a:extLst>
            <a:ext uri="{FF2B5EF4-FFF2-40B4-BE49-F238E27FC236}">
              <a16:creationId xmlns:a16="http://schemas.microsoft.com/office/drawing/2014/main" id="{75F506B5-7E56-41CB-957C-AA6D91A7B59C}"/>
            </a:ext>
          </a:extLst>
        </xdr:cNvPr>
        <xdr:cNvSpPr txBox="1"/>
      </xdr:nvSpPr>
      <xdr:spPr>
        <a:xfrm>
          <a:off x="9477375" y="680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152400</xdr:rowOff>
    </xdr:from>
    <xdr:to>
      <xdr:col>55</xdr:col>
      <xdr:colOff>88900</xdr:colOff>
      <xdr:row>41</xdr:row>
      <xdr:rowOff>152400</xdr:rowOff>
    </xdr:to>
    <xdr:cxnSp macro="">
      <xdr:nvCxnSpPr>
        <xdr:cNvPr id="114" name="直線コネクタ 113">
          <a:extLst>
            <a:ext uri="{FF2B5EF4-FFF2-40B4-BE49-F238E27FC236}">
              <a16:creationId xmlns:a16="http://schemas.microsoft.com/office/drawing/2014/main" id="{41E23788-D48C-4881-8CA1-16C7075C8E27}"/>
            </a:ext>
          </a:extLst>
        </xdr:cNvPr>
        <xdr:cNvCxnSpPr/>
      </xdr:nvCxnSpPr>
      <xdr:spPr>
        <a:xfrm>
          <a:off x="9363075" y="68008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60977</xdr:rowOff>
    </xdr:from>
    <xdr:ext cx="469744" cy="259045"/>
    <xdr:sp macro="" textlink="">
      <xdr:nvSpPr>
        <xdr:cNvPr id="115" name="【体育館・プール】&#10;一人当たり面積最大値テキスト">
          <a:extLst>
            <a:ext uri="{FF2B5EF4-FFF2-40B4-BE49-F238E27FC236}">
              <a16:creationId xmlns:a16="http://schemas.microsoft.com/office/drawing/2014/main" id="{F528EAD8-A5BF-4508-BA28-C9F90C836870}"/>
            </a:ext>
          </a:extLst>
        </xdr:cNvPr>
        <xdr:cNvSpPr txBox="1"/>
      </xdr:nvSpPr>
      <xdr:spPr>
        <a:xfrm>
          <a:off x="9477375" y="54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114300</xdr:rowOff>
    </xdr:from>
    <xdr:to>
      <xdr:col>55</xdr:col>
      <xdr:colOff>88900</xdr:colOff>
      <xdr:row>34</xdr:row>
      <xdr:rowOff>114300</xdr:rowOff>
    </xdr:to>
    <xdr:cxnSp macro="">
      <xdr:nvCxnSpPr>
        <xdr:cNvPr id="116" name="直線コネクタ 115">
          <a:extLst>
            <a:ext uri="{FF2B5EF4-FFF2-40B4-BE49-F238E27FC236}">
              <a16:creationId xmlns:a16="http://schemas.microsoft.com/office/drawing/2014/main" id="{E9D38308-996A-4CAD-8CAB-4C4189287E84}"/>
            </a:ext>
          </a:extLst>
        </xdr:cNvPr>
        <xdr:cNvCxnSpPr/>
      </xdr:nvCxnSpPr>
      <xdr:spPr>
        <a:xfrm>
          <a:off x="9363075" y="56292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124477</xdr:rowOff>
    </xdr:from>
    <xdr:ext cx="469744" cy="259045"/>
    <xdr:sp macro="" textlink="">
      <xdr:nvSpPr>
        <xdr:cNvPr id="117" name="【体育館・プール】&#10;一人当たり面積平均値テキスト">
          <a:extLst>
            <a:ext uri="{FF2B5EF4-FFF2-40B4-BE49-F238E27FC236}">
              <a16:creationId xmlns:a16="http://schemas.microsoft.com/office/drawing/2014/main" id="{2DA0EC26-E39A-49BD-99A9-5F30C6EBEA6F}"/>
            </a:ext>
          </a:extLst>
        </xdr:cNvPr>
        <xdr:cNvSpPr txBox="1"/>
      </xdr:nvSpPr>
      <xdr:spPr>
        <a:xfrm>
          <a:off x="9477375" y="6445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18" name="フローチャート: 判断 117">
          <a:extLst>
            <a:ext uri="{FF2B5EF4-FFF2-40B4-BE49-F238E27FC236}">
              <a16:creationId xmlns:a16="http://schemas.microsoft.com/office/drawing/2014/main" id="{6E3742F5-792F-46B8-BA8E-00E766FA13CD}"/>
            </a:ext>
          </a:extLst>
        </xdr:cNvPr>
        <xdr:cNvSpPr/>
      </xdr:nvSpPr>
      <xdr:spPr>
        <a:xfrm>
          <a:off x="9401175" y="659130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19" name="フローチャート: 判断 118">
          <a:extLst>
            <a:ext uri="{FF2B5EF4-FFF2-40B4-BE49-F238E27FC236}">
              <a16:creationId xmlns:a16="http://schemas.microsoft.com/office/drawing/2014/main" id="{AF1350C3-7719-448F-908A-05B4887A2EED}"/>
            </a:ext>
          </a:extLst>
        </xdr:cNvPr>
        <xdr:cNvSpPr/>
      </xdr:nvSpPr>
      <xdr:spPr>
        <a:xfrm>
          <a:off x="8639175" y="65913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0" name="フローチャート: 判断 119">
          <a:extLst>
            <a:ext uri="{FF2B5EF4-FFF2-40B4-BE49-F238E27FC236}">
              <a16:creationId xmlns:a16="http://schemas.microsoft.com/office/drawing/2014/main" id="{67F724FC-F1A8-449B-A319-0A6B821F8021}"/>
            </a:ext>
          </a:extLst>
        </xdr:cNvPr>
        <xdr:cNvSpPr/>
      </xdr:nvSpPr>
      <xdr:spPr>
        <a:xfrm>
          <a:off x="7839075" y="65913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139700</xdr:rowOff>
    </xdr:from>
    <xdr:to>
      <xdr:col>41</xdr:col>
      <xdr:colOff>101600</xdr:colOff>
      <xdr:row>40</xdr:row>
      <xdr:rowOff>69850</xdr:rowOff>
    </xdr:to>
    <xdr:sp macro="" textlink="">
      <xdr:nvSpPr>
        <xdr:cNvPr id="121" name="フローチャート: 判断 120">
          <a:extLst>
            <a:ext uri="{FF2B5EF4-FFF2-40B4-BE49-F238E27FC236}">
              <a16:creationId xmlns:a16="http://schemas.microsoft.com/office/drawing/2014/main" id="{3EBE59D4-C978-4E54-9E5E-F7C593E503E3}"/>
            </a:ext>
          </a:extLst>
        </xdr:cNvPr>
        <xdr:cNvSpPr/>
      </xdr:nvSpPr>
      <xdr:spPr>
        <a:xfrm>
          <a:off x="7029450" y="64674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158750</xdr:rowOff>
    </xdr:from>
    <xdr:to>
      <xdr:col>36</xdr:col>
      <xdr:colOff>165100</xdr:colOff>
      <xdr:row>41</xdr:row>
      <xdr:rowOff>88900</xdr:rowOff>
    </xdr:to>
    <xdr:sp macro="" textlink="">
      <xdr:nvSpPr>
        <xdr:cNvPr id="122" name="フローチャート: 判断 121">
          <a:extLst>
            <a:ext uri="{FF2B5EF4-FFF2-40B4-BE49-F238E27FC236}">
              <a16:creationId xmlns:a16="http://schemas.microsoft.com/office/drawing/2014/main" id="{2138CC0B-DAAD-48E6-BDA9-6DED11C69482}"/>
            </a:ext>
          </a:extLst>
        </xdr:cNvPr>
        <xdr:cNvSpPr/>
      </xdr:nvSpPr>
      <xdr:spPr>
        <a:xfrm>
          <a:off x="6238875" y="66484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1C2045C8-B94B-48F9-A822-2AC1515C989C}"/>
            </a:ext>
          </a:extLst>
        </xdr:cNvPr>
        <xdr:cNvSpPr txBox="1"/>
      </xdr:nvSpPr>
      <xdr:spPr>
        <a:xfrm>
          <a:off x="9258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C22B537-B874-4E65-8FD1-49B7BF62E40E}"/>
            </a:ext>
          </a:extLst>
        </xdr:cNvPr>
        <xdr:cNvSpPr txBox="1"/>
      </xdr:nvSpPr>
      <xdr:spPr>
        <a:xfrm>
          <a:off x="8515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0F81455-8D3B-40BF-A10D-9037ECF22442}"/>
            </a:ext>
          </a:extLst>
        </xdr:cNvPr>
        <xdr:cNvSpPr txBox="1"/>
      </xdr:nvSpPr>
      <xdr:spPr>
        <a:xfrm>
          <a:off x="7715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06178E6-F3F0-4683-B164-6C76A71F49AC}"/>
            </a:ext>
          </a:extLst>
        </xdr:cNvPr>
        <xdr:cNvSpPr txBox="1"/>
      </xdr:nvSpPr>
      <xdr:spPr>
        <a:xfrm>
          <a:off x="690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3540E41-3361-4348-8289-BDB84D790469}"/>
            </a:ext>
          </a:extLst>
        </xdr:cNvPr>
        <xdr:cNvSpPr txBox="1"/>
      </xdr:nvSpPr>
      <xdr:spPr>
        <a:xfrm>
          <a:off x="6115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120650</xdr:rowOff>
    </xdr:from>
    <xdr:to>
      <xdr:col>55</xdr:col>
      <xdr:colOff>50800</xdr:colOff>
      <xdr:row>41</xdr:row>
      <xdr:rowOff>50800</xdr:rowOff>
    </xdr:to>
    <xdr:sp macro="" textlink="">
      <xdr:nvSpPr>
        <xdr:cNvPr id="128" name="楕円 127">
          <a:extLst>
            <a:ext uri="{FF2B5EF4-FFF2-40B4-BE49-F238E27FC236}">
              <a16:creationId xmlns:a16="http://schemas.microsoft.com/office/drawing/2014/main" id="{EA44FA93-DAB6-4D2A-8094-886697C4A90F}"/>
            </a:ext>
          </a:extLst>
        </xdr:cNvPr>
        <xdr:cNvSpPr/>
      </xdr:nvSpPr>
      <xdr:spPr>
        <a:xfrm>
          <a:off x="9401175" y="6610350"/>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40</xdr:row>
      <xdr:rowOff>99077</xdr:rowOff>
    </xdr:from>
    <xdr:ext cx="469744" cy="259045"/>
    <xdr:sp macro="" textlink="">
      <xdr:nvSpPr>
        <xdr:cNvPr id="129" name="【体育館・プール】&#10;一人当たり面積該当値テキスト">
          <a:extLst>
            <a:ext uri="{FF2B5EF4-FFF2-40B4-BE49-F238E27FC236}">
              <a16:creationId xmlns:a16="http://schemas.microsoft.com/office/drawing/2014/main" id="{A2F39BA5-B2F6-4EF8-A4E1-E0BFA6518052}"/>
            </a:ext>
          </a:extLst>
        </xdr:cNvPr>
        <xdr:cNvSpPr txBox="1"/>
      </xdr:nvSpPr>
      <xdr:spPr>
        <a:xfrm>
          <a:off x="9477375" y="658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120650</xdr:rowOff>
    </xdr:from>
    <xdr:to>
      <xdr:col>50</xdr:col>
      <xdr:colOff>165100</xdr:colOff>
      <xdr:row>41</xdr:row>
      <xdr:rowOff>50800</xdr:rowOff>
    </xdr:to>
    <xdr:sp macro="" textlink="">
      <xdr:nvSpPr>
        <xdr:cNvPr id="130" name="楕円 129">
          <a:extLst>
            <a:ext uri="{FF2B5EF4-FFF2-40B4-BE49-F238E27FC236}">
              <a16:creationId xmlns:a16="http://schemas.microsoft.com/office/drawing/2014/main" id="{8EC5C250-9BF2-4964-9B90-0B6C33302319}"/>
            </a:ext>
          </a:extLst>
        </xdr:cNvPr>
        <xdr:cNvSpPr/>
      </xdr:nvSpPr>
      <xdr:spPr>
        <a:xfrm>
          <a:off x="8639175" y="66103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0</xdr:rowOff>
    </xdr:from>
    <xdr:to>
      <xdr:col>55</xdr:col>
      <xdr:colOff>0</xdr:colOff>
      <xdr:row>41</xdr:row>
      <xdr:rowOff>0</xdr:rowOff>
    </xdr:to>
    <xdr:cxnSp macro="">
      <xdr:nvCxnSpPr>
        <xdr:cNvPr id="131" name="直線コネクタ 130">
          <a:extLst>
            <a:ext uri="{FF2B5EF4-FFF2-40B4-BE49-F238E27FC236}">
              <a16:creationId xmlns:a16="http://schemas.microsoft.com/office/drawing/2014/main" id="{608C8A18-ED66-434F-836A-93333AAD05C1}"/>
            </a:ext>
          </a:extLst>
        </xdr:cNvPr>
        <xdr:cNvCxnSpPr/>
      </xdr:nvCxnSpPr>
      <xdr:spPr>
        <a:xfrm>
          <a:off x="8686800" y="66484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120650</xdr:rowOff>
    </xdr:from>
    <xdr:to>
      <xdr:col>46</xdr:col>
      <xdr:colOff>38100</xdr:colOff>
      <xdr:row>41</xdr:row>
      <xdr:rowOff>50800</xdr:rowOff>
    </xdr:to>
    <xdr:sp macro="" textlink="">
      <xdr:nvSpPr>
        <xdr:cNvPr id="132" name="楕円 131">
          <a:extLst>
            <a:ext uri="{FF2B5EF4-FFF2-40B4-BE49-F238E27FC236}">
              <a16:creationId xmlns:a16="http://schemas.microsoft.com/office/drawing/2014/main" id="{DD64463D-8DF4-4087-965C-0AD0992937FE}"/>
            </a:ext>
          </a:extLst>
        </xdr:cNvPr>
        <xdr:cNvSpPr/>
      </xdr:nvSpPr>
      <xdr:spPr>
        <a:xfrm>
          <a:off x="7839075" y="66103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0</xdr:rowOff>
    </xdr:from>
    <xdr:to>
      <xdr:col>50</xdr:col>
      <xdr:colOff>114300</xdr:colOff>
      <xdr:row>41</xdr:row>
      <xdr:rowOff>0</xdr:rowOff>
    </xdr:to>
    <xdr:cxnSp macro="">
      <xdr:nvCxnSpPr>
        <xdr:cNvPr id="133" name="直線コネクタ 132">
          <a:extLst>
            <a:ext uri="{FF2B5EF4-FFF2-40B4-BE49-F238E27FC236}">
              <a16:creationId xmlns:a16="http://schemas.microsoft.com/office/drawing/2014/main" id="{14F44FA6-07D4-4B27-ADC7-A4787901E08A}"/>
            </a:ext>
          </a:extLst>
        </xdr:cNvPr>
        <xdr:cNvCxnSpPr/>
      </xdr:nvCxnSpPr>
      <xdr:spPr>
        <a:xfrm>
          <a:off x="7886700" y="66484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120650</xdr:rowOff>
    </xdr:from>
    <xdr:to>
      <xdr:col>41</xdr:col>
      <xdr:colOff>101600</xdr:colOff>
      <xdr:row>41</xdr:row>
      <xdr:rowOff>50800</xdr:rowOff>
    </xdr:to>
    <xdr:sp macro="" textlink="">
      <xdr:nvSpPr>
        <xdr:cNvPr id="134" name="楕円 133">
          <a:extLst>
            <a:ext uri="{FF2B5EF4-FFF2-40B4-BE49-F238E27FC236}">
              <a16:creationId xmlns:a16="http://schemas.microsoft.com/office/drawing/2014/main" id="{BB65498A-2FC6-4C62-8054-14D9C67820AE}"/>
            </a:ext>
          </a:extLst>
        </xdr:cNvPr>
        <xdr:cNvSpPr/>
      </xdr:nvSpPr>
      <xdr:spPr>
        <a:xfrm>
          <a:off x="7029450" y="66103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0</xdr:rowOff>
    </xdr:from>
    <xdr:to>
      <xdr:col>45</xdr:col>
      <xdr:colOff>177800</xdr:colOff>
      <xdr:row>41</xdr:row>
      <xdr:rowOff>0</xdr:rowOff>
    </xdr:to>
    <xdr:cxnSp macro="">
      <xdr:nvCxnSpPr>
        <xdr:cNvPr id="135" name="直線コネクタ 134">
          <a:extLst>
            <a:ext uri="{FF2B5EF4-FFF2-40B4-BE49-F238E27FC236}">
              <a16:creationId xmlns:a16="http://schemas.microsoft.com/office/drawing/2014/main" id="{B051457E-69C3-4A5C-A20E-0D03C0225CFE}"/>
            </a:ext>
          </a:extLst>
        </xdr:cNvPr>
        <xdr:cNvCxnSpPr/>
      </xdr:nvCxnSpPr>
      <xdr:spPr>
        <a:xfrm>
          <a:off x="7077075" y="66484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139700</xdr:rowOff>
    </xdr:from>
    <xdr:to>
      <xdr:col>36</xdr:col>
      <xdr:colOff>165100</xdr:colOff>
      <xdr:row>41</xdr:row>
      <xdr:rowOff>69850</xdr:rowOff>
    </xdr:to>
    <xdr:sp macro="" textlink="">
      <xdr:nvSpPr>
        <xdr:cNvPr id="136" name="楕円 135">
          <a:extLst>
            <a:ext uri="{FF2B5EF4-FFF2-40B4-BE49-F238E27FC236}">
              <a16:creationId xmlns:a16="http://schemas.microsoft.com/office/drawing/2014/main" id="{FB03B194-780A-42AD-9DFD-A07C65A885CB}"/>
            </a:ext>
          </a:extLst>
        </xdr:cNvPr>
        <xdr:cNvSpPr/>
      </xdr:nvSpPr>
      <xdr:spPr>
        <a:xfrm>
          <a:off x="6238875" y="66294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0</xdr:rowOff>
    </xdr:from>
    <xdr:to>
      <xdr:col>41</xdr:col>
      <xdr:colOff>50800</xdr:colOff>
      <xdr:row>41</xdr:row>
      <xdr:rowOff>19050</xdr:rowOff>
    </xdr:to>
    <xdr:cxnSp macro="">
      <xdr:nvCxnSpPr>
        <xdr:cNvPr id="137" name="直線コネクタ 136">
          <a:extLst>
            <a:ext uri="{FF2B5EF4-FFF2-40B4-BE49-F238E27FC236}">
              <a16:creationId xmlns:a16="http://schemas.microsoft.com/office/drawing/2014/main" id="{AF8A9F90-49E4-4138-B434-4AAE5A5ACCE4}"/>
            </a:ext>
          </a:extLst>
        </xdr:cNvPr>
        <xdr:cNvCxnSpPr/>
      </xdr:nvCxnSpPr>
      <xdr:spPr>
        <a:xfrm flipV="1">
          <a:off x="6286500" y="6648450"/>
          <a:ext cx="7905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38" name="n_1aveValue【体育館・プール】&#10;一人当たり面積">
          <a:extLst>
            <a:ext uri="{FF2B5EF4-FFF2-40B4-BE49-F238E27FC236}">
              <a16:creationId xmlns:a16="http://schemas.microsoft.com/office/drawing/2014/main" id="{B0E89F8B-D1F6-4449-B309-500C908745E7}"/>
            </a:ext>
          </a:extLst>
        </xdr:cNvPr>
        <xdr:cNvSpPr txBox="1"/>
      </xdr:nvSpPr>
      <xdr:spPr>
        <a:xfrm>
          <a:off x="8458277" y="636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39" name="n_2aveValue【体育館・プール】&#10;一人当たり面積">
          <a:extLst>
            <a:ext uri="{FF2B5EF4-FFF2-40B4-BE49-F238E27FC236}">
              <a16:creationId xmlns:a16="http://schemas.microsoft.com/office/drawing/2014/main" id="{74B170D9-8A86-40D4-8788-92DC76A533AB}"/>
            </a:ext>
          </a:extLst>
        </xdr:cNvPr>
        <xdr:cNvSpPr txBox="1"/>
      </xdr:nvSpPr>
      <xdr:spPr>
        <a:xfrm>
          <a:off x="7677227" y="636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86377</xdr:rowOff>
    </xdr:from>
    <xdr:ext cx="469744" cy="259045"/>
    <xdr:sp macro="" textlink="">
      <xdr:nvSpPr>
        <xdr:cNvPr id="140" name="n_3aveValue【体育館・プール】&#10;一人当たり面積">
          <a:extLst>
            <a:ext uri="{FF2B5EF4-FFF2-40B4-BE49-F238E27FC236}">
              <a16:creationId xmlns:a16="http://schemas.microsoft.com/office/drawing/2014/main" id="{6AB3DFDC-A707-4647-83ED-FDB7178180BC}"/>
            </a:ext>
          </a:extLst>
        </xdr:cNvPr>
        <xdr:cNvSpPr txBox="1"/>
      </xdr:nvSpPr>
      <xdr:spPr>
        <a:xfrm>
          <a:off x="6867602" y="624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80027</xdr:rowOff>
    </xdr:from>
    <xdr:ext cx="469744" cy="259045"/>
    <xdr:sp macro="" textlink="">
      <xdr:nvSpPr>
        <xdr:cNvPr id="141" name="n_4aveValue【体育館・プール】&#10;一人当たり面積">
          <a:extLst>
            <a:ext uri="{FF2B5EF4-FFF2-40B4-BE49-F238E27FC236}">
              <a16:creationId xmlns:a16="http://schemas.microsoft.com/office/drawing/2014/main" id="{ADECC7FD-11CD-4873-998F-7176ADD78431}"/>
            </a:ext>
          </a:extLst>
        </xdr:cNvPr>
        <xdr:cNvSpPr txBox="1"/>
      </xdr:nvSpPr>
      <xdr:spPr>
        <a:xfrm>
          <a:off x="6067502" y="673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41927</xdr:rowOff>
    </xdr:from>
    <xdr:ext cx="469744" cy="259045"/>
    <xdr:sp macro="" textlink="">
      <xdr:nvSpPr>
        <xdr:cNvPr id="142" name="n_1mainValue【体育館・プール】&#10;一人当たり面積">
          <a:extLst>
            <a:ext uri="{FF2B5EF4-FFF2-40B4-BE49-F238E27FC236}">
              <a16:creationId xmlns:a16="http://schemas.microsoft.com/office/drawing/2014/main" id="{8E3CB025-798D-4B07-ADDE-92FA0EFA5867}"/>
            </a:ext>
          </a:extLst>
        </xdr:cNvPr>
        <xdr:cNvSpPr txBox="1"/>
      </xdr:nvSpPr>
      <xdr:spPr>
        <a:xfrm>
          <a:off x="8458277" y="669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41927</xdr:rowOff>
    </xdr:from>
    <xdr:ext cx="469744" cy="259045"/>
    <xdr:sp macro="" textlink="">
      <xdr:nvSpPr>
        <xdr:cNvPr id="143" name="n_2mainValue【体育館・プール】&#10;一人当たり面積">
          <a:extLst>
            <a:ext uri="{FF2B5EF4-FFF2-40B4-BE49-F238E27FC236}">
              <a16:creationId xmlns:a16="http://schemas.microsoft.com/office/drawing/2014/main" id="{F68F8310-2F66-4D40-89BB-788C17EC52D6}"/>
            </a:ext>
          </a:extLst>
        </xdr:cNvPr>
        <xdr:cNvSpPr txBox="1"/>
      </xdr:nvSpPr>
      <xdr:spPr>
        <a:xfrm>
          <a:off x="7677227" y="669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41927</xdr:rowOff>
    </xdr:from>
    <xdr:ext cx="469744" cy="259045"/>
    <xdr:sp macro="" textlink="">
      <xdr:nvSpPr>
        <xdr:cNvPr id="144" name="n_3mainValue【体育館・プール】&#10;一人当たり面積">
          <a:extLst>
            <a:ext uri="{FF2B5EF4-FFF2-40B4-BE49-F238E27FC236}">
              <a16:creationId xmlns:a16="http://schemas.microsoft.com/office/drawing/2014/main" id="{8859031A-F8BE-403A-8DCD-DF289D98E258}"/>
            </a:ext>
          </a:extLst>
        </xdr:cNvPr>
        <xdr:cNvSpPr txBox="1"/>
      </xdr:nvSpPr>
      <xdr:spPr>
        <a:xfrm>
          <a:off x="6867602" y="669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86377</xdr:rowOff>
    </xdr:from>
    <xdr:ext cx="469744" cy="259045"/>
    <xdr:sp macro="" textlink="">
      <xdr:nvSpPr>
        <xdr:cNvPr id="145" name="n_4mainValue【体育館・プール】&#10;一人当たり面積">
          <a:extLst>
            <a:ext uri="{FF2B5EF4-FFF2-40B4-BE49-F238E27FC236}">
              <a16:creationId xmlns:a16="http://schemas.microsoft.com/office/drawing/2014/main" id="{0C879D22-AC13-4485-B916-A887B89EE47F}"/>
            </a:ext>
          </a:extLst>
        </xdr:cNvPr>
        <xdr:cNvSpPr txBox="1"/>
      </xdr:nvSpPr>
      <xdr:spPr>
        <a:xfrm>
          <a:off x="6067502" y="640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E4464C79-232B-4106-94B0-559BF5AA4D76}"/>
            </a:ext>
          </a:extLst>
        </xdr:cNvPr>
        <xdr:cNvSpPr/>
      </xdr:nvSpPr>
      <xdr:spPr>
        <a:xfrm>
          <a:off x="6858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47" name="正方形/長方形 146">
          <a:extLst>
            <a:ext uri="{FF2B5EF4-FFF2-40B4-BE49-F238E27FC236}">
              <a16:creationId xmlns:a16="http://schemas.microsoft.com/office/drawing/2014/main" id="{5F7C51F5-63EE-4372-BC2F-8B31DB22795F}"/>
            </a:ext>
          </a:extLst>
        </xdr:cNvPr>
        <xdr:cNvSpPr/>
      </xdr:nvSpPr>
      <xdr:spPr>
        <a:xfrm>
          <a:off x="11525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48" name="正方形/長方形 147">
          <a:extLst>
            <a:ext uri="{FF2B5EF4-FFF2-40B4-BE49-F238E27FC236}">
              <a16:creationId xmlns:a16="http://schemas.microsoft.com/office/drawing/2014/main" id="{AB4DA5B4-1C20-43F0-8881-A3BB82DB6579}"/>
            </a:ext>
          </a:extLst>
        </xdr:cNvPr>
        <xdr:cNvSpPr/>
      </xdr:nvSpPr>
      <xdr:spPr>
        <a:xfrm>
          <a:off x="11525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49" name="正方形/長方形 148">
          <a:extLst>
            <a:ext uri="{FF2B5EF4-FFF2-40B4-BE49-F238E27FC236}">
              <a16:creationId xmlns:a16="http://schemas.microsoft.com/office/drawing/2014/main" id="{B53DB078-6F1A-4FC1-BF23-4243A4A3CBB4}"/>
            </a:ext>
          </a:extLst>
        </xdr:cNvPr>
        <xdr:cNvSpPr/>
      </xdr:nvSpPr>
      <xdr:spPr>
        <a:xfrm>
          <a:off x="26384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50" name="正方形/長方形 149">
          <a:extLst>
            <a:ext uri="{FF2B5EF4-FFF2-40B4-BE49-F238E27FC236}">
              <a16:creationId xmlns:a16="http://schemas.microsoft.com/office/drawing/2014/main" id="{15210D4D-1680-43BE-B071-CC63183E4B18}"/>
            </a:ext>
          </a:extLst>
        </xdr:cNvPr>
        <xdr:cNvSpPr/>
      </xdr:nvSpPr>
      <xdr:spPr>
        <a:xfrm>
          <a:off x="26384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id="{A5D6F06D-6B52-4BE0-8BC9-A7B94753E612}"/>
            </a:ext>
          </a:extLst>
        </xdr:cNvPr>
        <xdr:cNvSpPr/>
      </xdr:nvSpPr>
      <xdr:spPr>
        <a:xfrm>
          <a:off x="6858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a:extLst>
            <a:ext uri="{FF2B5EF4-FFF2-40B4-BE49-F238E27FC236}">
              <a16:creationId xmlns:a16="http://schemas.microsoft.com/office/drawing/2014/main" id="{FA527553-FF6F-4290-9FD4-A96C63ACECFE}"/>
            </a:ext>
          </a:extLst>
        </xdr:cNvPr>
        <xdr:cNvSpPr txBox="1"/>
      </xdr:nvSpPr>
      <xdr:spPr>
        <a:xfrm>
          <a:off x="666750"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id="{3E374E23-3FD4-40CB-A038-508FE35B80C2}"/>
            </a:ext>
          </a:extLst>
        </xdr:cNvPr>
        <xdr:cNvCxnSpPr/>
      </xdr:nvCxnSpPr>
      <xdr:spPr>
        <a:xfrm>
          <a:off x="6858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a:extLst>
            <a:ext uri="{FF2B5EF4-FFF2-40B4-BE49-F238E27FC236}">
              <a16:creationId xmlns:a16="http://schemas.microsoft.com/office/drawing/2014/main" id="{3F9619D9-AFF8-43CA-A3DF-72CB34DABA2F}"/>
            </a:ext>
          </a:extLst>
        </xdr:cNvPr>
        <xdr:cNvSpPr txBox="1"/>
      </xdr:nvSpPr>
      <xdr:spPr>
        <a:xfrm>
          <a:off x="2789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5" name="直線コネクタ 154">
          <a:extLst>
            <a:ext uri="{FF2B5EF4-FFF2-40B4-BE49-F238E27FC236}">
              <a16:creationId xmlns:a16="http://schemas.microsoft.com/office/drawing/2014/main" id="{000AD045-E97E-40EE-B7E3-A4D55D5DD612}"/>
            </a:ext>
          </a:extLst>
        </xdr:cNvPr>
        <xdr:cNvCxnSpPr/>
      </xdr:nvCxnSpPr>
      <xdr:spPr>
        <a:xfrm>
          <a:off x="685800" y="10448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6" name="テキスト ボックス 155">
          <a:extLst>
            <a:ext uri="{FF2B5EF4-FFF2-40B4-BE49-F238E27FC236}">
              <a16:creationId xmlns:a16="http://schemas.microsoft.com/office/drawing/2014/main" id="{6158C51E-D095-452B-9839-DEAAF1D1BC97}"/>
            </a:ext>
          </a:extLst>
        </xdr:cNvPr>
        <xdr:cNvSpPr txBox="1"/>
      </xdr:nvSpPr>
      <xdr:spPr>
        <a:xfrm>
          <a:off x="278946" y="103130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7" name="直線コネクタ 156">
          <a:extLst>
            <a:ext uri="{FF2B5EF4-FFF2-40B4-BE49-F238E27FC236}">
              <a16:creationId xmlns:a16="http://schemas.microsoft.com/office/drawing/2014/main" id="{843D4010-2BB0-4B97-B4B1-46E231CAEDEE}"/>
            </a:ext>
          </a:extLst>
        </xdr:cNvPr>
        <xdr:cNvCxnSpPr/>
      </xdr:nvCxnSpPr>
      <xdr:spPr>
        <a:xfrm>
          <a:off x="685800" y="100869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8" name="テキスト ボックス 157">
          <a:extLst>
            <a:ext uri="{FF2B5EF4-FFF2-40B4-BE49-F238E27FC236}">
              <a16:creationId xmlns:a16="http://schemas.microsoft.com/office/drawing/2014/main" id="{725CE89A-1490-4CB1-B7B3-DD521ED3FFCE}"/>
            </a:ext>
          </a:extLst>
        </xdr:cNvPr>
        <xdr:cNvSpPr txBox="1"/>
      </xdr:nvSpPr>
      <xdr:spPr>
        <a:xfrm>
          <a:off x="339891" y="99511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9" name="直線コネクタ 158">
          <a:extLst>
            <a:ext uri="{FF2B5EF4-FFF2-40B4-BE49-F238E27FC236}">
              <a16:creationId xmlns:a16="http://schemas.microsoft.com/office/drawing/2014/main" id="{B3A0A1A9-0951-49B7-9626-DB1F85994ECA}"/>
            </a:ext>
          </a:extLst>
        </xdr:cNvPr>
        <xdr:cNvCxnSpPr/>
      </xdr:nvCxnSpPr>
      <xdr:spPr>
        <a:xfrm>
          <a:off x="685800" y="972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0" name="テキスト ボックス 159">
          <a:extLst>
            <a:ext uri="{FF2B5EF4-FFF2-40B4-BE49-F238E27FC236}">
              <a16:creationId xmlns:a16="http://schemas.microsoft.com/office/drawing/2014/main" id="{3EBD226F-40CE-4DE6-9E50-25A66C45B519}"/>
            </a:ext>
          </a:extLst>
        </xdr:cNvPr>
        <xdr:cNvSpPr txBox="1"/>
      </xdr:nvSpPr>
      <xdr:spPr>
        <a:xfrm>
          <a:off x="339891" y="958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1" name="直線コネクタ 160">
          <a:extLst>
            <a:ext uri="{FF2B5EF4-FFF2-40B4-BE49-F238E27FC236}">
              <a16:creationId xmlns:a16="http://schemas.microsoft.com/office/drawing/2014/main" id="{AE9336E3-864F-4D9E-B08B-272DA67A4512}"/>
            </a:ext>
          </a:extLst>
        </xdr:cNvPr>
        <xdr:cNvCxnSpPr/>
      </xdr:nvCxnSpPr>
      <xdr:spPr>
        <a:xfrm>
          <a:off x="685800" y="937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2" name="テキスト ボックス 161">
          <a:extLst>
            <a:ext uri="{FF2B5EF4-FFF2-40B4-BE49-F238E27FC236}">
              <a16:creationId xmlns:a16="http://schemas.microsoft.com/office/drawing/2014/main" id="{7C556BB1-B8BF-44C7-9E93-9AC810D6B56D}"/>
            </a:ext>
          </a:extLst>
        </xdr:cNvPr>
        <xdr:cNvSpPr txBox="1"/>
      </xdr:nvSpPr>
      <xdr:spPr>
        <a:xfrm>
          <a:off x="339891" y="923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3" name="直線コネクタ 162">
          <a:extLst>
            <a:ext uri="{FF2B5EF4-FFF2-40B4-BE49-F238E27FC236}">
              <a16:creationId xmlns:a16="http://schemas.microsoft.com/office/drawing/2014/main" id="{5CF3B3B2-688D-4738-A7EB-CD739503105D}"/>
            </a:ext>
          </a:extLst>
        </xdr:cNvPr>
        <xdr:cNvCxnSpPr/>
      </xdr:nvCxnSpPr>
      <xdr:spPr>
        <a:xfrm>
          <a:off x="685800" y="901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4" name="テキスト ボックス 163">
          <a:extLst>
            <a:ext uri="{FF2B5EF4-FFF2-40B4-BE49-F238E27FC236}">
              <a16:creationId xmlns:a16="http://schemas.microsoft.com/office/drawing/2014/main" id="{ECA1ECFE-D6F6-4925-A59D-B8E51A58FAAF}"/>
            </a:ext>
          </a:extLst>
        </xdr:cNvPr>
        <xdr:cNvSpPr txBox="1"/>
      </xdr:nvSpPr>
      <xdr:spPr>
        <a:xfrm>
          <a:off x="339891" y="887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6E9F1F0A-4AA7-4747-B9F7-A5AC5EDC07BD}"/>
            </a:ext>
          </a:extLst>
        </xdr:cNvPr>
        <xdr:cNvCxnSpPr/>
      </xdr:nvCxnSpPr>
      <xdr:spPr>
        <a:xfrm>
          <a:off x="6858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6" name="テキスト ボックス 165">
          <a:extLst>
            <a:ext uri="{FF2B5EF4-FFF2-40B4-BE49-F238E27FC236}">
              <a16:creationId xmlns:a16="http://schemas.microsoft.com/office/drawing/2014/main" id="{EE03A4D7-D7A9-4D99-A394-FD363FE2D8DE}"/>
            </a:ext>
          </a:extLst>
        </xdr:cNvPr>
        <xdr:cNvSpPr txBox="1"/>
      </xdr:nvSpPr>
      <xdr:spPr>
        <a:xfrm>
          <a:off x="388136" y="85128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陸上競技場・野球場・球技場】&#10;有形固定資産減価償却率グラフ枠">
          <a:extLst>
            <a:ext uri="{FF2B5EF4-FFF2-40B4-BE49-F238E27FC236}">
              <a16:creationId xmlns:a16="http://schemas.microsoft.com/office/drawing/2014/main" id="{A85F8361-EDA9-4AFF-9A87-54BE8E982016}"/>
            </a:ext>
          </a:extLst>
        </xdr:cNvPr>
        <xdr:cNvSpPr/>
      </xdr:nvSpPr>
      <xdr:spPr>
        <a:xfrm>
          <a:off x="6858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74295</xdr:rowOff>
    </xdr:from>
    <xdr:to>
      <xdr:col>24</xdr:col>
      <xdr:colOff>62865</xdr:colOff>
      <xdr:row>62</xdr:row>
      <xdr:rowOff>139065</xdr:rowOff>
    </xdr:to>
    <xdr:cxnSp macro="">
      <xdr:nvCxnSpPr>
        <xdr:cNvPr id="168" name="直線コネクタ 167">
          <a:extLst>
            <a:ext uri="{FF2B5EF4-FFF2-40B4-BE49-F238E27FC236}">
              <a16:creationId xmlns:a16="http://schemas.microsoft.com/office/drawing/2014/main" id="{0AFDB170-FF32-4DD3-AE0B-0B68D1F47CEF}"/>
            </a:ext>
          </a:extLst>
        </xdr:cNvPr>
        <xdr:cNvCxnSpPr/>
      </xdr:nvCxnSpPr>
      <xdr:spPr>
        <a:xfrm flipV="1">
          <a:off x="4179570" y="9151620"/>
          <a:ext cx="1270" cy="1039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142892</xdr:rowOff>
    </xdr:from>
    <xdr:ext cx="405111" cy="259045"/>
    <xdr:sp macro="" textlink="">
      <xdr:nvSpPr>
        <xdr:cNvPr id="169" name="【陸上競技場・野球場・球技場】&#10;有形固定資産減価償却率最小値テキスト">
          <a:extLst>
            <a:ext uri="{FF2B5EF4-FFF2-40B4-BE49-F238E27FC236}">
              <a16:creationId xmlns:a16="http://schemas.microsoft.com/office/drawing/2014/main" id="{E06FBB24-4D0E-4DD1-A04F-6A31A2F53DDE}"/>
            </a:ext>
          </a:extLst>
        </xdr:cNvPr>
        <xdr:cNvSpPr txBox="1"/>
      </xdr:nvSpPr>
      <xdr:spPr>
        <a:xfrm>
          <a:off x="4229100" y="1018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139065</xdr:rowOff>
    </xdr:from>
    <xdr:to>
      <xdr:col>24</xdr:col>
      <xdr:colOff>152400</xdr:colOff>
      <xdr:row>62</xdr:row>
      <xdr:rowOff>139065</xdr:rowOff>
    </xdr:to>
    <xdr:cxnSp macro="">
      <xdr:nvCxnSpPr>
        <xdr:cNvPr id="170" name="直線コネクタ 169">
          <a:extLst>
            <a:ext uri="{FF2B5EF4-FFF2-40B4-BE49-F238E27FC236}">
              <a16:creationId xmlns:a16="http://schemas.microsoft.com/office/drawing/2014/main" id="{2D27C252-B453-4343-864C-3E9818B4AD23}"/>
            </a:ext>
          </a:extLst>
        </xdr:cNvPr>
        <xdr:cNvCxnSpPr/>
      </xdr:nvCxnSpPr>
      <xdr:spPr>
        <a:xfrm>
          <a:off x="4105275" y="101911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20972</xdr:rowOff>
    </xdr:from>
    <xdr:ext cx="405111" cy="259045"/>
    <xdr:sp macro="" textlink="">
      <xdr:nvSpPr>
        <xdr:cNvPr id="171" name="【陸上競技場・野球場・球技場】&#10;有形固定資産減価償却率最大値テキスト">
          <a:extLst>
            <a:ext uri="{FF2B5EF4-FFF2-40B4-BE49-F238E27FC236}">
              <a16:creationId xmlns:a16="http://schemas.microsoft.com/office/drawing/2014/main" id="{16F6DB9C-925E-4F7D-A838-DFF0368D7A99}"/>
            </a:ext>
          </a:extLst>
        </xdr:cNvPr>
        <xdr:cNvSpPr txBox="1"/>
      </xdr:nvSpPr>
      <xdr:spPr>
        <a:xfrm>
          <a:off x="4229100" y="8936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172" name="直線コネクタ 171">
          <a:extLst>
            <a:ext uri="{FF2B5EF4-FFF2-40B4-BE49-F238E27FC236}">
              <a16:creationId xmlns:a16="http://schemas.microsoft.com/office/drawing/2014/main" id="{2C55A551-3D8A-4631-8810-9710C18C2DEB}"/>
            </a:ext>
          </a:extLst>
        </xdr:cNvPr>
        <xdr:cNvCxnSpPr/>
      </xdr:nvCxnSpPr>
      <xdr:spPr>
        <a:xfrm>
          <a:off x="4105275" y="91516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99077</xdr:rowOff>
    </xdr:from>
    <xdr:ext cx="405111" cy="259045"/>
    <xdr:sp macro="" textlink="">
      <xdr:nvSpPr>
        <xdr:cNvPr id="173" name="【陸上競技場・野球場・球技場】&#10;有形固定資産減価償却率平均値テキスト">
          <a:extLst>
            <a:ext uri="{FF2B5EF4-FFF2-40B4-BE49-F238E27FC236}">
              <a16:creationId xmlns:a16="http://schemas.microsoft.com/office/drawing/2014/main" id="{24920090-8842-499F-8BA5-18EEAF06D692}"/>
            </a:ext>
          </a:extLst>
        </xdr:cNvPr>
        <xdr:cNvSpPr txBox="1"/>
      </xdr:nvSpPr>
      <xdr:spPr>
        <a:xfrm>
          <a:off x="4229100" y="9503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120650</xdr:rowOff>
    </xdr:from>
    <xdr:to>
      <xdr:col>24</xdr:col>
      <xdr:colOff>114300</xdr:colOff>
      <xdr:row>59</xdr:row>
      <xdr:rowOff>50800</xdr:rowOff>
    </xdr:to>
    <xdr:sp macro="" textlink="">
      <xdr:nvSpPr>
        <xdr:cNvPr id="174" name="フローチャート: 判断 173">
          <a:extLst>
            <a:ext uri="{FF2B5EF4-FFF2-40B4-BE49-F238E27FC236}">
              <a16:creationId xmlns:a16="http://schemas.microsoft.com/office/drawing/2014/main" id="{1663EC44-33AD-400A-8481-A5CB69FC6ADB}"/>
            </a:ext>
          </a:extLst>
        </xdr:cNvPr>
        <xdr:cNvSpPr/>
      </xdr:nvSpPr>
      <xdr:spPr>
        <a:xfrm>
          <a:off x="4124325" y="95250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105410</xdr:rowOff>
    </xdr:from>
    <xdr:to>
      <xdr:col>20</xdr:col>
      <xdr:colOff>38100</xdr:colOff>
      <xdr:row>59</xdr:row>
      <xdr:rowOff>35560</xdr:rowOff>
    </xdr:to>
    <xdr:sp macro="" textlink="">
      <xdr:nvSpPr>
        <xdr:cNvPr id="175" name="フローチャート: 判断 174">
          <a:extLst>
            <a:ext uri="{FF2B5EF4-FFF2-40B4-BE49-F238E27FC236}">
              <a16:creationId xmlns:a16="http://schemas.microsoft.com/office/drawing/2014/main" id="{65F5BA8A-8A24-4D0F-986E-3AD571418111}"/>
            </a:ext>
          </a:extLst>
        </xdr:cNvPr>
        <xdr:cNvSpPr/>
      </xdr:nvSpPr>
      <xdr:spPr>
        <a:xfrm>
          <a:off x="3381375" y="95034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88265</xdr:rowOff>
    </xdr:from>
    <xdr:to>
      <xdr:col>15</xdr:col>
      <xdr:colOff>101600</xdr:colOff>
      <xdr:row>59</xdr:row>
      <xdr:rowOff>18415</xdr:rowOff>
    </xdr:to>
    <xdr:sp macro="" textlink="">
      <xdr:nvSpPr>
        <xdr:cNvPr id="176" name="フローチャート: 判断 175">
          <a:extLst>
            <a:ext uri="{FF2B5EF4-FFF2-40B4-BE49-F238E27FC236}">
              <a16:creationId xmlns:a16="http://schemas.microsoft.com/office/drawing/2014/main" id="{FE3A4D5D-E398-4B52-AF70-C0B3DACBCBE6}"/>
            </a:ext>
          </a:extLst>
        </xdr:cNvPr>
        <xdr:cNvSpPr/>
      </xdr:nvSpPr>
      <xdr:spPr>
        <a:xfrm>
          <a:off x="2571750" y="948626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48260</xdr:rowOff>
    </xdr:from>
    <xdr:to>
      <xdr:col>10</xdr:col>
      <xdr:colOff>165100</xdr:colOff>
      <xdr:row>58</xdr:row>
      <xdr:rowOff>149860</xdr:rowOff>
    </xdr:to>
    <xdr:sp macro="" textlink="">
      <xdr:nvSpPr>
        <xdr:cNvPr id="177" name="フローチャート: 判断 176">
          <a:extLst>
            <a:ext uri="{FF2B5EF4-FFF2-40B4-BE49-F238E27FC236}">
              <a16:creationId xmlns:a16="http://schemas.microsoft.com/office/drawing/2014/main" id="{2F50F4CE-760A-4781-A65C-7706B2FC06AD}"/>
            </a:ext>
          </a:extLst>
        </xdr:cNvPr>
        <xdr:cNvSpPr/>
      </xdr:nvSpPr>
      <xdr:spPr>
        <a:xfrm>
          <a:off x="1781175" y="944626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162560</xdr:rowOff>
    </xdr:from>
    <xdr:to>
      <xdr:col>6</xdr:col>
      <xdr:colOff>38100</xdr:colOff>
      <xdr:row>59</xdr:row>
      <xdr:rowOff>92710</xdr:rowOff>
    </xdr:to>
    <xdr:sp macro="" textlink="">
      <xdr:nvSpPr>
        <xdr:cNvPr id="178" name="フローチャート: 判断 177">
          <a:extLst>
            <a:ext uri="{FF2B5EF4-FFF2-40B4-BE49-F238E27FC236}">
              <a16:creationId xmlns:a16="http://schemas.microsoft.com/office/drawing/2014/main" id="{953166E2-82F0-4F65-91AF-4D55ED1D7738}"/>
            </a:ext>
          </a:extLst>
        </xdr:cNvPr>
        <xdr:cNvSpPr/>
      </xdr:nvSpPr>
      <xdr:spPr>
        <a:xfrm>
          <a:off x="981075" y="956056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C45B4665-9E91-4B4E-922B-33054CC1286E}"/>
            </a:ext>
          </a:extLst>
        </xdr:cNvPr>
        <xdr:cNvSpPr txBox="1"/>
      </xdr:nvSpPr>
      <xdr:spPr>
        <a:xfrm>
          <a:off x="40100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C54896BB-2D54-473C-9BEB-364E2BFE4E85}"/>
            </a:ext>
          </a:extLst>
        </xdr:cNvPr>
        <xdr:cNvSpPr txBox="1"/>
      </xdr:nvSpPr>
      <xdr:spPr>
        <a:xfrm>
          <a:off x="32575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D6462000-C532-4910-9653-4C73591E592F}"/>
            </a:ext>
          </a:extLst>
        </xdr:cNvPr>
        <xdr:cNvSpPr txBox="1"/>
      </xdr:nvSpPr>
      <xdr:spPr>
        <a:xfrm>
          <a:off x="24479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6B9F57F4-6CE4-4D48-B423-90DA800C4583}"/>
            </a:ext>
          </a:extLst>
        </xdr:cNvPr>
        <xdr:cNvSpPr txBox="1"/>
      </xdr:nvSpPr>
      <xdr:spPr>
        <a:xfrm>
          <a:off x="1657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F6A12B78-751D-4EFC-876A-D191F0E324B4}"/>
            </a:ext>
          </a:extLst>
        </xdr:cNvPr>
        <xdr:cNvSpPr txBox="1"/>
      </xdr:nvSpPr>
      <xdr:spPr>
        <a:xfrm>
          <a:off x="857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73025</xdr:rowOff>
    </xdr:from>
    <xdr:to>
      <xdr:col>24</xdr:col>
      <xdr:colOff>114300</xdr:colOff>
      <xdr:row>59</xdr:row>
      <xdr:rowOff>3175</xdr:rowOff>
    </xdr:to>
    <xdr:sp macro="" textlink="">
      <xdr:nvSpPr>
        <xdr:cNvPr id="184" name="楕円 183">
          <a:extLst>
            <a:ext uri="{FF2B5EF4-FFF2-40B4-BE49-F238E27FC236}">
              <a16:creationId xmlns:a16="http://schemas.microsoft.com/office/drawing/2014/main" id="{8C7D816F-B03D-4EEF-9976-6E074A7BD695}"/>
            </a:ext>
          </a:extLst>
        </xdr:cNvPr>
        <xdr:cNvSpPr/>
      </xdr:nvSpPr>
      <xdr:spPr>
        <a:xfrm>
          <a:off x="4124325" y="94742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95902</xdr:rowOff>
    </xdr:from>
    <xdr:ext cx="405111" cy="259045"/>
    <xdr:sp macro="" textlink="">
      <xdr:nvSpPr>
        <xdr:cNvPr id="185" name="【陸上競技場・野球場・球技場】&#10;有形固定資産減価償却率該当値テキスト">
          <a:extLst>
            <a:ext uri="{FF2B5EF4-FFF2-40B4-BE49-F238E27FC236}">
              <a16:creationId xmlns:a16="http://schemas.microsoft.com/office/drawing/2014/main" id="{C716A686-13F3-4230-81AE-CE06BEE77D1C}"/>
            </a:ext>
          </a:extLst>
        </xdr:cNvPr>
        <xdr:cNvSpPr txBox="1"/>
      </xdr:nvSpPr>
      <xdr:spPr>
        <a:xfrm>
          <a:off x="4229100" y="933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40640</xdr:rowOff>
    </xdr:from>
    <xdr:to>
      <xdr:col>20</xdr:col>
      <xdr:colOff>38100</xdr:colOff>
      <xdr:row>58</xdr:row>
      <xdr:rowOff>142240</xdr:rowOff>
    </xdr:to>
    <xdr:sp macro="" textlink="">
      <xdr:nvSpPr>
        <xdr:cNvPr id="186" name="楕円 185">
          <a:extLst>
            <a:ext uri="{FF2B5EF4-FFF2-40B4-BE49-F238E27FC236}">
              <a16:creationId xmlns:a16="http://schemas.microsoft.com/office/drawing/2014/main" id="{22863712-78E2-45E0-B75B-1165B84840E0}"/>
            </a:ext>
          </a:extLst>
        </xdr:cNvPr>
        <xdr:cNvSpPr/>
      </xdr:nvSpPr>
      <xdr:spPr>
        <a:xfrm>
          <a:off x="3381375" y="944181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91440</xdr:rowOff>
    </xdr:from>
    <xdr:to>
      <xdr:col>24</xdr:col>
      <xdr:colOff>63500</xdr:colOff>
      <xdr:row>58</xdr:row>
      <xdr:rowOff>123825</xdr:rowOff>
    </xdr:to>
    <xdr:cxnSp macro="">
      <xdr:nvCxnSpPr>
        <xdr:cNvPr id="187" name="直線コネクタ 186">
          <a:extLst>
            <a:ext uri="{FF2B5EF4-FFF2-40B4-BE49-F238E27FC236}">
              <a16:creationId xmlns:a16="http://schemas.microsoft.com/office/drawing/2014/main" id="{55BA50B0-B15B-4410-B528-BC69A3B96B3A}"/>
            </a:ext>
          </a:extLst>
        </xdr:cNvPr>
        <xdr:cNvCxnSpPr/>
      </xdr:nvCxnSpPr>
      <xdr:spPr>
        <a:xfrm>
          <a:off x="3429000" y="9489440"/>
          <a:ext cx="752475"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8255</xdr:rowOff>
    </xdr:from>
    <xdr:to>
      <xdr:col>15</xdr:col>
      <xdr:colOff>101600</xdr:colOff>
      <xdr:row>58</xdr:row>
      <xdr:rowOff>109855</xdr:rowOff>
    </xdr:to>
    <xdr:sp macro="" textlink="">
      <xdr:nvSpPr>
        <xdr:cNvPr id="188" name="楕円 187">
          <a:extLst>
            <a:ext uri="{FF2B5EF4-FFF2-40B4-BE49-F238E27FC236}">
              <a16:creationId xmlns:a16="http://schemas.microsoft.com/office/drawing/2014/main" id="{99D62AD3-2A0C-46AA-A622-CF0BEE805E25}"/>
            </a:ext>
          </a:extLst>
        </xdr:cNvPr>
        <xdr:cNvSpPr/>
      </xdr:nvSpPr>
      <xdr:spPr>
        <a:xfrm>
          <a:off x="2571750" y="941260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59055</xdr:rowOff>
    </xdr:from>
    <xdr:to>
      <xdr:col>19</xdr:col>
      <xdr:colOff>177800</xdr:colOff>
      <xdr:row>58</xdr:row>
      <xdr:rowOff>91440</xdr:rowOff>
    </xdr:to>
    <xdr:cxnSp macro="">
      <xdr:nvCxnSpPr>
        <xdr:cNvPr id="189" name="直線コネクタ 188">
          <a:extLst>
            <a:ext uri="{FF2B5EF4-FFF2-40B4-BE49-F238E27FC236}">
              <a16:creationId xmlns:a16="http://schemas.microsoft.com/office/drawing/2014/main" id="{3D0334FC-C66F-4782-AA12-C0C1BC78FED3}"/>
            </a:ext>
          </a:extLst>
        </xdr:cNvPr>
        <xdr:cNvCxnSpPr/>
      </xdr:nvCxnSpPr>
      <xdr:spPr>
        <a:xfrm>
          <a:off x="2619375" y="9460230"/>
          <a:ext cx="809625"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147320</xdr:rowOff>
    </xdr:from>
    <xdr:to>
      <xdr:col>10</xdr:col>
      <xdr:colOff>165100</xdr:colOff>
      <xdr:row>58</xdr:row>
      <xdr:rowOff>77470</xdr:rowOff>
    </xdr:to>
    <xdr:sp macro="" textlink="">
      <xdr:nvSpPr>
        <xdr:cNvPr id="190" name="楕円 189">
          <a:extLst>
            <a:ext uri="{FF2B5EF4-FFF2-40B4-BE49-F238E27FC236}">
              <a16:creationId xmlns:a16="http://schemas.microsoft.com/office/drawing/2014/main" id="{0B6904DD-CBAF-4ED5-8D73-7BA5E05C0082}"/>
            </a:ext>
          </a:extLst>
        </xdr:cNvPr>
        <xdr:cNvSpPr/>
      </xdr:nvSpPr>
      <xdr:spPr>
        <a:xfrm>
          <a:off x="1781175" y="93833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26670</xdr:rowOff>
    </xdr:from>
    <xdr:to>
      <xdr:col>15</xdr:col>
      <xdr:colOff>50800</xdr:colOff>
      <xdr:row>58</xdr:row>
      <xdr:rowOff>59055</xdr:rowOff>
    </xdr:to>
    <xdr:cxnSp macro="">
      <xdr:nvCxnSpPr>
        <xdr:cNvPr id="191" name="直線コネクタ 190">
          <a:extLst>
            <a:ext uri="{FF2B5EF4-FFF2-40B4-BE49-F238E27FC236}">
              <a16:creationId xmlns:a16="http://schemas.microsoft.com/office/drawing/2014/main" id="{348AEB53-44D5-48B7-A2E8-0C4395E42624}"/>
            </a:ext>
          </a:extLst>
        </xdr:cNvPr>
        <xdr:cNvCxnSpPr/>
      </xdr:nvCxnSpPr>
      <xdr:spPr>
        <a:xfrm>
          <a:off x="1828800" y="9431020"/>
          <a:ext cx="790575"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113030</xdr:rowOff>
    </xdr:from>
    <xdr:to>
      <xdr:col>6</xdr:col>
      <xdr:colOff>38100</xdr:colOff>
      <xdr:row>58</xdr:row>
      <xdr:rowOff>43180</xdr:rowOff>
    </xdr:to>
    <xdr:sp macro="" textlink="">
      <xdr:nvSpPr>
        <xdr:cNvPr id="192" name="楕円 191">
          <a:extLst>
            <a:ext uri="{FF2B5EF4-FFF2-40B4-BE49-F238E27FC236}">
              <a16:creationId xmlns:a16="http://schemas.microsoft.com/office/drawing/2014/main" id="{88863F28-1773-4E61-8597-5994345402B2}"/>
            </a:ext>
          </a:extLst>
        </xdr:cNvPr>
        <xdr:cNvSpPr/>
      </xdr:nvSpPr>
      <xdr:spPr>
        <a:xfrm>
          <a:off x="981075" y="93522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163830</xdr:rowOff>
    </xdr:from>
    <xdr:to>
      <xdr:col>10</xdr:col>
      <xdr:colOff>114300</xdr:colOff>
      <xdr:row>58</xdr:row>
      <xdr:rowOff>26670</xdr:rowOff>
    </xdr:to>
    <xdr:cxnSp macro="">
      <xdr:nvCxnSpPr>
        <xdr:cNvPr id="193" name="直線コネクタ 192">
          <a:extLst>
            <a:ext uri="{FF2B5EF4-FFF2-40B4-BE49-F238E27FC236}">
              <a16:creationId xmlns:a16="http://schemas.microsoft.com/office/drawing/2014/main" id="{502595CC-2648-48D4-B0CD-FC4D0767A563}"/>
            </a:ext>
          </a:extLst>
        </xdr:cNvPr>
        <xdr:cNvCxnSpPr/>
      </xdr:nvCxnSpPr>
      <xdr:spPr>
        <a:xfrm>
          <a:off x="1028700" y="9399905"/>
          <a:ext cx="800100" cy="3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26687</xdr:rowOff>
    </xdr:from>
    <xdr:ext cx="405111" cy="259045"/>
    <xdr:sp macro="" textlink="">
      <xdr:nvSpPr>
        <xdr:cNvPr id="194" name="n_1aveValue【陸上競技場・野球場・球技場】&#10;有形固定資産減価償却率">
          <a:extLst>
            <a:ext uri="{FF2B5EF4-FFF2-40B4-BE49-F238E27FC236}">
              <a16:creationId xmlns:a16="http://schemas.microsoft.com/office/drawing/2014/main" id="{504C288C-865B-4F95-9EBA-CA4D50A6B0A4}"/>
            </a:ext>
          </a:extLst>
        </xdr:cNvPr>
        <xdr:cNvSpPr txBox="1"/>
      </xdr:nvSpPr>
      <xdr:spPr>
        <a:xfrm>
          <a:off x="3239144" y="9592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9542</xdr:rowOff>
    </xdr:from>
    <xdr:ext cx="405111" cy="259045"/>
    <xdr:sp macro="" textlink="">
      <xdr:nvSpPr>
        <xdr:cNvPr id="195" name="n_2aveValue【陸上競技場・野球場・球技場】&#10;有形固定資産減価償却率">
          <a:extLst>
            <a:ext uri="{FF2B5EF4-FFF2-40B4-BE49-F238E27FC236}">
              <a16:creationId xmlns:a16="http://schemas.microsoft.com/office/drawing/2014/main" id="{58992AFC-774D-4ADF-B411-B9369779FC58}"/>
            </a:ext>
          </a:extLst>
        </xdr:cNvPr>
        <xdr:cNvSpPr txBox="1"/>
      </xdr:nvSpPr>
      <xdr:spPr>
        <a:xfrm>
          <a:off x="2439044" y="956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140987</xdr:rowOff>
    </xdr:from>
    <xdr:ext cx="405111" cy="259045"/>
    <xdr:sp macro="" textlink="">
      <xdr:nvSpPr>
        <xdr:cNvPr id="196" name="n_3aveValue【陸上競技場・野球場・球技場】&#10;有形固定資産減価償却率">
          <a:extLst>
            <a:ext uri="{FF2B5EF4-FFF2-40B4-BE49-F238E27FC236}">
              <a16:creationId xmlns:a16="http://schemas.microsoft.com/office/drawing/2014/main" id="{A3DB6833-03B8-4275-836C-14D4D9CBB81B}"/>
            </a:ext>
          </a:extLst>
        </xdr:cNvPr>
        <xdr:cNvSpPr txBox="1"/>
      </xdr:nvSpPr>
      <xdr:spPr>
        <a:xfrm>
          <a:off x="1648469" y="954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83837</xdr:rowOff>
    </xdr:from>
    <xdr:ext cx="405111" cy="259045"/>
    <xdr:sp macro="" textlink="">
      <xdr:nvSpPr>
        <xdr:cNvPr id="197" name="n_4aveValue【陸上競技場・野球場・球技場】&#10;有形固定資産減価償却率">
          <a:extLst>
            <a:ext uri="{FF2B5EF4-FFF2-40B4-BE49-F238E27FC236}">
              <a16:creationId xmlns:a16="http://schemas.microsoft.com/office/drawing/2014/main" id="{5F7139E7-E507-48DB-82A9-550A38971303}"/>
            </a:ext>
          </a:extLst>
        </xdr:cNvPr>
        <xdr:cNvSpPr txBox="1"/>
      </xdr:nvSpPr>
      <xdr:spPr>
        <a:xfrm>
          <a:off x="848369" y="9650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158767</xdr:rowOff>
    </xdr:from>
    <xdr:ext cx="405111" cy="259045"/>
    <xdr:sp macro="" textlink="">
      <xdr:nvSpPr>
        <xdr:cNvPr id="198" name="n_1mainValue【陸上競技場・野球場・球技場】&#10;有形固定資産減価償却率">
          <a:extLst>
            <a:ext uri="{FF2B5EF4-FFF2-40B4-BE49-F238E27FC236}">
              <a16:creationId xmlns:a16="http://schemas.microsoft.com/office/drawing/2014/main" id="{3D96E997-EC66-4D84-A092-1FAFBCF2AD73}"/>
            </a:ext>
          </a:extLst>
        </xdr:cNvPr>
        <xdr:cNvSpPr txBox="1"/>
      </xdr:nvSpPr>
      <xdr:spPr>
        <a:xfrm>
          <a:off x="3239144"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126382</xdr:rowOff>
    </xdr:from>
    <xdr:ext cx="405111" cy="259045"/>
    <xdr:sp macro="" textlink="">
      <xdr:nvSpPr>
        <xdr:cNvPr id="199" name="n_2mainValue【陸上競技場・野球場・球技場】&#10;有形固定資産減価償却率">
          <a:extLst>
            <a:ext uri="{FF2B5EF4-FFF2-40B4-BE49-F238E27FC236}">
              <a16:creationId xmlns:a16="http://schemas.microsoft.com/office/drawing/2014/main" id="{B4EC305D-9561-4E54-A35B-E137EDBAD8D7}"/>
            </a:ext>
          </a:extLst>
        </xdr:cNvPr>
        <xdr:cNvSpPr txBox="1"/>
      </xdr:nvSpPr>
      <xdr:spPr>
        <a:xfrm>
          <a:off x="2439044" y="9200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93997</xdr:rowOff>
    </xdr:from>
    <xdr:ext cx="405111" cy="259045"/>
    <xdr:sp macro="" textlink="">
      <xdr:nvSpPr>
        <xdr:cNvPr id="200" name="n_3mainValue【陸上競技場・野球場・球技場】&#10;有形固定資産減価償却率">
          <a:extLst>
            <a:ext uri="{FF2B5EF4-FFF2-40B4-BE49-F238E27FC236}">
              <a16:creationId xmlns:a16="http://schemas.microsoft.com/office/drawing/2014/main" id="{2C43B88B-7F44-4E70-A5CF-C701928258A8}"/>
            </a:ext>
          </a:extLst>
        </xdr:cNvPr>
        <xdr:cNvSpPr txBox="1"/>
      </xdr:nvSpPr>
      <xdr:spPr>
        <a:xfrm>
          <a:off x="1648469" y="917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59707</xdr:rowOff>
    </xdr:from>
    <xdr:ext cx="405111" cy="259045"/>
    <xdr:sp macro="" textlink="">
      <xdr:nvSpPr>
        <xdr:cNvPr id="201" name="n_4mainValue【陸上競技場・野球場・球技場】&#10;有形固定資産減価償却率">
          <a:extLst>
            <a:ext uri="{FF2B5EF4-FFF2-40B4-BE49-F238E27FC236}">
              <a16:creationId xmlns:a16="http://schemas.microsoft.com/office/drawing/2014/main" id="{8B260B19-4CDD-45CA-BAE1-BFF8A2717547}"/>
            </a:ext>
          </a:extLst>
        </xdr:cNvPr>
        <xdr:cNvSpPr txBox="1"/>
      </xdr:nvSpPr>
      <xdr:spPr>
        <a:xfrm>
          <a:off x="848369" y="913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id="{F05E75C4-0705-4394-8099-2062101A5980}"/>
            </a:ext>
          </a:extLst>
        </xdr:cNvPr>
        <xdr:cNvSpPr/>
      </xdr:nvSpPr>
      <xdr:spPr>
        <a:xfrm>
          <a:off x="59531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203" name="正方形/長方形 202">
          <a:extLst>
            <a:ext uri="{FF2B5EF4-FFF2-40B4-BE49-F238E27FC236}">
              <a16:creationId xmlns:a16="http://schemas.microsoft.com/office/drawing/2014/main" id="{1179990C-79A5-4DBA-B0B6-95D9C2EA571F}"/>
            </a:ext>
          </a:extLst>
        </xdr:cNvPr>
        <xdr:cNvSpPr/>
      </xdr:nvSpPr>
      <xdr:spPr>
        <a:xfrm>
          <a:off x="64103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204" name="正方形/長方形 203">
          <a:extLst>
            <a:ext uri="{FF2B5EF4-FFF2-40B4-BE49-F238E27FC236}">
              <a16:creationId xmlns:a16="http://schemas.microsoft.com/office/drawing/2014/main" id="{2D6F020A-1FE7-43C3-95BC-B9FA76E307AF}"/>
            </a:ext>
          </a:extLst>
        </xdr:cNvPr>
        <xdr:cNvSpPr/>
      </xdr:nvSpPr>
      <xdr:spPr>
        <a:xfrm>
          <a:off x="64103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205" name="正方形/長方形 204">
          <a:extLst>
            <a:ext uri="{FF2B5EF4-FFF2-40B4-BE49-F238E27FC236}">
              <a16:creationId xmlns:a16="http://schemas.microsoft.com/office/drawing/2014/main" id="{03BD7AA6-7B27-4DAD-BCCA-40CB9D7C6B00}"/>
            </a:ext>
          </a:extLst>
        </xdr:cNvPr>
        <xdr:cNvSpPr/>
      </xdr:nvSpPr>
      <xdr:spPr>
        <a:xfrm>
          <a:off x="78867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206" name="正方形/長方形 205">
          <a:extLst>
            <a:ext uri="{FF2B5EF4-FFF2-40B4-BE49-F238E27FC236}">
              <a16:creationId xmlns:a16="http://schemas.microsoft.com/office/drawing/2014/main" id="{CDF74A9E-0C63-47F7-AE92-8E64F02D7011}"/>
            </a:ext>
          </a:extLst>
        </xdr:cNvPr>
        <xdr:cNvSpPr/>
      </xdr:nvSpPr>
      <xdr:spPr>
        <a:xfrm>
          <a:off x="78867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a:extLst>
            <a:ext uri="{FF2B5EF4-FFF2-40B4-BE49-F238E27FC236}">
              <a16:creationId xmlns:a16="http://schemas.microsoft.com/office/drawing/2014/main" id="{85B5BFD2-D95A-4976-B2CA-2528E77B4714}"/>
            </a:ext>
          </a:extLst>
        </xdr:cNvPr>
        <xdr:cNvSpPr/>
      </xdr:nvSpPr>
      <xdr:spPr>
        <a:xfrm>
          <a:off x="59531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a:extLst>
            <a:ext uri="{FF2B5EF4-FFF2-40B4-BE49-F238E27FC236}">
              <a16:creationId xmlns:a16="http://schemas.microsoft.com/office/drawing/2014/main" id="{F5D30C63-F8F4-4671-8058-5C6BA910467A}"/>
            </a:ext>
          </a:extLst>
        </xdr:cNvPr>
        <xdr:cNvSpPr txBox="1"/>
      </xdr:nvSpPr>
      <xdr:spPr>
        <a:xfrm>
          <a:off x="59150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a:extLst>
            <a:ext uri="{FF2B5EF4-FFF2-40B4-BE49-F238E27FC236}">
              <a16:creationId xmlns:a16="http://schemas.microsoft.com/office/drawing/2014/main" id="{F56D5A8E-4CA7-4D84-AAD1-FF525871485C}"/>
            </a:ext>
          </a:extLst>
        </xdr:cNvPr>
        <xdr:cNvCxnSpPr/>
      </xdr:nvCxnSpPr>
      <xdr:spPr>
        <a:xfrm>
          <a:off x="5953125" y="108108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0" name="直線コネクタ 209">
          <a:extLst>
            <a:ext uri="{FF2B5EF4-FFF2-40B4-BE49-F238E27FC236}">
              <a16:creationId xmlns:a16="http://schemas.microsoft.com/office/drawing/2014/main" id="{04D89F9F-666B-455F-8883-79E8EE9A4295}"/>
            </a:ext>
          </a:extLst>
        </xdr:cNvPr>
        <xdr:cNvCxnSpPr/>
      </xdr:nvCxnSpPr>
      <xdr:spPr>
        <a:xfrm>
          <a:off x="5953125" y="1050335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1" name="テキスト ボックス 210">
          <a:extLst>
            <a:ext uri="{FF2B5EF4-FFF2-40B4-BE49-F238E27FC236}">
              <a16:creationId xmlns:a16="http://schemas.microsoft.com/office/drawing/2014/main" id="{359174CA-A369-4193-8F6E-10A54FD8D6C3}"/>
            </a:ext>
          </a:extLst>
        </xdr:cNvPr>
        <xdr:cNvSpPr txBox="1"/>
      </xdr:nvSpPr>
      <xdr:spPr>
        <a:xfrm>
          <a:off x="5527221" y="103738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2" name="直線コネクタ 211">
          <a:extLst>
            <a:ext uri="{FF2B5EF4-FFF2-40B4-BE49-F238E27FC236}">
              <a16:creationId xmlns:a16="http://schemas.microsoft.com/office/drawing/2014/main" id="{CD89A552-9396-413E-9267-B2799B367E84}"/>
            </a:ext>
          </a:extLst>
        </xdr:cNvPr>
        <xdr:cNvCxnSpPr/>
      </xdr:nvCxnSpPr>
      <xdr:spPr>
        <a:xfrm>
          <a:off x="5953125" y="101926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3" name="テキスト ボックス 212">
          <a:extLst>
            <a:ext uri="{FF2B5EF4-FFF2-40B4-BE49-F238E27FC236}">
              <a16:creationId xmlns:a16="http://schemas.microsoft.com/office/drawing/2014/main" id="{45B7E0A4-F519-45E3-8241-610E2915D2E5}"/>
            </a:ext>
          </a:extLst>
        </xdr:cNvPr>
        <xdr:cNvSpPr txBox="1"/>
      </xdr:nvSpPr>
      <xdr:spPr>
        <a:xfrm>
          <a:off x="5527221" y="100567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4" name="直線コネクタ 213">
          <a:extLst>
            <a:ext uri="{FF2B5EF4-FFF2-40B4-BE49-F238E27FC236}">
              <a16:creationId xmlns:a16="http://schemas.microsoft.com/office/drawing/2014/main" id="{5B72196C-FE71-47F6-B910-18D5A05F132A}"/>
            </a:ext>
          </a:extLst>
        </xdr:cNvPr>
        <xdr:cNvCxnSpPr/>
      </xdr:nvCxnSpPr>
      <xdr:spPr>
        <a:xfrm>
          <a:off x="5953125" y="98851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5" name="テキスト ボックス 214">
          <a:extLst>
            <a:ext uri="{FF2B5EF4-FFF2-40B4-BE49-F238E27FC236}">
              <a16:creationId xmlns:a16="http://schemas.microsoft.com/office/drawing/2014/main" id="{E93A26C8-32F9-45FD-A6D5-B67C1B42C2FB}"/>
            </a:ext>
          </a:extLst>
        </xdr:cNvPr>
        <xdr:cNvSpPr txBox="1"/>
      </xdr:nvSpPr>
      <xdr:spPr>
        <a:xfrm>
          <a:off x="5527221" y="97460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6" name="直線コネクタ 215">
          <a:extLst>
            <a:ext uri="{FF2B5EF4-FFF2-40B4-BE49-F238E27FC236}">
              <a16:creationId xmlns:a16="http://schemas.microsoft.com/office/drawing/2014/main" id="{14B4D06E-33CA-4272-AB89-0CD778B68189}"/>
            </a:ext>
          </a:extLst>
        </xdr:cNvPr>
        <xdr:cNvCxnSpPr/>
      </xdr:nvCxnSpPr>
      <xdr:spPr>
        <a:xfrm>
          <a:off x="5953125" y="957444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7" name="テキスト ボックス 216">
          <a:extLst>
            <a:ext uri="{FF2B5EF4-FFF2-40B4-BE49-F238E27FC236}">
              <a16:creationId xmlns:a16="http://schemas.microsoft.com/office/drawing/2014/main" id="{4B3AEEE5-C9EC-41A2-92F2-FE4957F4913F}"/>
            </a:ext>
          </a:extLst>
        </xdr:cNvPr>
        <xdr:cNvSpPr txBox="1"/>
      </xdr:nvSpPr>
      <xdr:spPr>
        <a:xfrm>
          <a:off x="5527221" y="9438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8" name="直線コネクタ 217">
          <a:extLst>
            <a:ext uri="{FF2B5EF4-FFF2-40B4-BE49-F238E27FC236}">
              <a16:creationId xmlns:a16="http://schemas.microsoft.com/office/drawing/2014/main" id="{E5C20A40-D762-46F5-9F99-BFDD8D5A6FF0}"/>
            </a:ext>
          </a:extLst>
        </xdr:cNvPr>
        <xdr:cNvCxnSpPr/>
      </xdr:nvCxnSpPr>
      <xdr:spPr>
        <a:xfrm>
          <a:off x="5953125" y="926691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9" name="テキスト ボックス 218">
          <a:extLst>
            <a:ext uri="{FF2B5EF4-FFF2-40B4-BE49-F238E27FC236}">
              <a16:creationId xmlns:a16="http://schemas.microsoft.com/office/drawing/2014/main" id="{F0F45A7E-9BF9-484B-A542-6CA6E8966C58}"/>
            </a:ext>
          </a:extLst>
        </xdr:cNvPr>
        <xdr:cNvSpPr txBox="1"/>
      </xdr:nvSpPr>
      <xdr:spPr>
        <a:xfrm>
          <a:off x="5527221" y="91278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0" name="直線コネクタ 219">
          <a:extLst>
            <a:ext uri="{FF2B5EF4-FFF2-40B4-BE49-F238E27FC236}">
              <a16:creationId xmlns:a16="http://schemas.microsoft.com/office/drawing/2014/main" id="{C21BF10E-C9F8-4C13-82A5-30ADFE6D6505}"/>
            </a:ext>
          </a:extLst>
        </xdr:cNvPr>
        <xdr:cNvCxnSpPr/>
      </xdr:nvCxnSpPr>
      <xdr:spPr>
        <a:xfrm>
          <a:off x="5953125" y="89562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1" name="テキスト ボックス 220">
          <a:extLst>
            <a:ext uri="{FF2B5EF4-FFF2-40B4-BE49-F238E27FC236}">
              <a16:creationId xmlns:a16="http://schemas.microsoft.com/office/drawing/2014/main" id="{CCCF902D-F9DC-49F7-854C-AF3DF881420A}"/>
            </a:ext>
          </a:extLst>
        </xdr:cNvPr>
        <xdr:cNvSpPr txBox="1"/>
      </xdr:nvSpPr>
      <xdr:spPr>
        <a:xfrm>
          <a:off x="5527221" y="882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1D1316E9-E6E7-4B85-965D-ACEFA80B73D3}"/>
            </a:ext>
          </a:extLst>
        </xdr:cNvPr>
        <xdr:cNvCxnSpPr/>
      </xdr:nvCxnSpPr>
      <xdr:spPr>
        <a:xfrm>
          <a:off x="5953125" y="864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1A27E297-3882-483A-9EBE-D0AFF9A9DC30}"/>
            </a:ext>
          </a:extLst>
        </xdr:cNvPr>
        <xdr:cNvSpPr txBox="1"/>
      </xdr:nvSpPr>
      <xdr:spPr>
        <a:xfrm>
          <a:off x="5527221" y="851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陸上競技場・野球場・球技場】&#10;一人当たり面積グラフ枠">
          <a:extLst>
            <a:ext uri="{FF2B5EF4-FFF2-40B4-BE49-F238E27FC236}">
              <a16:creationId xmlns:a16="http://schemas.microsoft.com/office/drawing/2014/main" id="{1B742BD8-E8A3-44E9-8374-10A0C3875503}"/>
            </a:ext>
          </a:extLst>
        </xdr:cNvPr>
        <xdr:cNvSpPr/>
      </xdr:nvSpPr>
      <xdr:spPr>
        <a:xfrm>
          <a:off x="59531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43543</xdr:rowOff>
    </xdr:from>
    <xdr:to>
      <xdr:col>54</xdr:col>
      <xdr:colOff>189865</xdr:colOff>
      <xdr:row>64</xdr:row>
      <xdr:rowOff>108857</xdr:rowOff>
    </xdr:to>
    <xdr:cxnSp macro="">
      <xdr:nvCxnSpPr>
        <xdr:cNvPr id="225" name="直線コネクタ 224">
          <a:extLst>
            <a:ext uri="{FF2B5EF4-FFF2-40B4-BE49-F238E27FC236}">
              <a16:creationId xmlns:a16="http://schemas.microsoft.com/office/drawing/2014/main" id="{D5B8351B-09C9-4550-98B6-D5883F9FEB57}"/>
            </a:ext>
          </a:extLst>
        </xdr:cNvPr>
        <xdr:cNvCxnSpPr/>
      </xdr:nvCxnSpPr>
      <xdr:spPr>
        <a:xfrm flipV="1">
          <a:off x="9427845" y="9124043"/>
          <a:ext cx="1270" cy="1354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112684</xdr:rowOff>
    </xdr:from>
    <xdr:ext cx="469744" cy="259045"/>
    <xdr:sp macro="" textlink="">
      <xdr:nvSpPr>
        <xdr:cNvPr id="226" name="【陸上競技場・野球場・球技場】&#10;一人当たり面積最小値テキスト">
          <a:extLst>
            <a:ext uri="{FF2B5EF4-FFF2-40B4-BE49-F238E27FC236}">
              <a16:creationId xmlns:a16="http://schemas.microsoft.com/office/drawing/2014/main" id="{D2F70AF7-36D0-4FE8-913B-FC09766C3B0B}"/>
            </a:ext>
          </a:extLst>
        </xdr:cNvPr>
        <xdr:cNvSpPr txBox="1"/>
      </xdr:nvSpPr>
      <xdr:spPr>
        <a:xfrm>
          <a:off x="9477375" y="1048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27" name="直線コネクタ 226">
          <a:extLst>
            <a:ext uri="{FF2B5EF4-FFF2-40B4-BE49-F238E27FC236}">
              <a16:creationId xmlns:a16="http://schemas.microsoft.com/office/drawing/2014/main" id="{8BC95C45-6931-467A-B9D9-FC274CCDB0B9}"/>
            </a:ext>
          </a:extLst>
        </xdr:cNvPr>
        <xdr:cNvCxnSpPr/>
      </xdr:nvCxnSpPr>
      <xdr:spPr>
        <a:xfrm>
          <a:off x="9363075" y="1047840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161670</xdr:rowOff>
    </xdr:from>
    <xdr:ext cx="469744" cy="259045"/>
    <xdr:sp macro="" textlink="">
      <xdr:nvSpPr>
        <xdr:cNvPr id="228" name="【陸上競技場・野球場・球技場】&#10;一人当たり面積最大値テキスト">
          <a:extLst>
            <a:ext uri="{FF2B5EF4-FFF2-40B4-BE49-F238E27FC236}">
              <a16:creationId xmlns:a16="http://schemas.microsoft.com/office/drawing/2014/main" id="{80662AE8-9AF4-4505-89F6-B1A3A09A5D8E}"/>
            </a:ext>
          </a:extLst>
        </xdr:cNvPr>
        <xdr:cNvSpPr txBox="1"/>
      </xdr:nvSpPr>
      <xdr:spPr>
        <a:xfrm>
          <a:off x="9477375" y="891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43543</xdr:rowOff>
    </xdr:from>
    <xdr:to>
      <xdr:col>55</xdr:col>
      <xdr:colOff>88900</xdr:colOff>
      <xdr:row>56</xdr:row>
      <xdr:rowOff>43543</xdr:rowOff>
    </xdr:to>
    <xdr:cxnSp macro="">
      <xdr:nvCxnSpPr>
        <xdr:cNvPr id="229" name="直線コネクタ 228">
          <a:extLst>
            <a:ext uri="{FF2B5EF4-FFF2-40B4-BE49-F238E27FC236}">
              <a16:creationId xmlns:a16="http://schemas.microsoft.com/office/drawing/2014/main" id="{1A6C6AA9-68F1-44F4-B43A-99B0E1D8D891}"/>
            </a:ext>
          </a:extLst>
        </xdr:cNvPr>
        <xdr:cNvCxnSpPr/>
      </xdr:nvCxnSpPr>
      <xdr:spPr>
        <a:xfrm>
          <a:off x="9363075" y="912404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108149</xdr:rowOff>
    </xdr:from>
    <xdr:ext cx="469744" cy="259045"/>
    <xdr:sp macro="" textlink="">
      <xdr:nvSpPr>
        <xdr:cNvPr id="230" name="【陸上競技場・野球場・球技場】&#10;一人当たり面積平均値テキスト">
          <a:extLst>
            <a:ext uri="{FF2B5EF4-FFF2-40B4-BE49-F238E27FC236}">
              <a16:creationId xmlns:a16="http://schemas.microsoft.com/office/drawing/2014/main" id="{32355867-A27A-4D0A-814C-68B2DEDCA67E}"/>
            </a:ext>
          </a:extLst>
        </xdr:cNvPr>
        <xdr:cNvSpPr txBox="1"/>
      </xdr:nvSpPr>
      <xdr:spPr>
        <a:xfrm>
          <a:off x="9477375" y="9991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85272</xdr:rowOff>
    </xdr:from>
    <xdr:to>
      <xdr:col>55</xdr:col>
      <xdr:colOff>50800</xdr:colOff>
      <xdr:row>63</xdr:row>
      <xdr:rowOff>15422</xdr:rowOff>
    </xdr:to>
    <xdr:sp macro="" textlink="">
      <xdr:nvSpPr>
        <xdr:cNvPr id="231" name="フローチャート: 判断 230">
          <a:extLst>
            <a:ext uri="{FF2B5EF4-FFF2-40B4-BE49-F238E27FC236}">
              <a16:creationId xmlns:a16="http://schemas.microsoft.com/office/drawing/2014/main" id="{C3E9488F-1F93-4358-A756-0A7DC900BE81}"/>
            </a:ext>
          </a:extLst>
        </xdr:cNvPr>
        <xdr:cNvSpPr/>
      </xdr:nvSpPr>
      <xdr:spPr>
        <a:xfrm>
          <a:off x="9401175" y="10137322"/>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96157</xdr:rowOff>
    </xdr:from>
    <xdr:to>
      <xdr:col>50</xdr:col>
      <xdr:colOff>165100</xdr:colOff>
      <xdr:row>63</xdr:row>
      <xdr:rowOff>26307</xdr:rowOff>
    </xdr:to>
    <xdr:sp macro="" textlink="">
      <xdr:nvSpPr>
        <xdr:cNvPr id="232" name="フローチャート: 判断 231">
          <a:extLst>
            <a:ext uri="{FF2B5EF4-FFF2-40B4-BE49-F238E27FC236}">
              <a16:creationId xmlns:a16="http://schemas.microsoft.com/office/drawing/2014/main" id="{98A530D1-1AB3-41CF-8A93-4A0058C1CB56}"/>
            </a:ext>
          </a:extLst>
        </xdr:cNvPr>
        <xdr:cNvSpPr/>
      </xdr:nvSpPr>
      <xdr:spPr>
        <a:xfrm>
          <a:off x="8639175" y="1014503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85272</xdr:rowOff>
    </xdr:from>
    <xdr:to>
      <xdr:col>46</xdr:col>
      <xdr:colOff>38100</xdr:colOff>
      <xdr:row>63</xdr:row>
      <xdr:rowOff>15422</xdr:rowOff>
    </xdr:to>
    <xdr:sp macro="" textlink="">
      <xdr:nvSpPr>
        <xdr:cNvPr id="233" name="フローチャート: 判断 232">
          <a:extLst>
            <a:ext uri="{FF2B5EF4-FFF2-40B4-BE49-F238E27FC236}">
              <a16:creationId xmlns:a16="http://schemas.microsoft.com/office/drawing/2014/main" id="{73D4DDEA-4E3D-4864-98D6-B3F640BD4C59}"/>
            </a:ext>
          </a:extLst>
        </xdr:cNvPr>
        <xdr:cNvSpPr/>
      </xdr:nvSpPr>
      <xdr:spPr>
        <a:xfrm>
          <a:off x="7839075" y="10137322"/>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19957</xdr:rowOff>
    </xdr:from>
    <xdr:to>
      <xdr:col>41</xdr:col>
      <xdr:colOff>101600</xdr:colOff>
      <xdr:row>62</xdr:row>
      <xdr:rowOff>121557</xdr:rowOff>
    </xdr:to>
    <xdr:sp macro="" textlink="">
      <xdr:nvSpPr>
        <xdr:cNvPr id="234" name="フローチャート: 判断 233">
          <a:extLst>
            <a:ext uri="{FF2B5EF4-FFF2-40B4-BE49-F238E27FC236}">
              <a16:creationId xmlns:a16="http://schemas.microsoft.com/office/drawing/2014/main" id="{86C5FEA6-E292-4824-85DA-FDEA4EF43520}"/>
            </a:ext>
          </a:extLst>
        </xdr:cNvPr>
        <xdr:cNvSpPr/>
      </xdr:nvSpPr>
      <xdr:spPr>
        <a:xfrm>
          <a:off x="7029450" y="1006883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33565</xdr:rowOff>
    </xdr:from>
    <xdr:to>
      <xdr:col>36</xdr:col>
      <xdr:colOff>165100</xdr:colOff>
      <xdr:row>63</xdr:row>
      <xdr:rowOff>135165</xdr:rowOff>
    </xdr:to>
    <xdr:sp macro="" textlink="">
      <xdr:nvSpPr>
        <xdr:cNvPr id="235" name="フローチャート: 判断 234">
          <a:extLst>
            <a:ext uri="{FF2B5EF4-FFF2-40B4-BE49-F238E27FC236}">
              <a16:creationId xmlns:a16="http://schemas.microsoft.com/office/drawing/2014/main" id="{23C9234C-9725-4A16-8569-450E8E3D3214}"/>
            </a:ext>
          </a:extLst>
        </xdr:cNvPr>
        <xdr:cNvSpPr/>
      </xdr:nvSpPr>
      <xdr:spPr>
        <a:xfrm>
          <a:off x="6238875" y="1024119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97D390C6-C1E2-429E-BF86-310BE4B1800F}"/>
            </a:ext>
          </a:extLst>
        </xdr:cNvPr>
        <xdr:cNvSpPr txBox="1"/>
      </xdr:nvSpPr>
      <xdr:spPr>
        <a:xfrm>
          <a:off x="9258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DDE3006A-BFD7-450D-9937-5A76893A3416}"/>
            </a:ext>
          </a:extLst>
        </xdr:cNvPr>
        <xdr:cNvSpPr txBox="1"/>
      </xdr:nvSpPr>
      <xdr:spPr>
        <a:xfrm>
          <a:off x="8515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B94ACBE-0F48-45E0-8845-CCBEE1C4383A}"/>
            </a:ext>
          </a:extLst>
        </xdr:cNvPr>
        <xdr:cNvSpPr txBox="1"/>
      </xdr:nvSpPr>
      <xdr:spPr>
        <a:xfrm>
          <a:off x="7715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21B24EBE-6821-4F8B-970A-6C4063D5362E}"/>
            </a:ext>
          </a:extLst>
        </xdr:cNvPr>
        <xdr:cNvSpPr txBox="1"/>
      </xdr:nvSpPr>
      <xdr:spPr>
        <a:xfrm>
          <a:off x="690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DDDA916-AF44-4A9B-A313-107180E68CB5}"/>
            </a:ext>
          </a:extLst>
        </xdr:cNvPr>
        <xdr:cNvSpPr txBox="1"/>
      </xdr:nvSpPr>
      <xdr:spPr>
        <a:xfrm>
          <a:off x="6115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164193</xdr:rowOff>
    </xdr:from>
    <xdr:to>
      <xdr:col>55</xdr:col>
      <xdr:colOff>50800</xdr:colOff>
      <xdr:row>64</xdr:row>
      <xdr:rowOff>94343</xdr:rowOff>
    </xdr:to>
    <xdr:sp macro="" textlink="">
      <xdr:nvSpPr>
        <xdr:cNvPr id="241" name="楕円 240">
          <a:extLst>
            <a:ext uri="{FF2B5EF4-FFF2-40B4-BE49-F238E27FC236}">
              <a16:creationId xmlns:a16="http://schemas.microsoft.com/office/drawing/2014/main" id="{A8231E09-1FE1-47E5-B932-A111C205F1FC}"/>
            </a:ext>
          </a:extLst>
        </xdr:cNvPr>
        <xdr:cNvSpPr/>
      </xdr:nvSpPr>
      <xdr:spPr>
        <a:xfrm>
          <a:off x="9401175" y="10371818"/>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63</xdr:row>
      <xdr:rowOff>79120</xdr:rowOff>
    </xdr:from>
    <xdr:ext cx="469744" cy="259045"/>
    <xdr:sp macro="" textlink="">
      <xdr:nvSpPr>
        <xdr:cNvPr id="242" name="【陸上競技場・野球場・球技場】&#10;一人当たり面積該当値テキスト">
          <a:extLst>
            <a:ext uri="{FF2B5EF4-FFF2-40B4-BE49-F238E27FC236}">
              <a16:creationId xmlns:a16="http://schemas.microsoft.com/office/drawing/2014/main" id="{1F18E381-719A-4FAC-89F4-841F010E8995}"/>
            </a:ext>
          </a:extLst>
        </xdr:cNvPr>
        <xdr:cNvSpPr txBox="1"/>
      </xdr:nvSpPr>
      <xdr:spPr>
        <a:xfrm>
          <a:off x="9477375" y="1028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164193</xdr:rowOff>
    </xdr:from>
    <xdr:to>
      <xdr:col>50</xdr:col>
      <xdr:colOff>165100</xdr:colOff>
      <xdr:row>64</xdr:row>
      <xdr:rowOff>94343</xdr:rowOff>
    </xdr:to>
    <xdr:sp macro="" textlink="">
      <xdr:nvSpPr>
        <xdr:cNvPr id="243" name="楕円 242">
          <a:extLst>
            <a:ext uri="{FF2B5EF4-FFF2-40B4-BE49-F238E27FC236}">
              <a16:creationId xmlns:a16="http://schemas.microsoft.com/office/drawing/2014/main" id="{4CDE6ACF-E568-4F57-B975-81BC1566A2C3}"/>
            </a:ext>
          </a:extLst>
        </xdr:cNvPr>
        <xdr:cNvSpPr/>
      </xdr:nvSpPr>
      <xdr:spPr>
        <a:xfrm>
          <a:off x="8639175" y="1037181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43543</xdr:rowOff>
    </xdr:from>
    <xdr:to>
      <xdr:col>55</xdr:col>
      <xdr:colOff>0</xdr:colOff>
      <xdr:row>64</xdr:row>
      <xdr:rowOff>43543</xdr:rowOff>
    </xdr:to>
    <xdr:cxnSp macro="">
      <xdr:nvCxnSpPr>
        <xdr:cNvPr id="244" name="直線コネクタ 243">
          <a:extLst>
            <a:ext uri="{FF2B5EF4-FFF2-40B4-BE49-F238E27FC236}">
              <a16:creationId xmlns:a16="http://schemas.microsoft.com/office/drawing/2014/main" id="{50EF195B-C212-4667-AC82-B452299974DF}"/>
            </a:ext>
          </a:extLst>
        </xdr:cNvPr>
        <xdr:cNvCxnSpPr/>
      </xdr:nvCxnSpPr>
      <xdr:spPr>
        <a:xfrm>
          <a:off x="8686800" y="10419443"/>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164193</xdr:rowOff>
    </xdr:from>
    <xdr:to>
      <xdr:col>46</xdr:col>
      <xdr:colOff>38100</xdr:colOff>
      <xdr:row>64</xdr:row>
      <xdr:rowOff>94343</xdr:rowOff>
    </xdr:to>
    <xdr:sp macro="" textlink="">
      <xdr:nvSpPr>
        <xdr:cNvPr id="245" name="楕円 244">
          <a:extLst>
            <a:ext uri="{FF2B5EF4-FFF2-40B4-BE49-F238E27FC236}">
              <a16:creationId xmlns:a16="http://schemas.microsoft.com/office/drawing/2014/main" id="{9FCB3F44-4884-4AF4-AE55-21AF46020F0F}"/>
            </a:ext>
          </a:extLst>
        </xdr:cNvPr>
        <xdr:cNvSpPr/>
      </xdr:nvSpPr>
      <xdr:spPr>
        <a:xfrm>
          <a:off x="7839075" y="1037181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43543</xdr:rowOff>
    </xdr:from>
    <xdr:to>
      <xdr:col>50</xdr:col>
      <xdr:colOff>114300</xdr:colOff>
      <xdr:row>64</xdr:row>
      <xdr:rowOff>43543</xdr:rowOff>
    </xdr:to>
    <xdr:cxnSp macro="">
      <xdr:nvCxnSpPr>
        <xdr:cNvPr id="246" name="直線コネクタ 245">
          <a:extLst>
            <a:ext uri="{FF2B5EF4-FFF2-40B4-BE49-F238E27FC236}">
              <a16:creationId xmlns:a16="http://schemas.microsoft.com/office/drawing/2014/main" id="{CAC6EEBA-7E42-4395-B8D9-CCB254AC614A}"/>
            </a:ext>
          </a:extLst>
        </xdr:cNvPr>
        <xdr:cNvCxnSpPr/>
      </xdr:nvCxnSpPr>
      <xdr:spPr>
        <a:xfrm>
          <a:off x="7886700" y="10419443"/>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164193</xdr:rowOff>
    </xdr:from>
    <xdr:to>
      <xdr:col>41</xdr:col>
      <xdr:colOff>101600</xdr:colOff>
      <xdr:row>64</xdr:row>
      <xdr:rowOff>94343</xdr:rowOff>
    </xdr:to>
    <xdr:sp macro="" textlink="">
      <xdr:nvSpPr>
        <xdr:cNvPr id="247" name="楕円 246">
          <a:extLst>
            <a:ext uri="{FF2B5EF4-FFF2-40B4-BE49-F238E27FC236}">
              <a16:creationId xmlns:a16="http://schemas.microsoft.com/office/drawing/2014/main" id="{F49E2EA8-A75F-49A3-A0B2-5441DB9ADBB2}"/>
            </a:ext>
          </a:extLst>
        </xdr:cNvPr>
        <xdr:cNvSpPr/>
      </xdr:nvSpPr>
      <xdr:spPr>
        <a:xfrm>
          <a:off x="7029450" y="1037181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43543</xdr:rowOff>
    </xdr:from>
    <xdr:to>
      <xdr:col>45</xdr:col>
      <xdr:colOff>177800</xdr:colOff>
      <xdr:row>64</xdr:row>
      <xdr:rowOff>43543</xdr:rowOff>
    </xdr:to>
    <xdr:cxnSp macro="">
      <xdr:nvCxnSpPr>
        <xdr:cNvPr id="248" name="直線コネクタ 247">
          <a:extLst>
            <a:ext uri="{FF2B5EF4-FFF2-40B4-BE49-F238E27FC236}">
              <a16:creationId xmlns:a16="http://schemas.microsoft.com/office/drawing/2014/main" id="{C9B2CB13-DE73-4646-9D63-2B42BCBD33CA}"/>
            </a:ext>
          </a:extLst>
        </xdr:cNvPr>
        <xdr:cNvCxnSpPr/>
      </xdr:nvCxnSpPr>
      <xdr:spPr>
        <a:xfrm>
          <a:off x="7077075" y="10419443"/>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164193</xdr:rowOff>
    </xdr:from>
    <xdr:to>
      <xdr:col>36</xdr:col>
      <xdr:colOff>165100</xdr:colOff>
      <xdr:row>64</xdr:row>
      <xdr:rowOff>94343</xdr:rowOff>
    </xdr:to>
    <xdr:sp macro="" textlink="">
      <xdr:nvSpPr>
        <xdr:cNvPr id="249" name="楕円 248">
          <a:extLst>
            <a:ext uri="{FF2B5EF4-FFF2-40B4-BE49-F238E27FC236}">
              <a16:creationId xmlns:a16="http://schemas.microsoft.com/office/drawing/2014/main" id="{C4F93575-C5E8-4A08-B4F7-A2FFE3C57DEB}"/>
            </a:ext>
          </a:extLst>
        </xdr:cNvPr>
        <xdr:cNvSpPr/>
      </xdr:nvSpPr>
      <xdr:spPr>
        <a:xfrm>
          <a:off x="6238875" y="1037181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43543</xdr:rowOff>
    </xdr:from>
    <xdr:to>
      <xdr:col>41</xdr:col>
      <xdr:colOff>50800</xdr:colOff>
      <xdr:row>64</xdr:row>
      <xdr:rowOff>43543</xdr:rowOff>
    </xdr:to>
    <xdr:cxnSp macro="">
      <xdr:nvCxnSpPr>
        <xdr:cNvPr id="250" name="直線コネクタ 249">
          <a:extLst>
            <a:ext uri="{FF2B5EF4-FFF2-40B4-BE49-F238E27FC236}">
              <a16:creationId xmlns:a16="http://schemas.microsoft.com/office/drawing/2014/main" id="{009EBD7D-1A45-41E0-9E5B-0ABBAB6A10D1}"/>
            </a:ext>
          </a:extLst>
        </xdr:cNvPr>
        <xdr:cNvCxnSpPr/>
      </xdr:nvCxnSpPr>
      <xdr:spPr>
        <a:xfrm>
          <a:off x="6286500" y="10419443"/>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42834</xdr:rowOff>
    </xdr:from>
    <xdr:ext cx="469744" cy="259045"/>
    <xdr:sp macro="" textlink="">
      <xdr:nvSpPr>
        <xdr:cNvPr id="251" name="n_1aveValue【陸上競技場・野球場・球技場】&#10;一人当たり面積">
          <a:extLst>
            <a:ext uri="{FF2B5EF4-FFF2-40B4-BE49-F238E27FC236}">
              <a16:creationId xmlns:a16="http://schemas.microsoft.com/office/drawing/2014/main" id="{4EE857FD-4626-4D96-9C8E-E8AC87C656F4}"/>
            </a:ext>
          </a:extLst>
        </xdr:cNvPr>
        <xdr:cNvSpPr txBox="1"/>
      </xdr:nvSpPr>
      <xdr:spPr>
        <a:xfrm>
          <a:off x="8458277" y="993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31949</xdr:rowOff>
    </xdr:from>
    <xdr:ext cx="469744" cy="259045"/>
    <xdr:sp macro="" textlink="">
      <xdr:nvSpPr>
        <xdr:cNvPr id="252" name="n_2aveValue【陸上競技場・野球場・球技場】&#10;一人当たり面積">
          <a:extLst>
            <a:ext uri="{FF2B5EF4-FFF2-40B4-BE49-F238E27FC236}">
              <a16:creationId xmlns:a16="http://schemas.microsoft.com/office/drawing/2014/main" id="{A601CE1B-0268-4C19-A299-9D1BA5A40EDE}"/>
            </a:ext>
          </a:extLst>
        </xdr:cNvPr>
        <xdr:cNvSpPr txBox="1"/>
      </xdr:nvSpPr>
      <xdr:spPr>
        <a:xfrm>
          <a:off x="7677227" y="991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138084</xdr:rowOff>
    </xdr:from>
    <xdr:ext cx="469744" cy="259045"/>
    <xdr:sp macro="" textlink="">
      <xdr:nvSpPr>
        <xdr:cNvPr id="253" name="n_3aveValue【陸上競技場・野球場・球技場】&#10;一人当たり面積">
          <a:extLst>
            <a:ext uri="{FF2B5EF4-FFF2-40B4-BE49-F238E27FC236}">
              <a16:creationId xmlns:a16="http://schemas.microsoft.com/office/drawing/2014/main" id="{271EE1C6-E302-4A67-9002-2D11960698AB}"/>
            </a:ext>
          </a:extLst>
        </xdr:cNvPr>
        <xdr:cNvSpPr txBox="1"/>
      </xdr:nvSpPr>
      <xdr:spPr>
        <a:xfrm>
          <a:off x="6867602" y="986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151692</xdr:rowOff>
    </xdr:from>
    <xdr:ext cx="469744" cy="259045"/>
    <xdr:sp macro="" textlink="">
      <xdr:nvSpPr>
        <xdr:cNvPr id="254" name="n_4aveValue【陸上競技場・野球場・球技場】&#10;一人当たり面積">
          <a:extLst>
            <a:ext uri="{FF2B5EF4-FFF2-40B4-BE49-F238E27FC236}">
              <a16:creationId xmlns:a16="http://schemas.microsoft.com/office/drawing/2014/main" id="{174F4AEE-8FEB-491C-A8B1-32881381B46D}"/>
            </a:ext>
          </a:extLst>
        </xdr:cNvPr>
        <xdr:cNvSpPr txBox="1"/>
      </xdr:nvSpPr>
      <xdr:spPr>
        <a:xfrm>
          <a:off x="6067502" y="1003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85470</xdr:rowOff>
    </xdr:from>
    <xdr:ext cx="469744" cy="259045"/>
    <xdr:sp macro="" textlink="">
      <xdr:nvSpPr>
        <xdr:cNvPr id="255" name="n_1mainValue【陸上競技場・野球場・球技場】&#10;一人当たり面積">
          <a:extLst>
            <a:ext uri="{FF2B5EF4-FFF2-40B4-BE49-F238E27FC236}">
              <a16:creationId xmlns:a16="http://schemas.microsoft.com/office/drawing/2014/main" id="{3D740D8B-4518-43AA-A3F8-9481FC4E0808}"/>
            </a:ext>
          </a:extLst>
        </xdr:cNvPr>
        <xdr:cNvSpPr txBox="1"/>
      </xdr:nvSpPr>
      <xdr:spPr>
        <a:xfrm>
          <a:off x="8458277" y="10461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85470</xdr:rowOff>
    </xdr:from>
    <xdr:ext cx="469744" cy="259045"/>
    <xdr:sp macro="" textlink="">
      <xdr:nvSpPr>
        <xdr:cNvPr id="256" name="n_2mainValue【陸上競技場・野球場・球技場】&#10;一人当たり面積">
          <a:extLst>
            <a:ext uri="{FF2B5EF4-FFF2-40B4-BE49-F238E27FC236}">
              <a16:creationId xmlns:a16="http://schemas.microsoft.com/office/drawing/2014/main" id="{D596F6A9-A1DE-47CD-8405-CC616F72539D}"/>
            </a:ext>
          </a:extLst>
        </xdr:cNvPr>
        <xdr:cNvSpPr txBox="1"/>
      </xdr:nvSpPr>
      <xdr:spPr>
        <a:xfrm>
          <a:off x="7677227" y="10461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85470</xdr:rowOff>
    </xdr:from>
    <xdr:ext cx="469744" cy="259045"/>
    <xdr:sp macro="" textlink="">
      <xdr:nvSpPr>
        <xdr:cNvPr id="257" name="n_3mainValue【陸上競技場・野球場・球技場】&#10;一人当たり面積">
          <a:extLst>
            <a:ext uri="{FF2B5EF4-FFF2-40B4-BE49-F238E27FC236}">
              <a16:creationId xmlns:a16="http://schemas.microsoft.com/office/drawing/2014/main" id="{469AD9CF-0776-4C23-876F-1AA156DDDB85}"/>
            </a:ext>
          </a:extLst>
        </xdr:cNvPr>
        <xdr:cNvSpPr txBox="1"/>
      </xdr:nvSpPr>
      <xdr:spPr>
        <a:xfrm>
          <a:off x="6867602" y="10461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85470</xdr:rowOff>
    </xdr:from>
    <xdr:ext cx="469744" cy="259045"/>
    <xdr:sp macro="" textlink="">
      <xdr:nvSpPr>
        <xdr:cNvPr id="258" name="n_4mainValue【陸上競技場・野球場・球技場】&#10;一人当たり面積">
          <a:extLst>
            <a:ext uri="{FF2B5EF4-FFF2-40B4-BE49-F238E27FC236}">
              <a16:creationId xmlns:a16="http://schemas.microsoft.com/office/drawing/2014/main" id="{7DA8D479-A97A-45D9-BD6E-18478B6B1910}"/>
            </a:ext>
          </a:extLst>
        </xdr:cNvPr>
        <xdr:cNvSpPr txBox="1"/>
      </xdr:nvSpPr>
      <xdr:spPr>
        <a:xfrm>
          <a:off x="6067502" y="10461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4DF4A769-2FEA-4EAF-9C4A-9DDFEDE05BC2}"/>
            </a:ext>
          </a:extLst>
        </xdr:cNvPr>
        <xdr:cNvSpPr/>
      </xdr:nvSpPr>
      <xdr:spPr>
        <a:xfrm>
          <a:off x="6858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60" name="正方形/長方形 259">
          <a:extLst>
            <a:ext uri="{FF2B5EF4-FFF2-40B4-BE49-F238E27FC236}">
              <a16:creationId xmlns:a16="http://schemas.microsoft.com/office/drawing/2014/main" id="{33652F5C-D649-41E6-8396-CE8AA03072D0}"/>
            </a:ext>
          </a:extLst>
        </xdr:cNvPr>
        <xdr:cNvSpPr/>
      </xdr:nvSpPr>
      <xdr:spPr>
        <a:xfrm>
          <a:off x="11525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61" name="正方形/長方形 260">
          <a:extLst>
            <a:ext uri="{FF2B5EF4-FFF2-40B4-BE49-F238E27FC236}">
              <a16:creationId xmlns:a16="http://schemas.microsoft.com/office/drawing/2014/main" id="{CB4EDEE5-06E7-46F3-80BD-7C30FD01DFDE}"/>
            </a:ext>
          </a:extLst>
        </xdr:cNvPr>
        <xdr:cNvSpPr/>
      </xdr:nvSpPr>
      <xdr:spPr>
        <a:xfrm>
          <a:off x="11525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62" name="正方形/長方形 261">
          <a:extLst>
            <a:ext uri="{FF2B5EF4-FFF2-40B4-BE49-F238E27FC236}">
              <a16:creationId xmlns:a16="http://schemas.microsoft.com/office/drawing/2014/main" id="{18C6703E-105B-4717-8EAE-9A1E28CE052C}"/>
            </a:ext>
          </a:extLst>
        </xdr:cNvPr>
        <xdr:cNvSpPr/>
      </xdr:nvSpPr>
      <xdr:spPr>
        <a:xfrm>
          <a:off x="26384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63" name="正方形/長方形 262">
          <a:extLst>
            <a:ext uri="{FF2B5EF4-FFF2-40B4-BE49-F238E27FC236}">
              <a16:creationId xmlns:a16="http://schemas.microsoft.com/office/drawing/2014/main" id="{0D54D7CE-C75F-4DEA-9E1C-4D3B929480C9}"/>
            </a:ext>
          </a:extLst>
        </xdr:cNvPr>
        <xdr:cNvSpPr/>
      </xdr:nvSpPr>
      <xdr:spPr>
        <a:xfrm>
          <a:off x="26384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a:extLst>
            <a:ext uri="{FF2B5EF4-FFF2-40B4-BE49-F238E27FC236}">
              <a16:creationId xmlns:a16="http://schemas.microsoft.com/office/drawing/2014/main" id="{485C42A9-85CF-46EA-A6DF-565BBE09E907}"/>
            </a:ext>
          </a:extLst>
        </xdr:cNvPr>
        <xdr:cNvSpPr/>
      </xdr:nvSpPr>
      <xdr:spPr>
        <a:xfrm>
          <a:off x="6858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a:extLst>
            <a:ext uri="{FF2B5EF4-FFF2-40B4-BE49-F238E27FC236}">
              <a16:creationId xmlns:a16="http://schemas.microsoft.com/office/drawing/2014/main" id="{342FAE6E-9638-4594-9C0A-66019BD2BB52}"/>
            </a:ext>
          </a:extLst>
        </xdr:cNvPr>
        <xdr:cNvSpPr txBox="1"/>
      </xdr:nvSpPr>
      <xdr:spPr>
        <a:xfrm>
          <a:off x="666750"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a:extLst>
            <a:ext uri="{FF2B5EF4-FFF2-40B4-BE49-F238E27FC236}">
              <a16:creationId xmlns:a16="http://schemas.microsoft.com/office/drawing/2014/main" id="{E7E624C3-047B-4FCF-B349-E8AE792DE631}"/>
            </a:ext>
          </a:extLst>
        </xdr:cNvPr>
        <xdr:cNvCxnSpPr/>
      </xdr:nvCxnSpPr>
      <xdr:spPr>
        <a:xfrm>
          <a:off x="6858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a:extLst>
            <a:ext uri="{FF2B5EF4-FFF2-40B4-BE49-F238E27FC236}">
              <a16:creationId xmlns:a16="http://schemas.microsoft.com/office/drawing/2014/main" id="{40986400-94C4-416E-9751-74D6D7BE37B3}"/>
            </a:ext>
          </a:extLst>
        </xdr:cNvPr>
        <xdr:cNvSpPr txBox="1"/>
      </xdr:nvSpPr>
      <xdr:spPr>
        <a:xfrm>
          <a:off x="278946"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8" name="直線コネクタ 267">
          <a:extLst>
            <a:ext uri="{FF2B5EF4-FFF2-40B4-BE49-F238E27FC236}">
              <a16:creationId xmlns:a16="http://schemas.microsoft.com/office/drawing/2014/main" id="{F8A58D96-A398-4BD6-B586-558CEF9814CE}"/>
            </a:ext>
          </a:extLst>
        </xdr:cNvPr>
        <xdr:cNvCxnSpPr/>
      </xdr:nvCxnSpPr>
      <xdr:spPr>
        <a:xfrm>
          <a:off x="685800" y="13973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9" name="テキスト ボックス 268">
          <a:extLst>
            <a:ext uri="{FF2B5EF4-FFF2-40B4-BE49-F238E27FC236}">
              <a16:creationId xmlns:a16="http://schemas.microsoft.com/office/drawing/2014/main" id="{80451985-C242-49F3-843A-DF165963A1E7}"/>
            </a:ext>
          </a:extLst>
        </xdr:cNvPr>
        <xdr:cNvSpPr txBox="1"/>
      </xdr:nvSpPr>
      <xdr:spPr>
        <a:xfrm>
          <a:off x="278946" y="13837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0" name="直線コネクタ 269">
          <a:extLst>
            <a:ext uri="{FF2B5EF4-FFF2-40B4-BE49-F238E27FC236}">
              <a16:creationId xmlns:a16="http://schemas.microsoft.com/office/drawing/2014/main" id="{54E5BAEB-BA7B-464C-B27B-9FC3EE2C23FE}"/>
            </a:ext>
          </a:extLst>
        </xdr:cNvPr>
        <xdr:cNvCxnSpPr/>
      </xdr:nvCxnSpPr>
      <xdr:spPr>
        <a:xfrm>
          <a:off x="685800" y="1354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1" name="テキスト ボックス 270">
          <a:extLst>
            <a:ext uri="{FF2B5EF4-FFF2-40B4-BE49-F238E27FC236}">
              <a16:creationId xmlns:a16="http://schemas.microsoft.com/office/drawing/2014/main" id="{A4CA5B0D-A386-4034-9191-8E9CB08682B9}"/>
            </a:ext>
          </a:extLst>
        </xdr:cNvPr>
        <xdr:cNvSpPr txBox="1"/>
      </xdr:nvSpPr>
      <xdr:spPr>
        <a:xfrm>
          <a:off x="339891" y="1340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2" name="直線コネクタ 271">
          <a:extLst>
            <a:ext uri="{FF2B5EF4-FFF2-40B4-BE49-F238E27FC236}">
              <a16:creationId xmlns:a16="http://schemas.microsoft.com/office/drawing/2014/main" id="{7F2F2882-8742-4AE9-8A7A-2EBA38F68909}"/>
            </a:ext>
          </a:extLst>
        </xdr:cNvPr>
        <xdr:cNvCxnSpPr/>
      </xdr:nvCxnSpPr>
      <xdr:spPr>
        <a:xfrm>
          <a:off x="685800" y="13115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3" name="テキスト ボックス 272">
          <a:extLst>
            <a:ext uri="{FF2B5EF4-FFF2-40B4-BE49-F238E27FC236}">
              <a16:creationId xmlns:a16="http://schemas.microsoft.com/office/drawing/2014/main" id="{79697986-0958-44F7-9F63-EAB6EEF7AC93}"/>
            </a:ext>
          </a:extLst>
        </xdr:cNvPr>
        <xdr:cNvSpPr txBox="1"/>
      </xdr:nvSpPr>
      <xdr:spPr>
        <a:xfrm>
          <a:off x="339891" y="1297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4" name="直線コネクタ 273">
          <a:extLst>
            <a:ext uri="{FF2B5EF4-FFF2-40B4-BE49-F238E27FC236}">
              <a16:creationId xmlns:a16="http://schemas.microsoft.com/office/drawing/2014/main" id="{401C7C10-5E32-4A87-9D7E-AA893D860508}"/>
            </a:ext>
          </a:extLst>
        </xdr:cNvPr>
        <xdr:cNvCxnSpPr/>
      </xdr:nvCxnSpPr>
      <xdr:spPr>
        <a:xfrm>
          <a:off x="685800" y="126777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5" name="テキスト ボックス 274">
          <a:extLst>
            <a:ext uri="{FF2B5EF4-FFF2-40B4-BE49-F238E27FC236}">
              <a16:creationId xmlns:a16="http://schemas.microsoft.com/office/drawing/2014/main" id="{B30CCC36-E82F-400C-AEF1-7FBBF1C9EDE5}"/>
            </a:ext>
          </a:extLst>
        </xdr:cNvPr>
        <xdr:cNvSpPr txBox="1"/>
      </xdr:nvSpPr>
      <xdr:spPr>
        <a:xfrm>
          <a:off x="339891" y="12541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a:extLst>
            <a:ext uri="{FF2B5EF4-FFF2-40B4-BE49-F238E27FC236}">
              <a16:creationId xmlns:a16="http://schemas.microsoft.com/office/drawing/2014/main" id="{B98C83C5-51AB-4438-A930-A88AC8AB0C34}"/>
            </a:ext>
          </a:extLst>
        </xdr:cNvPr>
        <xdr:cNvCxnSpPr/>
      </xdr:nvCxnSpPr>
      <xdr:spPr>
        <a:xfrm>
          <a:off x="6858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a:extLst>
            <a:ext uri="{FF2B5EF4-FFF2-40B4-BE49-F238E27FC236}">
              <a16:creationId xmlns:a16="http://schemas.microsoft.com/office/drawing/2014/main" id="{58469F3D-023C-4F40-8A77-DB4AF26B6862}"/>
            </a:ext>
          </a:extLst>
        </xdr:cNvPr>
        <xdr:cNvSpPr txBox="1"/>
      </xdr:nvSpPr>
      <xdr:spPr>
        <a:xfrm>
          <a:off x="339891" y="1211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県民会館】&#10;有形固定資産減価償却率グラフ枠">
          <a:extLst>
            <a:ext uri="{FF2B5EF4-FFF2-40B4-BE49-F238E27FC236}">
              <a16:creationId xmlns:a16="http://schemas.microsoft.com/office/drawing/2014/main" id="{49C0ED56-4B2F-41E6-89A0-5F31A0C90555}"/>
            </a:ext>
          </a:extLst>
        </xdr:cNvPr>
        <xdr:cNvSpPr/>
      </xdr:nvSpPr>
      <xdr:spPr>
        <a:xfrm>
          <a:off x="6858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22098</xdr:rowOff>
    </xdr:from>
    <xdr:to>
      <xdr:col>24</xdr:col>
      <xdr:colOff>62865</xdr:colOff>
      <xdr:row>82</xdr:row>
      <xdr:rowOff>35813</xdr:rowOff>
    </xdr:to>
    <xdr:cxnSp macro="">
      <xdr:nvCxnSpPr>
        <xdr:cNvPr id="279" name="直線コネクタ 278">
          <a:extLst>
            <a:ext uri="{FF2B5EF4-FFF2-40B4-BE49-F238E27FC236}">
              <a16:creationId xmlns:a16="http://schemas.microsoft.com/office/drawing/2014/main" id="{8F3BB6AD-1E49-458C-9123-A86EEF35F770}"/>
            </a:ext>
          </a:extLst>
        </xdr:cNvPr>
        <xdr:cNvCxnSpPr/>
      </xdr:nvCxnSpPr>
      <xdr:spPr>
        <a:xfrm flipV="1">
          <a:off x="4179570" y="12661773"/>
          <a:ext cx="1270" cy="66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39640</xdr:rowOff>
    </xdr:from>
    <xdr:ext cx="405111" cy="259045"/>
    <xdr:sp macro="" textlink="">
      <xdr:nvSpPr>
        <xdr:cNvPr id="280" name="【県民会館】&#10;有形固定資産減価償却率最小値テキスト">
          <a:extLst>
            <a:ext uri="{FF2B5EF4-FFF2-40B4-BE49-F238E27FC236}">
              <a16:creationId xmlns:a16="http://schemas.microsoft.com/office/drawing/2014/main" id="{7B427250-3190-4F27-9D06-AA5D9C49D6BC}"/>
            </a:ext>
          </a:extLst>
        </xdr:cNvPr>
        <xdr:cNvSpPr txBox="1"/>
      </xdr:nvSpPr>
      <xdr:spPr>
        <a:xfrm>
          <a:off x="4229100" y="1332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82</xdr:row>
      <xdr:rowOff>35813</xdr:rowOff>
    </xdr:from>
    <xdr:to>
      <xdr:col>24</xdr:col>
      <xdr:colOff>152400</xdr:colOff>
      <xdr:row>82</xdr:row>
      <xdr:rowOff>35813</xdr:rowOff>
    </xdr:to>
    <xdr:cxnSp macro="">
      <xdr:nvCxnSpPr>
        <xdr:cNvPr id="281" name="直線コネクタ 280">
          <a:extLst>
            <a:ext uri="{FF2B5EF4-FFF2-40B4-BE49-F238E27FC236}">
              <a16:creationId xmlns:a16="http://schemas.microsoft.com/office/drawing/2014/main" id="{CAB66489-40C4-4C50-9B19-853A1D2FC5B2}"/>
            </a:ext>
          </a:extLst>
        </xdr:cNvPr>
        <xdr:cNvCxnSpPr/>
      </xdr:nvCxnSpPr>
      <xdr:spPr>
        <a:xfrm>
          <a:off x="4105275" y="1332318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140225</xdr:rowOff>
    </xdr:from>
    <xdr:ext cx="405111" cy="259045"/>
    <xdr:sp macro="" textlink="">
      <xdr:nvSpPr>
        <xdr:cNvPr id="282" name="【県民会館】&#10;有形固定資産減価償却率最大値テキスト">
          <a:extLst>
            <a:ext uri="{FF2B5EF4-FFF2-40B4-BE49-F238E27FC236}">
              <a16:creationId xmlns:a16="http://schemas.microsoft.com/office/drawing/2014/main" id="{3D6F90D6-F427-4D0E-B3E4-6BA5B5762C50}"/>
            </a:ext>
          </a:extLst>
        </xdr:cNvPr>
        <xdr:cNvSpPr txBox="1"/>
      </xdr:nvSpPr>
      <xdr:spPr>
        <a:xfrm>
          <a:off x="4229100" y="12459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83" name="直線コネクタ 282">
          <a:extLst>
            <a:ext uri="{FF2B5EF4-FFF2-40B4-BE49-F238E27FC236}">
              <a16:creationId xmlns:a16="http://schemas.microsoft.com/office/drawing/2014/main" id="{E1876441-6D4E-4DF7-A52B-D966FB1E158F}"/>
            </a:ext>
          </a:extLst>
        </xdr:cNvPr>
        <xdr:cNvCxnSpPr/>
      </xdr:nvCxnSpPr>
      <xdr:spPr>
        <a:xfrm>
          <a:off x="4105275" y="1266177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37609</xdr:rowOff>
    </xdr:from>
    <xdr:ext cx="405111" cy="259045"/>
    <xdr:sp macro="" textlink="">
      <xdr:nvSpPr>
        <xdr:cNvPr id="284" name="【県民会館】&#10;有形固定資産減価償却率平均値テキスト">
          <a:extLst>
            <a:ext uri="{FF2B5EF4-FFF2-40B4-BE49-F238E27FC236}">
              <a16:creationId xmlns:a16="http://schemas.microsoft.com/office/drawing/2014/main" id="{7A6305B9-BC42-4B12-A038-77756DABA6AF}"/>
            </a:ext>
          </a:extLst>
        </xdr:cNvPr>
        <xdr:cNvSpPr txBox="1"/>
      </xdr:nvSpPr>
      <xdr:spPr>
        <a:xfrm>
          <a:off x="4229100" y="1267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xdr:rowOff>
    </xdr:from>
    <xdr:to>
      <xdr:col>24</xdr:col>
      <xdr:colOff>114300</xdr:colOff>
      <xdr:row>79</xdr:row>
      <xdr:rowOff>116332</xdr:rowOff>
    </xdr:to>
    <xdr:sp macro="" textlink="">
      <xdr:nvSpPr>
        <xdr:cNvPr id="285" name="フローチャート: 判断 284">
          <a:extLst>
            <a:ext uri="{FF2B5EF4-FFF2-40B4-BE49-F238E27FC236}">
              <a16:creationId xmlns:a16="http://schemas.microsoft.com/office/drawing/2014/main" id="{CEEF9671-74CF-4197-A81F-3799C171469F}"/>
            </a:ext>
          </a:extLst>
        </xdr:cNvPr>
        <xdr:cNvSpPr/>
      </xdr:nvSpPr>
      <xdr:spPr>
        <a:xfrm>
          <a:off x="4124325" y="1281315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49022</xdr:rowOff>
    </xdr:from>
    <xdr:to>
      <xdr:col>20</xdr:col>
      <xdr:colOff>38100</xdr:colOff>
      <xdr:row>79</xdr:row>
      <xdr:rowOff>150622</xdr:rowOff>
    </xdr:to>
    <xdr:sp macro="" textlink="">
      <xdr:nvSpPr>
        <xdr:cNvPr id="286" name="フローチャート: 判断 285">
          <a:extLst>
            <a:ext uri="{FF2B5EF4-FFF2-40B4-BE49-F238E27FC236}">
              <a16:creationId xmlns:a16="http://schemas.microsoft.com/office/drawing/2014/main" id="{08EDD435-3B44-4885-9953-4B4D63D66FE8}"/>
            </a:ext>
          </a:extLst>
        </xdr:cNvPr>
        <xdr:cNvSpPr/>
      </xdr:nvSpPr>
      <xdr:spPr>
        <a:xfrm>
          <a:off x="3381375" y="12847447"/>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39878</xdr:rowOff>
    </xdr:from>
    <xdr:to>
      <xdr:col>15</xdr:col>
      <xdr:colOff>101600</xdr:colOff>
      <xdr:row>79</xdr:row>
      <xdr:rowOff>141478</xdr:rowOff>
    </xdr:to>
    <xdr:sp macro="" textlink="">
      <xdr:nvSpPr>
        <xdr:cNvPr id="287" name="フローチャート: 判断 286">
          <a:extLst>
            <a:ext uri="{FF2B5EF4-FFF2-40B4-BE49-F238E27FC236}">
              <a16:creationId xmlns:a16="http://schemas.microsoft.com/office/drawing/2014/main" id="{ED23B8AD-6B66-46A3-9BB5-732989A7D984}"/>
            </a:ext>
          </a:extLst>
        </xdr:cNvPr>
        <xdr:cNvSpPr/>
      </xdr:nvSpPr>
      <xdr:spPr>
        <a:xfrm>
          <a:off x="2571750" y="12841478"/>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5587</xdr:rowOff>
    </xdr:from>
    <xdr:to>
      <xdr:col>10</xdr:col>
      <xdr:colOff>165100</xdr:colOff>
      <xdr:row>79</xdr:row>
      <xdr:rowOff>107187</xdr:rowOff>
    </xdr:to>
    <xdr:sp macro="" textlink="">
      <xdr:nvSpPr>
        <xdr:cNvPr id="288" name="フローチャート: 判断 287">
          <a:extLst>
            <a:ext uri="{FF2B5EF4-FFF2-40B4-BE49-F238E27FC236}">
              <a16:creationId xmlns:a16="http://schemas.microsoft.com/office/drawing/2014/main" id="{3E5B980B-B184-41F8-9A90-5A0D3DA30AA5}"/>
            </a:ext>
          </a:extLst>
        </xdr:cNvPr>
        <xdr:cNvSpPr/>
      </xdr:nvSpPr>
      <xdr:spPr>
        <a:xfrm>
          <a:off x="1781175" y="1281036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42163</xdr:rowOff>
    </xdr:from>
    <xdr:to>
      <xdr:col>6</xdr:col>
      <xdr:colOff>38100</xdr:colOff>
      <xdr:row>79</xdr:row>
      <xdr:rowOff>143763</xdr:rowOff>
    </xdr:to>
    <xdr:sp macro="" textlink="">
      <xdr:nvSpPr>
        <xdr:cNvPr id="289" name="フローチャート: 判断 288">
          <a:extLst>
            <a:ext uri="{FF2B5EF4-FFF2-40B4-BE49-F238E27FC236}">
              <a16:creationId xmlns:a16="http://schemas.microsoft.com/office/drawing/2014/main" id="{18766E8C-1558-42AB-8166-980D50E42463}"/>
            </a:ext>
          </a:extLst>
        </xdr:cNvPr>
        <xdr:cNvSpPr/>
      </xdr:nvSpPr>
      <xdr:spPr>
        <a:xfrm>
          <a:off x="981075" y="1284693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FB0F7DD8-937E-4E0A-8F14-766901FDA1D9}"/>
            </a:ext>
          </a:extLst>
        </xdr:cNvPr>
        <xdr:cNvSpPr txBox="1"/>
      </xdr:nvSpPr>
      <xdr:spPr>
        <a:xfrm>
          <a:off x="40100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8C977808-6064-4D63-B808-B933544FAE78}"/>
            </a:ext>
          </a:extLst>
        </xdr:cNvPr>
        <xdr:cNvSpPr txBox="1"/>
      </xdr:nvSpPr>
      <xdr:spPr>
        <a:xfrm>
          <a:off x="32575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EC15D5E8-BD09-4BF9-A22E-3100E6F3E1D7}"/>
            </a:ext>
          </a:extLst>
        </xdr:cNvPr>
        <xdr:cNvSpPr txBox="1"/>
      </xdr:nvSpPr>
      <xdr:spPr>
        <a:xfrm>
          <a:off x="24479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F4B8395D-5326-444F-ABF9-79C1BF9E97B7}"/>
            </a:ext>
          </a:extLst>
        </xdr:cNvPr>
        <xdr:cNvSpPr txBox="1"/>
      </xdr:nvSpPr>
      <xdr:spPr>
        <a:xfrm>
          <a:off x="1657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923F5F82-E56E-48B8-BE2C-990FD2DCD90E}"/>
            </a:ext>
          </a:extLst>
        </xdr:cNvPr>
        <xdr:cNvSpPr txBox="1"/>
      </xdr:nvSpPr>
      <xdr:spPr>
        <a:xfrm>
          <a:off x="857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156463</xdr:rowOff>
    </xdr:from>
    <xdr:to>
      <xdr:col>24</xdr:col>
      <xdr:colOff>114300</xdr:colOff>
      <xdr:row>82</xdr:row>
      <xdr:rowOff>86613</xdr:rowOff>
    </xdr:to>
    <xdr:sp macro="" textlink="">
      <xdr:nvSpPr>
        <xdr:cNvPr id="295" name="楕円 294">
          <a:extLst>
            <a:ext uri="{FF2B5EF4-FFF2-40B4-BE49-F238E27FC236}">
              <a16:creationId xmlns:a16="http://schemas.microsoft.com/office/drawing/2014/main" id="{A9D27747-60FF-4623-BB77-A870962C9FC3}"/>
            </a:ext>
          </a:extLst>
        </xdr:cNvPr>
        <xdr:cNvSpPr/>
      </xdr:nvSpPr>
      <xdr:spPr>
        <a:xfrm>
          <a:off x="4124325" y="1328508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81</xdr:row>
      <xdr:rowOff>71390</xdr:rowOff>
    </xdr:from>
    <xdr:ext cx="405111" cy="259045"/>
    <xdr:sp macro="" textlink="">
      <xdr:nvSpPr>
        <xdr:cNvPr id="296" name="【県民会館】&#10;有形固定資産減価償却率該当値テキスト">
          <a:extLst>
            <a:ext uri="{FF2B5EF4-FFF2-40B4-BE49-F238E27FC236}">
              <a16:creationId xmlns:a16="http://schemas.microsoft.com/office/drawing/2014/main" id="{EDEF0A92-6696-487B-B72D-BDBCE51E7ED2}"/>
            </a:ext>
          </a:extLst>
        </xdr:cNvPr>
        <xdr:cNvSpPr txBox="1"/>
      </xdr:nvSpPr>
      <xdr:spPr>
        <a:xfrm>
          <a:off x="4229100" y="13193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1015</xdr:rowOff>
    </xdr:from>
    <xdr:to>
      <xdr:col>20</xdr:col>
      <xdr:colOff>38100</xdr:colOff>
      <xdr:row>82</xdr:row>
      <xdr:rowOff>102615</xdr:rowOff>
    </xdr:to>
    <xdr:sp macro="" textlink="">
      <xdr:nvSpPr>
        <xdr:cNvPr id="297" name="楕円 296">
          <a:extLst>
            <a:ext uri="{FF2B5EF4-FFF2-40B4-BE49-F238E27FC236}">
              <a16:creationId xmlns:a16="http://schemas.microsoft.com/office/drawing/2014/main" id="{7970FE72-5EDC-4EAB-8A0A-32AC0CE1CD1C}"/>
            </a:ext>
          </a:extLst>
        </xdr:cNvPr>
        <xdr:cNvSpPr/>
      </xdr:nvSpPr>
      <xdr:spPr>
        <a:xfrm>
          <a:off x="3381375" y="1328839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35813</xdr:rowOff>
    </xdr:from>
    <xdr:to>
      <xdr:col>24</xdr:col>
      <xdr:colOff>63500</xdr:colOff>
      <xdr:row>82</xdr:row>
      <xdr:rowOff>51815</xdr:rowOff>
    </xdr:to>
    <xdr:cxnSp macro="">
      <xdr:nvCxnSpPr>
        <xdr:cNvPr id="298" name="直線コネクタ 297">
          <a:extLst>
            <a:ext uri="{FF2B5EF4-FFF2-40B4-BE49-F238E27FC236}">
              <a16:creationId xmlns:a16="http://schemas.microsoft.com/office/drawing/2014/main" id="{1D25EA0C-822C-470F-AB01-3008A56EEC6C}"/>
            </a:ext>
          </a:extLst>
        </xdr:cNvPr>
        <xdr:cNvCxnSpPr/>
      </xdr:nvCxnSpPr>
      <xdr:spPr>
        <a:xfrm flipV="1">
          <a:off x="3429000" y="13323188"/>
          <a:ext cx="752475"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151892</xdr:rowOff>
    </xdr:from>
    <xdr:to>
      <xdr:col>15</xdr:col>
      <xdr:colOff>101600</xdr:colOff>
      <xdr:row>84</xdr:row>
      <xdr:rowOff>82042</xdr:rowOff>
    </xdr:to>
    <xdr:sp macro="" textlink="">
      <xdr:nvSpPr>
        <xdr:cNvPr id="299" name="楕円 298">
          <a:extLst>
            <a:ext uri="{FF2B5EF4-FFF2-40B4-BE49-F238E27FC236}">
              <a16:creationId xmlns:a16="http://schemas.microsoft.com/office/drawing/2014/main" id="{411403B5-43EF-499B-A0E1-2836E4696FD6}"/>
            </a:ext>
          </a:extLst>
        </xdr:cNvPr>
        <xdr:cNvSpPr/>
      </xdr:nvSpPr>
      <xdr:spPr>
        <a:xfrm>
          <a:off x="2571750" y="1360119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51815</xdr:rowOff>
    </xdr:from>
    <xdr:to>
      <xdr:col>19</xdr:col>
      <xdr:colOff>177800</xdr:colOff>
      <xdr:row>84</xdr:row>
      <xdr:rowOff>31242</xdr:rowOff>
    </xdr:to>
    <xdr:cxnSp macro="">
      <xdr:nvCxnSpPr>
        <xdr:cNvPr id="300" name="直線コネクタ 299">
          <a:extLst>
            <a:ext uri="{FF2B5EF4-FFF2-40B4-BE49-F238E27FC236}">
              <a16:creationId xmlns:a16="http://schemas.microsoft.com/office/drawing/2014/main" id="{6EB142BC-B692-43AE-8836-D819731DDD70}"/>
            </a:ext>
          </a:extLst>
        </xdr:cNvPr>
        <xdr:cNvCxnSpPr/>
      </xdr:nvCxnSpPr>
      <xdr:spPr>
        <a:xfrm flipV="1">
          <a:off x="2619375" y="13336015"/>
          <a:ext cx="809625" cy="30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58165</xdr:rowOff>
    </xdr:from>
    <xdr:to>
      <xdr:col>10</xdr:col>
      <xdr:colOff>165100</xdr:colOff>
      <xdr:row>83</xdr:row>
      <xdr:rowOff>159765</xdr:rowOff>
    </xdr:to>
    <xdr:sp macro="" textlink="">
      <xdr:nvSpPr>
        <xdr:cNvPr id="301" name="楕円 300">
          <a:extLst>
            <a:ext uri="{FF2B5EF4-FFF2-40B4-BE49-F238E27FC236}">
              <a16:creationId xmlns:a16="http://schemas.microsoft.com/office/drawing/2014/main" id="{EC47339B-4F56-4A67-8A69-80681DAB71EC}"/>
            </a:ext>
          </a:extLst>
        </xdr:cNvPr>
        <xdr:cNvSpPr/>
      </xdr:nvSpPr>
      <xdr:spPr>
        <a:xfrm>
          <a:off x="1781175" y="1350746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108965</xdr:rowOff>
    </xdr:from>
    <xdr:to>
      <xdr:col>15</xdr:col>
      <xdr:colOff>50800</xdr:colOff>
      <xdr:row>84</xdr:row>
      <xdr:rowOff>31242</xdr:rowOff>
    </xdr:to>
    <xdr:cxnSp macro="">
      <xdr:nvCxnSpPr>
        <xdr:cNvPr id="302" name="直線コネクタ 301">
          <a:extLst>
            <a:ext uri="{FF2B5EF4-FFF2-40B4-BE49-F238E27FC236}">
              <a16:creationId xmlns:a16="http://schemas.microsoft.com/office/drawing/2014/main" id="{8DEB5C40-42E3-4D45-8062-90E2ABD836C1}"/>
            </a:ext>
          </a:extLst>
        </xdr:cNvPr>
        <xdr:cNvCxnSpPr/>
      </xdr:nvCxnSpPr>
      <xdr:spPr>
        <a:xfrm>
          <a:off x="1828800" y="13555090"/>
          <a:ext cx="790575" cy="8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103887</xdr:rowOff>
    </xdr:from>
    <xdr:to>
      <xdr:col>6</xdr:col>
      <xdr:colOff>38100</xdr:colOff>
      <xdr:row>85</xdr:row>
      <xdr:rowOff>34037</xdr:rowOff>
    </xdr:to>
    <xdr:sp macro="" textlink="">
      <xdr:nvSpPr>
        <xdr:cNvPr id="303" name="楕円 302">
          <a:extLst>
            <a:ext uri="{FF2B5EF4-FFF2-40B4-BE49-F238E27FC236}">
              <a16:creationId xmlns:a16="http://schemas.microsoft.com/office/drawing/2014/main" id="{B34A4DDD-B6F4-4C57-9E11-71FC823F16C6}"/>
            </a:ext>
          </a:extLst>
        </xdr:cNvPr>
        <xdr:cNvSpPr/>
      </xdr:nvSpPr>
      <xdr:spPr>
        <a:xfrm>
          <a:off x="981075" y="1371828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108965</xdr:rowOff>
    </xdr:from>
    <xdr:to>
      <xdr:col>10</xdr:col>
      <xdr:colOff>114300</xdr:colOff>
      <xdr:row>84</xdr:row>
      <xdr:rowOff>154687</xdr:rowOff>
    </xdr:to>
    <xdr:cxnSp macro="">
      <xdr:nvCxnSpPr>
        <xdr:cNvPr id="304" name="直線コネクタ 303">
          <a:extLst>
            <a:ext uri="{FF2B5EF4-FFF2-40B4-BE49-F238E27FC236}">
              <a16:creationId xmlns:a16="http://schemas.microsoft.com/office/drawing/2014/main" id="{74C7F56A-3C50-4D4E-AACC-52AC9D645313}"/>
            </a:ext>
          </a:extLst>
        </xdr:cNvPr>
        <xdr:cNvCxnSpPr/>
      </xdr:nvCxnSpPr>
      <xdr:spPr>
        <a:xfrm flipV="1">
          <a:off x="1028700" y="13555090"/>
          <a:ext cx="800100" cy="21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167149</xdr:rowOff>
    </xdr:from>
    <xdr:ext cx="405111" cy="259045"/>
    <xdr:sp macro="" textlink="">
      <xdr:nvSpPr>
        <xdr:cNvPr id="305" name="n_1aveValue【県民会館】&#10;有形固定資産減価償却率">
          <a:extLst>
            <a:ext uri="{FF2B5EF4-FFF2-40B4-BE49-F238E27FC236}">
              <a16:creationId xmlns:a16="http://schemas.microsoft.com/office/drawing/2014/main" id="{9B89C3C5-A362-4217-9BF6-3F8119ED2DB8}"/>
            </a:ext>
          </a:extLst>
        </xdr:cNvPr>
        <xdr:cNvSpPr txBox="1"/>
      </xdr:nvSpPr>
      <xdr:spPr>
        <a:xfrm>
          <a:off x="3239144" y="12641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158005</xdr:rowOff>
    </xdr:from>
    <xdr:ext cx="405111" cy="259045"/>
    <xdr:sp macro="" textlink="">
      <xdr:nvSpPr>
        <xdr:cNvPr id="306" name="n_2aveValue【県民会館】&#10;有形固定資産減価償却率">
          <a:extLst>
            <a:ext uri="{FF2B5EF4-FFF2-40B4-BE49-F238E27FC236}">
              <a16:creationId xmlns:a16="http://schemas.microsoft.com/office/drawing/2014/main" id="{F4E2D717-21C2-4670-BFD3-65B2AB404B44}"/>
            </a:ext>
          </a:extLst>
        </xdr:cNvPr>
        <xdr:cNvSpPr txBox="1"/>
      </xdr:nvSpPr>
      <xdr:spPr>
        <a:xfrm>
          <a:off x="2439044" y="12638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123714</xdr:rowOff>
    </xdr:from>
    <xdr:ext cx="405111" cy="259045"/>
    <xdr:sp macro="" textlink="">
      <xdr:nvSpPr>
        <xdr:cNvPr id="307" name="n_3aveValue【県民会館】&#10;有形固定資産減価償却率">
          <a:extLst>
            <a:ext uri="{FF2B5EF4-FFF2-40B4-BE49-F238E27FC236}">
              <a16:creationId xmlns:a16="http://schemas.microsoft.com/office/drawing/2014/main" id="{B5C917B7-E6A5-4C4D-B807-429D9BFBED7A}"/>
            </a:ext>
          </a:extLst>
        </xdr:cNvPr>
        <xdr:cNvSpPr txBox="1"/>
      </xdr:nvSpPr>
      <xdr:spPr>
        <a:xfrm>
          <a:off x="1648469" y="12604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160290</xdr:rowOff>
    </xdr:from>
    <xdr:ext cx="405111" cy="259045"/>
    <xdr:sp macro="" textlink="">
      <xdr:nvSpPr>
        <xdr:cNvPr id="308" name="n_4aveValue【県民会館】&#10;有形固定資産減価償却率">
          <a:extLst>
            <a:ext uri="{FF2B5EF4-FFF2-40B4-BE49-F238E27FC236}">
              <a16:creationId xmlns:a16="http://schemas.microsoft.com/office/drawing/2014/main" id="{BF825DAA-B78B-43CF-A265-B778AB3B23E9}"/>
            </a:ext>
          </a:extLst>
        </xdr:cNvPr>
        <xdr:cNvSpPr txBox="1"/>
      </xdr:nvSpPr>
      <xdr:spPr>
        <a:xfrm>
          <a:off x="848369" y="12641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93742</xdr:rowOff>
    </xdr:from>
    <xdr:ext cx="405111" cy="259045"/>
    <xdr:sp macro="" textlink="">
      <xdr:nvSpPr>
        <xdr:cNvPr id="309" name="n_1mainValue【県民会館】&#10;有形固定資産減価償却率">
          <a:extLst>
            <a:ext uri="{FF2B5EF4-FFF2-40B4-BE49-F238E27FC236}">
              <a16:creationId xmlns:a16="http://schemas.microsoft.com/office/drawing/2014/main" id="{9C70DC0D-2B3E-4E51-B129-9BF15BDE8EAD}"/>
            </a:ext>
          </a:extLst>
        </xdr:cNvPr>
        <xdr:cNvSpPr txBox="1"/>
      </xdr:nvSpPr>
      <xdr:spPr>
        <a:xfrm>
          <a:off x="3239144" y="13381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73169</xdr:rowOff>
    </xdr:from>
    <xdr:ext cx="405111" cy="259045"/>
    <xdr:sp macro="" textlink="">
      <xdr:nvSpPr>
        <xdr:cNvPr id="310" name="n_2mainValue【県民会館】&#10;有形固定資産減価償却率">
          <a:extLst>
            <a:ext uri="{FF2B5EF4-FFF2-40B4-BE49-F238E27FC236}">
              <a16:creationId xmlns:a16="http://schemas.microsoft.com/office/drawing/2014/main" id="{8BB93E9D-B047-4368-B525-899DD56366B0}"/>
            </a:ext>
          </a:extLst>
        </xdr:cNvPr>
        <xdr:cNvSpPr txBox="1"/>
      </xdr:nvSpPr>
      <xdr:spPr>
        <a:xfrm>
          <a:off x="2439044" y="13684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150892</xdr:rowOff>
    </xdr:from>
    <xdr:ext cx="405111" cy="259045"/>
    <xdr:sp macro="" textlink="">
      <xdr:nvSpPr>
        <xdr:cNvPr id="311" name="n_3mainValue【県民会館】&#10;有形固定資産減価償却率">
          <a:extLst>
            <a:ext uri="{FF2B5EF4-FFF2-40B4-BE49-F238E27FC236}">
              <a16:creationId xmlns:a16="http://schemas.microsoft.com/office/drawing/2014/main" id="{8F1A13F6-B37A-41CD-8900-43C9BF7B199B}"/>
            </a:ext>
          </a:extLst>
        </xdr:cNvPr>
        <xdr:cNvSpPr txBox="1"/>
      </xdr:nvSpPr>
      <xdr:spPr>
        <a:xfrm>
          <a:off x="1648469" y="13600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25164</xdr:rowOff>
    </xdr:from>
    <xdr:ext cx="405111" cy="259045"/>
    <xdr:sp macro="" textlink="">
      <xdr:nvSpPr>
        <xdr:cNvPr id="312" name="n_4mainValue【県民会館】&#10;有形固定資産減価償却率">
          <a:extLst>
            <a:ext uri="{FF2B5EF4-FFF2-40B4-BE49-F238E27FC236}">
              <a16:creationId xmlns:a16="http://schemas.microsoft.com/office/drawing/2014/main" id="{9E1D3A15-28F9-435C-9A60-19FF89071E78}"/>
            </a:ext>
          </a:extLst>
        </xdr:cNvPr>
        <xdr:cNvSpPr txBox="1"/>
      </xdr:nvSpPr>
      <xdr:spPr>
        <a:xfrm>
          <a:off x="848369" y="13801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a:extLst>
            <a:ext uri="{FF2B5EF4-FFF2-40B4-BE49-F238E27FC236}">
              <a16:creationId xmlns:a16="http://schemas.microsoft.com/office/drawing/2014/main" id="{588BBD82-F87A-464F-85E1-674AD114166C}"/>
            </a:ext>
          </a:extLst>
        </xdr:cNvPr>
        <xdr:cNvSpPr/>
      </xdr:nvSpPr>
      <xdr:spPr>
        <a:xfrm>
          <a:off x="59531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314" name="正方形/長方形 313">
          <a:extLst>
            <a:ext uri="{FF2B5EF4-FFF2-40B4-BE49-F238E27FC236}">
              <a16:creationId xmlns:a16="http://schemas.microsoft.com/office/drawing/2014/main" id="{25ACABE2-7E7A-4B3D-83FB-5DF28A55A614}"/>
            </a:ext>
          </a:extLst>
        </xdr:cNvPr>
        <xdr:cNvSpPr/>
      </xdr:nvSpPr>
      <xdr:spPr>
        <a:xfrm>
          <a:off x="64103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315" name="正方形/長方形 314">
          <a:extLst>
            <a:ext uri="{FF2B5EF4-FFF2-40B4-BE49-F238E27FC236}">
              <a16:creationId xmlns:a16="http://schemas.microsoft.com/office/drawing/2014/main" id="{3D952925-7B44-4702-B93F-22AFEDE94C25}"/>
            </a:ext>
          </a:extLst>
        </xdr:cNvPr>
        <xdr:cNvSpPr/>
      </xdr:nvSpPr>
      <xdr:spPr>
        <a:xfrm>
          <a:off x="64103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316" name="正方形/長方形 315">
          <a:extLst>
            <a:ext uri="{FF2B5EF4-FFF2-40B4-BE49-F238E27FC236}">
              <a16:creationId xmlns:a16="http://schemas.microsoft.com/office/drawing/2014/main" id="{BBB64CCA-0167-40FE-849B-D67D70154BBD}"/>
            </a:ext>
          </a:extLst>
        </xdr:cNvPr>
        <xdr:cNvSpPr/>
      </xdr:nvSpPr>
      <xdr:spPr>
        <a:xfrm>
          <a:off x="78867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317" name="正方形/長方形 316">
          <a:extLst>
            <a:ext uri="{FF2B5EF4-FFF2-40B4-BE49-F238E27FC236}">
              <a16:creationId xmlns:a16="http://schemas.microsoft.com/office/drawing/2014/main" id="{A8F0E69A-D92C-4EA6-9EC8-BDC71B15271E}"/>
            </a:ext>
          </a:extLst>
        </xdr:cNvPr>
        <xdr:cNvSpPr/>
      </xdr:nvSpPr>
      <xdr:spPr>
        <a:xfrm>
          <a:off x="78867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8" name="正方形/長方形 317">
          <a:extLst>
            <a:ext uri="{FF2B5EF4-FFF2-40B4-BE49-F238E27FC236}">
              <a16:creationId xmlns:a16="http://schemas.microsoft.com/office/drawing/2014/main" id="{17F7FE6D-25DF-496E-9161-D6033E2C3E7C}"/>
            </a:ext>
          </a:extLst>
        </xdr:cNvPr>
        <xdr:cNvSpPr/>
      </xdr:nvSpPr>
      <xdr:spPr>
        <a:xfrm>
          <a:off x="59531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9" name="テキスト ボックス 318">
          <a:extLst>
            <a:ext uri="{FF2B5EF4-FFF2-40B4-BE49-F238E27FC236}">
              <a16:creationId xmlns:a16="http://schemas.microsoft.com/office/drawing/2014/main" id="{D74806EB-5587-44E2-97F0-BF56FC765F52}"/>
            </a:ext>
          </a:extLst>
        </xdr:cNvPr>
        <xdr:cNvSpPr txBox="1"/>
      </xdr:nvSpPr>
      <xdr:spPr>
        <a:xfrm>
          <a:off x="59150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0" name="直線コネクタ 319">
          <a:extLst>
            <a:ext uri="{FF2B5EF4-FFF2-40B4-BE49-F238E27FC236}">
              <a16:creationId xmlns:a16="http://schemas.microsoft.com/office/drawing/2014/main" id="{B4A63BA6-772B-49A6-95CA-01C29D9034FB}"/>
            </a:ext>
          </a:extLst>
        </xdr:cNvPr>
        <xdr:cNvCxnSpPr/>
      </xdr:nvCxnSpPr>
      <xdr:spPr>
        <a:xfrm>
          <a:off x="5953125" y="14411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1" name="直線コネクタ 320">
          <a:extLst>
            <a:ext uri="{FF2B5EF4-FFF2-40B4-BE49-F238E27FC236}">
              <a16:creationId xmlns:a16="http://schemas.microsoft.com/office/drawing/2014/main" id="{7B3E22C4-79C8-4114-A738-59653E3D3438}"/>
            </a:ext>
          </a:extLst>
        </xdr:cNvPr>
        <xdr:cNvCxnSpPr/>
      </xdr:nvCxnSpPr>
      <xdr:spPr>
        <a:xfrm>
          <a:off x="5953125" y="140493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2" name="テキスト ボックス 321">
          <a:extLst>
            <a:ext uri="{FF2B5EF4-FFF2-40B4-BE49-F238E27FC236}">
              <a16:creationId xmlns:a16="http://schemas.microsoft.com/office/drawing/2014/main" id="{506B7E69-70A5-40A2-9331-5650AB245AD1}"/>
            </a:ext>
          </a:extLst>
        </xdr:cNvPr>
        <xdr:cNvSpPr txBox="1"/>
      </xdr:nvSpPr>
      <xdr:spPr>
        <a:xfrm>
          <a:off x="5527221" y="139135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3" name="直線コネクタ 322">
          <a:extLst>
            <a:ext uri="{FF2B5EF4-FFF2-40B4-BE49-F238E27FC236}">
              <a16:creationId xmlns:a16="http://schemas.microsoft.com/office/drawing/2014/main" id="{984C59B3-B3FF-4D7D-A12E-25D8D19E80BA}"/>
            </a:ext>
          </a:extLst>
        </xdr:cNvPr>
        <xdr:cNvCxnSpPr/>
      </xdr:nvCxnSpPr>
      <xdr:spPr>
        <a:xfrm>
          <a:off x="5953125" y="136874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4" name="テキスト ボックス 323">
          <a:extLst>
            <a:ext uri="{FF2B5EF4-FFF2-40B4-BE49-F238E27FC236}">
              <a16:creationId xmlns:a16="http://schemas.microsoft.com/office/drawing/2014/main" id="{58B6A301-D3AD-40D5-BBE4-D69C2E6ACA48}"/>
            </a:ext>
          </a:extLst>
        </xdr:cNvPr>
        <xdr:cNvSpPr txBox="1"/>
      </xdr:nvSpPr>
      <xdr:spPr>
        <a:xfrm>
          <a:off x="5527221" y="13551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5" name="直線コネクタ 324">
          <a:extLst>
            <a:ext uri="{FF2B5EF4-FFF2-40B4-BE49-F238E27FC236}">
              <a16:creationId xmlns:a16="http://schemas.microsoft.com/office/drawing/2014/main" id="{661F8535-039F-4220-BEFC-A3B334F0B829}"/>
            </a:ext>
          </a:extLst>
        </xdr:cNvPr>
        <xdr:cNvCxnSpPr/>
      </xdr:nvCxnSpPr>
      <xdr:spPr>
        <a:xfrm>
          <a:off x="5953125" y="1332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6" name="テキスト ボックス 325">
          <a:extLst>
            <a:ext uri="{FF2B5EF4-FFF2-40B4-BE49-F238E27FC236}">
              <a16:creationId xmlns:a16="http://schemas.microsoft.com/office/drawing/2014/main" id="{EF217F3E-C524-4B57-88A9-6BC842FD7F4F}"/>
            </a:ext>
          </a:extLst>
        </xdr:cNvPr>
        <xdr:cNvSpPr txBox="1"/>
      </xdr:nvSpPr>
      <xdr:spPr>
        <a:xfrm>
          <a:off x="5527221" y="1318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7" name="直線コネクタ 326">
          <a:extLst>
            <a:ext uri="{FF2B5EF4-FFF2-40B4-BE49-F238E27FC236}">
              <a16:creationId xmlns:a16="http://schemas.microsoft.com/office/drawing/2014/main" id="{C6D3089B-5178-42C5-BD0B-954AFD43A272}"/>
            </a:ext>
          </a:extLst>
        </xdr:cNvPr>
        <xdr:cNvCxnSpPr/>
      </xdr:nvCxnSpPr>
      <xdr:spPr>
        <a:xfrm>
          <a:off x="5953125" y="129635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8" name="テキスト ボックス 327">
          <a:extLst>
            <a:ext uri="{FF2B5EF4-FFF2-40B4-BE49-F238E27FC236}">
              <a16:creationId xmlns:a16="http://schemas.microsoft.com/office/drawing/2014/main" id="{1852D07B-5BDD-4642-A943-D203CEF482B5}"/>
            </a:ext>
          </a:extLst>
        </xdr:cNvPr>
        <xdr:cNvSpPr txBox="1"/>
      </xdr:nvSpPr>
      <xdr:spPr>
        <a:xfrm>
          <a:off x="5527221" y="12827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9" name="直線コネクタ 328">
          <a:extLst>
            <a:ext uri="{FF2B5EF4-FFF2-40B4-BE49-F238E27FC236}">
              <a16:creationId xmlns:a16="http://schemas.microsoft.com/office/drawing/2014/main" id="{3A6D1F89-BB5A-42DA-B4DB-1BCF4F947346}"/>
            </a:ext>
          </a:extLst>
        </xdr:cNvPr>
        <xdr:cNvCxnSpPr/>
      </xdr:nvCxnSpPr>
      <xdr:spPr>
        <a:xfrm>
          <a:off x="5953125" y="12611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0" name="テキスト ボックス 329">
          <a:extLst>
            <a:ext uri="{FF2B5EF4-FFF2-40B4-BE49-F238E27FC236}">
              <a16:creationId xmlns:a16="http://schemas.microsoft.com/office/drawing/2014/main" id="{327F3F5E-D9A0-4A36-BBED-EC495293A533}"/>
            </a:ext>
          </a:extLst>
        </xdr:cNvPr>
        <xdr:cNvSpPr txBox="1"/>
      </xdr:nvSpPr>
      <xdr:spPr>
        <a:xfrm>
          <a:off x="5527221" y="12475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a:extLst>
            <a:ext uri="{FF2B5EF4-FFF2-40B4-BE49-F238E27FC236}">
              <a16:creationId xmlns:a16="http://schemas.microsoft.com/office/drawing/2014/main" id="{967A2559-4E96-4101-8DFC-1071A248DE21}"/>
            </a:ext>
          </a:extLst>
        </xdr:cNvPr>
        <xdr:cNvCxnSpPr/>
      </xdr:nvCxnSpPr>
      <xdr:spPr>
        <a:xfrm>
          <a:off x="5953125" y="12249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2" name="テキスト ボックス 331">
          <a:extLst>
            <a:ext uri="{FF2B5EF4-FFF2-40B4-BE49-F238E27FC236}">
              <a16:creationId xmlns:a16="http://schemas.microsoft.com/office/drawing/2014/main" id="{E9BD8B99-1614-4DA1-A655-AEC9E4F47D76}"/>
            </a:ext>
          </a:extLst>
        </xdr:cNvPr>
        <xdr:cNvSpPr txBox="1"/>
      </xdr:nvSpPr>
      <xdr:spPr>
        <a:xfrm>
          <a:off x="55272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県民会館】&#10;一人当たり面積グラフ枠">
          <a:extLst>
            <a:ext uri="{FF2B5EF4-FFF2-40B4-BE49-F238E27FC236}">
              <a16:creationId xmlns:a16="http://schemas.microsoft.com/office/drawing/2014/main" id="{2F0CD750-AE92-4332-B323-FC3297BBAFAF}"/>
            </a:ext>
          </a:extLst>
        </xdr:cNvPr>
        <xdr:cNvSpPr/>
      </xdr:nvSpPr>
      <xdr:spPr>
        <a:xfrm>
          <a:off x="59531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0</xdr:rowOff>
    </xdr:from>
    <xdr:to>
      <xdr:col>54</xdr:col>
      <xdr:colOff>189865</xdr:colOff>
      <xdr:row>85</xdr:row>
      <xdr:rowOff>152400</xdr:rowOff>
    </xdr:to>
    <xdr:cxnSp macro="">
      <xdr:nvCxnSpPr>
        <xdr:cNvPr id="334" name="直線コネクタ 333">
          <a:extLst>
            <a:ext uri="{FF2B5EF4-FFF2-40B4-BE49-F238E27FC236}">
              <a16:creationId xmlns:a16="http://schemas.microsoft.com/office/drawing/2014/main" id="{ED4244F8-D554-4932-BFC5-39C4D779B7D1}"/>
            </a:ext>
          </a:extLst>
        </xdr:cNvPr>
        <xdr:cNvCxnSpPr/>
      </xdr:nvCxnSpPr>
      <xdr:spPr>
        <a:xfrm flipV="1">
          <a:off x="9427845" y="12639675"/>
          <a:ext cx="127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156227</xdr:rowOff>
    </xdr:from>
    <xdr:ext cx="469744" cy="259045"/>
    <xdr:sp macro="" textlink="">
      <xdr:nvSpPr>
        <xdr:cNvPr id="335" name="【県民会館】&#10;一人当たり面積最小値テキスト">
          <a:extLst>
            <a:ext uri="{FF2B5EF4-FFF2-40B4-BE49-F238E27FC236}">
              <a16:creationId xmlns:a16="http://schemas.microsoft.com/office/drawing/2014/main" id="{BEB23CC1-E3E9-42DE-B350-2B07417D3EC9}"/>
            </a:ext>
          </a:extLst>
        </xdr:cNvPr>
        <xdr:cNvSpPr txBox="1"/>
      </xdr:nvSpPr>
      <xdr:spPr>
        <a:xfrm>
          <a:off x="9477375" y="1393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152400</xdr:rowOff>
    </xdr:from>
    <xdr:to>
      <xdr:col>55</xdr:col>
      <xdr:colOff>88900</xdr:colOff>
      <xdr:row>85</xdr:row>
      <xdr:rowOff>152400</xdr:rowOff>
    </xdr:to>
    <xdr:cxnSp macro="">
      <xdr:nvCxnSpPr>
        <xdr:cNvPr id="336" name="直線コネクタ 335">
          <a:extLst>
            <a:ext uri="{FF2B5EF4-FFF2-40B4-BE49-F238E27FC236}">
              <a16:creationId xmlns:a16="http://schemas.microsoft.com/office/drawing/2014/main" id="{B278BEFB-4ABB-4578-808F-A2C42D8DAA99}"/>
            </a:ext>
          </a:extLst>
        </xdr:cNvPr>
        <xdr:cNvCxnSpPr/>
      </xdr:nvCxnSpPr>
      <xdr:spPr>
        <a:xfrm>
          <a:off x="9363075" y="139255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118127</xdr:rowOff>
    </xdr:from>
    <xdr:ext cx="469744" cy="259045"/>
    <xdr:sp macro="" textlink="">
      <xdr:nvSpPr>
        <xdr:cNvPr id="337" name="【県民会館】&#10;一人当たり面積最大値テキスト">
          <a:extLst>
            <a:ext uri="{FF2B5EF4-FFF2-40B4-BE49-F238E27FC236}">
              <a16:creationId xmlns:a16="http://schemas.microsoft.com/office/drawing/2014/main" id="{8A35B64A-EC82-42AC-BC28-3FB86F3028C5}"/>
            </a:ext>
          </a:extLst>
        </xdr:cNvPr>
        <xdr:cNvSpPr txBox="1"/>
      </xdr:nvSpPr>
      <xdr:spPr>
        <a:xfrm>
          <a:off x="9477375" y="1243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38" name="直線コネクタ 337">
          <a:extLst>
            <a:ext uri="{FF2B5EF4-FFF2-40B4-BE49-F238E27FC236}">
              <a16:creationId xmlns:a16="http://schemas.microsoft.com/office/drawing/2014/main" id="{83DBB1B2-34C9-4C36-AA0D-85D15E50DDF2}"/>
            </a:ext>
          </a:extLst>
        </xdr:cNvPr>
        <xdr:cNvCxnSpPr/>
      </xdr:nvCxnSpPr>
      <xdr:spPr>
        <a:xfrm>
          <a:off x="9363075" y="126396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48277</xdr:rowOff>
    </xdr:from>
    <xdr:ext cx="469744" cy="259045"/>
    <xdr:sp macro="" textlink="">
      <xdr:nvSpPr>
        <xdr:cNvPr id="339" name="【県民会館】&#10;一人当たり面積平均値テキスト">
          <a:extLst>
            <a:ext uri="{FF2B5EF4-FFF2-40B4-BE49-F238E27FC236}">
              <a16:creationId xmlns:a16="http://schemas.microsoft.com/office/drawing/2014/main" id="{61BD1FA6-BE03-4A8D-9016-BD9BFAC1B5ED}"/>
            </a:ext>
          </a:extLst>
        </xdr:cNvPr>
        <xdr:cNvSpPr txBox="1"/>
      </xdr:nvSpPr>
      <xdr:spPr>
        <a:xfrm>
          <a:off x="9477375" y="13494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340" name="フローチャート: 判断 339">
          <a:extLst>
            <a:ext uri="{FF2B5EF4-FFF2-40B4-BE49-F238E27FC236}">
              <a16:creationId xmlns:a16="http://schemas.microsoft.com/office/drawing/2014/main" id="{14163C0D-CA55-4730-8BE5-B22B72948830}"/>
            </a:ext>
          </a:extLst>
        </xdr:cNvPr>
        <xdr:cNvSpPr/>
      </xdr:nvSpPr>
      <xdr:spPr>
        <a:xfrm>
          <a:off x="9401175" y="1363980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341" name="フローチャート: 判断 340">
          <a:extLst>
            <a:ext uri="{FF2B5EF4-FFF2-40B4-BE49-F238E27FC236}">
              <a16:creationId xmlns:a16="http://schemas.microsoft.com/office/drawing/2014/main" id="{18EAA48F-D200-423F-A977-B119471B9595}"/>
            </a:ext>
          </a:extLst>
        </xdr:cNvPr>
        <xdr:cNvSpPr/>
      </xdr:nvSpPr>
      <xdr:spPr>
        <a:xfrm>
          <a:off x="8639175" y="136588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342" name="フローチャート: 判断 341">
          <a:extLst>
            <a:ext uri="{FF2B5EF4-FFF2-40B4-BE49-F238E27FC236}">
              <a16:creationId xmlns:a16="http://schemas.microsoft.com/office/drawing/2014/main" id="{3DE1B818-B161-453B-B8DD-BA19BDCC943E}"/>
            </a:ext>
          </a:extLst>
        </xdr:cNvPr>
        <xdr:cNvSpPr/>
      </xdr:nvSpPr>
      <xdr:spPr>
        <a:xfrm>
          <a:off x="7839075" y="136588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44450</xdr:rowOff>
    </xdr:from>
    <xdr:to>
      <xdr:col>41</xdr:col>
      <xdr:colOff>101600</xdr:colOff>
      <xdr:row>84</xdr:row>
      <xdr:rowOff>146050</xdr:rowOff>
    </xdr:to>
    <xdr:sp macro="" textlink="">
      <xdr:nvSpPr>
        <xdr:cNvPr id="343" name="フローチャート: 判断 342">
          <a:extLst>
            <a:ext uri="{FF2B5EF4-FFF2-40B4-BE49-F238E27FC236}">
              <a16:creationId xmlns:a16="http://schemas.microsoft.com/office/drawing/2014/main" id="{B62BC62D-54F6-4BE5-8EEC-1214FCF4E0BA}"/>
            </a:ext>
          </a:extLst>
        </xdr:cNvPr>
        <xdr:cNvSpPr/>
      </xdr:nvSpPr>
      <xdr:spPr>
        <a:xfrm>
          <a:off x="7029450" y="136588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120650</xdr:rowOff>
    </xdr:from>
    <xdr:to>
      <xdr:col>36</xdr:col>
      <xdr:colOff>165100</xdr:colOff>
      <xdr:row>84</xdr:row>
      <xdr:rowOff>50800</xdr:rowOff>
    </xdr:to>
    <xdr:sp macro="" textlink="">
      <xdr:nvSpPr>
        <xdr:cNvPr id="344" name="フローチャート: 判断 343">
          <a:extLst>
            <a:ext uri="{FF2B5EF4-FFF2-40B4-BE49-F238E27FC236}">
              <a16:creationId xmlns:a16="http://schemas.microsoft.com/office/drawing/2014/main" id="{8C81E76D-C2CE-47D6-8379-B3C91268BB85}"/>
            </a:ext>
          </a:extLst>
        </xdr:cNvPr>
        <xdr:cNvSpPr/>
      </xdr:nvSpPr>
      <xdr:spPr>
        <a:xfrm>
          <a:off x="6238875" y="135731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A79B5554-DE45-40E4-B809-C14E3CD63E82}"/>
            </a:ext>
          </a:extLst>
        </xdr:cNvPr>
        <xdr:cNvSpPr txBox="1"/>
      </xdr:nvSpPr>
      <xdr:spPr>
        <a:xfrm>
          <a:off x="9258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283A7404-43FC-44A1-A51F-5D6488DA3A2E}"/>
            </a:ext>
          </a:extLst>
        </xdr:cNvPr>
        <xdr:cNvSpPr txBox="1"/>
      </xdr:nvSpPr>
      <xdr:spPr>
        <a:xfrm>
          <a:off x="8515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6C29074E-B234-42E9-8E52-9F4A832265F0}"/>
            </a:ext>
          </a:extLst>
        </xdr:cNvPr>
        <xdr:cNvSpPr txBox="1"/>
      </xdr:nvSpPr>
      <xdr:spPr>
        <a:xfrm>
          <a:off x="7715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C39A3798-2500-4E2C-BAF3-D9D8183CEA1E}"/>
            </a:ext>
          </a:extLst>
        </xdr:cNvPr>
        <xdr:cNvSpPr txBox="1"/>
      </xdr:nvSpPr>
      <xdr:spPr>
        <a:xfrm>
          <a:off x="690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29F46E71-8C98-4E06-9180-4802F8F849A9}"/>
            </a:ext>
          </a:extLst>
        </xdr:cNvPr>
        <xdr:cNvSpPr txBox="1"/>
      </xdr:nvSpPr>
      <xdr:spPr>
        <a:xfrm>
          <a:off x="6115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101600</xdr:rowOff>
    </xdr:from>
    <xdr:to>
      <xdr:col>55</xdr:col>
      <xdr:colOff>50800</xdr:colOff>
      <xdr:row>86</xdr:row>
      <xdr:rowOff>31750</xdr:rowOff>
    </xdr:to>
    <xdr:sp macro="" textlink="">
      <xdr:nvSpPr>
        <xdr:cNvPr id="350" name="楕円 349">
          <a:extLst>
            <a:ext uri="{FF2B5EF4-FFF2-40B4-BE49-F238E27FC236}">
              <a16:creationId xmlns:a16="http://schemas.microsoft.com/office/drawing/2014/main" id="{4B6EE82F-8D8B-49C5-A37B-8DC66F2B5D4C}"/>
            </a:ext>
          </a:extLst>
        </xdr:cNvPr>
        <xdr:cNvSpPr/>
      </xdr:nvSpPr>
      <xdr:spPr>
        <a:xfrm>
          <a:off x="9401175" y="13877925"/>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85</xdr:row>
      <xdr:rowOff>16527</xdr:rowOff>
    </xdr:from>
    <xdr:ext cx="469744" cy="259045"/>
    <xdr:sp macro="" textlink="">
      <xdr:nvSpPr>
        <xdr:cNvPr id="351" name="【県民会館】&#10;一人当たり面積該当値テキスト">
          <a:extLst>
            <a:ext uri="{FF2B5EF4-FFF2-40B4-BE49-F238E27FC236}">
              <a16:creationId xmlns:a16="http://schemas.microsoft.com/office/drawing/2014/main" id="{D987ECE6-CB3B-4500-A307-490B0034CCF2}"/>
            </a:ext>
          </a:extLst>
        </xdr:cNvPr>
        <xdr:cNvSpPr txBox="1"/>
      </xdr:nvSpPr>
      <xdr:spPr>
        <a:xfrm>
          <a:off x="9477375"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101600</xdr:rowOff>
    </xdr:from>
    <xdr:to>
      <xdr:col>50</xdr:col>
      <xdr:colOff>165100</xdr:colOff>
      <xdr:row>86</xdr:row>
      <xdr:rowOff>31750</xdr:rowOff>
    </xdr:to>
    <xdr:sp macro="" textlink="">
      <xdr:nvSpPr>
        <xdr:cNvPr id="352" name="楕円 351">
          <a:extLst>
            <a:ext uri="{FF2B5EF4-FFF2-40B4-BE49-F238E27FC236}">
              <a16:creationId xmlns:a16="http://schemas.microsoft.com/office/drawing/2014/main" id="{35E2C560-81C5-4864-95C4-FED2E0D1C3C5}"/>
            </a:ext>
          </a:extLst>
        </xdr:cNvPr>
        <xdr:cNvSpPr/>
      </xdr:nvSpPr>
      <xdr:spPr>
        <a:xfrm>
          <a:off x="8639175" y="138779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152400</xdr:rowOff>
    </xdr:from>
    <xdr:to>
      <xdr:col>55</xdr:col>
      <xdr:colOff>0</xdr:colOff>
      <xdr:row>85</xdr:row>
      <xdr:rowOff>152400</xdr:rowOff>
    </xdr:to>
    <xdr:cxnSp macro="">
      <xdr:nvCxnSpPr>
        <xdr:cNvPr id="353" name="直線コネクタ 352">
          <a:extLst>
            <a:ext uri="{FF2B5EF4-FFF2-40B4-BE49-F238E27FC236}">
              <a16:creationId xmlns:a16="http://schemas.microsoft.com/office/drawing/2014/main" id="{5B27CD10-1A46-4790-80E2-91D68EA894C8}"/>
            </a:ext>
          </a:extLst>
        </xdr:cNvPr>
        <xdr:cNvCxnSpPr/>
      </xdr:nvCxnSpPr>
      <xdr:spPr>
        <a:xfrm>
          <a:off x="8686800" y="139255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54" name="楕円 353">
          <a:extLst>
            <a:ext uri="{FF2B5EF4-FFF2-40B4-BE49-F238E27FC236}">
              <a16:creationId xmlns:a16="http://schemas.microsoft.com/office/drawing/2014/main" id="{31F15173-C6D7-4C54-8A1F-906E608EF580}"/>
            </a:ext>
          </a:extLst>
        </xdr:cNvPr>
        <xdr:cNvSpPr/>
      </xdr:nvSpPr>
      <xdr:spPr>
        <a:xfrm>
          <a:off x="7839075" y="138779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152400</xdr:rowOff>
    </xdr:from>
    <xdr:to>
      <xdr:col>50</xdr:col>
      <xdr:colOff>114300</xdr:colOff>
      <xdr:row>85</xdr:row>
      <xdr:rowOff>152400</xdr:rowOff>
    </xdr:to>
    <xdr:cxnSp macro="">
      <xdr:nvCxnSpPr>
        <xdr:cNvPr id="355" name="直線コネクタ 354">
          <a:extLst>
            <a:ext uri="{FF2B5EF4-FFF2-40B4-BE49-F238E27FC236}">
              <a16:creationId xmlns:a16="http://schemas.microsoft.com/office/drawing/2014/main" id="{BBAF82BC-6234-4B18-A553-F031210EAF94}"/>
            </a:ext>
          </a:extLst>
        </xdr:cNvPr>
        <xdr:cNvCxnSpPr/>
      </xdr:nvCxnSpPr>
      <xdr:spPr>
        <a:xfrm>
          <a:off x="7886700" y="139255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101600</xdr:rowOff>
    </xdr:from>
    <xdr:to>
      <xdr:col>41</xdr:col>
      <xdr:colOff>101600</xdr:colOff>
      <xdr:row>86</xdr:row>
      <xdr:rowOff>31750</xdr:rowOff>
    </xdr:to>
    <xdr:sp macro="" textlink="">
      <xdr:nvSpPr>
        <xdr:cNvPr id="356" name="楕円 355">
          <a:extLst>
            <a:ext uri="{FF2B5EF4-FFF2-40B4-BE49-F238E27FC236}">
              <a16:creationId xmlns:a16="http://schemas.microsoft.com/office/drawing/2014/main" id="{C46C35E7-4432-49B6-8943-97A8E53630EA}"/>
            </a:ext>
          </a:extLst>
        </xdr:cNvPr>
        <xdr:cNvSpPr/>
      </xdr:nvSpPr>
      <xdr:spPr>
        <a:xfrm>
          <a:off x="7029450" y="138779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152400</xdr:rowOff>
    </xdr:from>
    <xdr:to>
      <xdr:col>45</xdr:col>
      <xdr:colOff>177800</xdr:colOff>
      <xdr:row>85</xdr:row>
      <xdr:rowOff>152400</xdr:rowOff>
    </xdr:to>
    <xdr:cxnSp macro="">
      <xdr:nvCxnSpPr>
        <xdr:cNvPr id="357" name="直線コネクタ 356">
          <a:extLst>
            <a:ext uri="{FF2B5EF4-FFF2-40B4-BE49-F238E27FC236}">
              <a16:creationId xmlns:a16="http://schemas.microsoft.com/office/drawing/2014/main" id="{95BB9FA5-5889-44A9-BFB9-C22387F171CD}"/>
            </a:ext>
          </a:extLst>
        </xdr:cNvPr>
        <xdr:cNvCxnSpPr/>
      </xdr:nvCxnSpPr>
      <xdr:spPr>
        <a:xfrm>
          <a:off x="7077075" y="139255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101600</xdr:rowOff>
    </xdr:from>
    <xdr:to>
      <xdr:col>36</xdr:col>
      <xdr:colOff>165100</xdr:colOff>
      <xdr:row>86</xdr:row>
      <xdr:rowOff>31750</xdr:rowOff>
    </xdr:to>
    <xdr:sp macro="" textlink="">
      <xdr:nvSpPr>
        <xdr:cNvPr id="358" name="楕円 357">
          <a:extLst>
            <a:ext uri="{FF2B5EF4-FFF2-40B4-BE49-F238E27FC236}">
              <a16:creationId xmlns:a16="http://schemas.microsoft.com/office/drawing/2014/main" id="{77EA428B-BEC6-4465-8661-5C53D9957886}"/>
            </a:ext>
          </a:extLst>
        </xdr:cNvPr>
        <xdr:cNvSpPr/>
      </xdr:nvSpPr>
      <xdr:spPr>
        <a:xfrm>
          <a:off x="6238875" y="138779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152400</xdr:rowOff>
    </xdr:from>
    <xdr:to>
      <xdr:col>41</xdr:col>
      <xdr:colOff>50800</xdr:colOff>
      <xdr:row>85</xdr:row>
      <xdr:rowOff>152400</xdr:rowOff>
    </xdr:to>
    <xdr:cxnSp macro="">
      <xdr:nvCxnSpPr>
        <xdr:cNvPr id="359" name="直線コネクタ 358">
          <a:extLst>
            <a:ext uri="{FF2B5EF4-FFF2-40B4-BE49-F238E27FC236}">
              <a16:creationId xmlns:a16="http://schemas.microsoft.com/office/drawing/2014/main" id="{C8FD8E7E-3A93-48EE-BBBA-3AD5BFD08651}"/>
            </a:ext>
          </a:extLst>
        </xdr:cNvPr>
        <xdr:cNvCxnSpPr/>
      </xdr:nvCxnSpPr>
      <xdr:spPr>
        <a:xfrm>
          <a:off x="6286500" y="1392555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162577</xdr:rowOff>
    </xdr:from>
    <xdr:ext cx="469744" cy="259045"/>
    <xdr:sp macro="" textlink="">
      <xdr:nvSpPr>
        <xdr:cNvPr id="360" name="n_1aveValue【県民会館】&#10;一人当たり面積">
          <a:extLst>
            <a:ext uri="{FF2B5EF4-FFF2-40B4-BE49-F238E27FC236}">
              <a16:creationId xmlns:a16="http://schemas.microsoft.com/office/drawing/2014/main" id="{902FBEA0-BA83-4219-B913-45589C22F8EC}"/>
            </a:ext>
          </a:extLst>
        </xdr:cNvPr>
        <xdr:cNvSpPr txBox="1"/>
      </xdr:nvSpPr>
      <xdr:spPr>
        <a:xfrm>
          <a:off x="8458277" y="1344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162577</xdr:rowOff>
    </xdr:from>
    <xdr:ext cx="469744" cy="259045"/>
    <xdr:sp macro="" textlink="">
      <xdr:nvSpPr>
        <xdr:cNvPr id="361" name="n_2aveValue【県民会館】&#10;一人当たり面積">
          <a:extLst>
            <a:ext uri="{FF2B5EF4-FFF2-40B4-BE49-F238E27FC236}">
              <a16:creationId xmlns:a16="http://schemas.microsoft.com/office/drawing/2014/main" id="{2FE6A01F-C917-48C5-9A44-0DD7FAD10551}"/>
            </a:ext>
          </a:extLst>
        </xdr:cNvPr>
        <xdr:cNvSpPr txBox="1"/>
      </xdr:nvSpPr>
      <xdr:spPr>
        <a:xfrm>
          <a:off x="7677227" y="1344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162577</xdr:rowOff>
    </xdr:from>
    <xdr:ext cx="469744" cy="259045"/>
    <xdr:sp macro="" textlink="">
      <xdr:nvSpPr>
        <xdr:cNvPr id="362" name="n_3aveValue【県民会館】&#10;一人当たり面積">
          <a:extLst>
            <a:ext uri="{FF2B5EF4-FFF2-40B4-BE49-F238E27FC236}">
              <a16:creationId xmlns:a16="http://schemas.microsoft.com/office/drawing/2014/main" id="{84581295-3894-4FEE-B8D6-250F535B61D2}"/>
            </a:ext>
          </a:extLst>
        </xdr:cNvPr>
        <xdr:cNvSpPr txBox="1"/>
      </xdr:nvSpPr>
      <xdr:spPr>
        <a:xfrm>
          <a:off x="6867602" y="1344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67327</xdr:rowOff>
    </xdr:from>
    <xdr:ext cx="469744" cy="259045"/>
    <xdr:sp macro="" textlink="">
      <xdr:nvSpPr>
        <xdr:cNvPr id="363" name="n_4aveValue【県民会館】&#10;一人当たり面積">
          <a:extLst>
            <a:ext uri="{FF2B5EF4-FFF2-40B4-BE49-F238E27FC236}">
              <a16:creationId xmlns:a16="http://schemas.microsoft.com/office/drawing/2014/main" id="{5FC88EE9-3D2D-417E-A420-21F82509C170}"/>
            </a:ext>
          </a:extLst>
        </xdr:cNvPr>
        <xdr:cNvSpPr txBox="1"/>
      </xdr:nvSpPr>
      <xdr:spPr>
        <a:xfrm>
          <a:off x="6067502" y="1335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22877</xdr:rowOff>
    </xdr:from>
    <xdr:ext cx="469744" cy="259045"/>
    <xdr:sp macro="" textlink="">
      <xdr:nvSpPr>
        <xdr:cNvPr id="364" name="n_1mainValue【県民会館】&#10;一人当たり面積">
          <a:extLst>
            <a:ext uri="{FF2B5EF4-FFF2-40B4-BE49-F238E27FC236}">
              <a16:creationId xmlns:a16="http://schemas.microsoft.com/office/drawing/2014/main" id="{AB06B29D-F7C3-45C5-9149-BE914EAD6D50}"/>
            </a:ext>
          </a:extLst>
        </xdr:cNvPr>
        <xdr:cNvSpPr txBox="1"/>
      </xdr:nvSpPr>
      <xdr:spPr>
        <a:xfrm>
          <a:off x="845827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22877</xdr:rowOff>
    </xdr:from>
    <xdr:ext cx="469744" cy="259045"/>
    <xdr:sp macro="" textlink="">
      <xdr:nvSpPr>
        <xdr:cNvPr id="365" name="n_2mainValue【県民会館】&#10;一人当たり面積">
          <a:extLst>
            <a:ext uri="{FF2B5EF4-FFF2-40B4-BE49-F238E27FC236}">
              <a16:creationId xmlns:a16="http://schemas.microsoft.com/office/drawing/2014/main" id="{F3B3B348-141A-482F-B928-DE5F8B7F0224}"/>
            </a:ext>
          </a:extLst>
        </xdr:cNvPr>
        <xdr:cNvSpPr txBox="1"/>
      </xdr:nvSpPr>
      <xdr:spPr>
        <a:xfrm>
          <a:off x="76772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22877</xdr:rowOff>
    </xdr:from>
    <xdr:ext cx="469744" cy="259045"/>
    <xdr:sp macro="" textlink="">
      <xdr:nvSpPr>
        <xdr:cNvPr id="366" name="n_3mainValue【県民会館】&#10;一人当たり面積">
          <a:extLst>
            <a:ext uri="{FF2B5EF4-FFF2-40B4-BE49-F238E27FC236}">
              <a16:creationId xmlns:a16="http://schemas.microsoft.com/office/drawing/2014/main" id="{61926DC9-2850-4FF3-BD81-BDE5DFB8CB50}"/>
            </a:ext>
          </a:extLst>
        </xdr:cNvPr>
        <xdr:cNvSpPr txBox="1"/>
      </xdr:nvSpPr>
      <xdr:spPr>
        <a:xfrm>
          <a:off x="6867602"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22877</xdr:rowOff>
    </xdr:from>
    <xdr:ext cx="469744" cy="259045"/>
    <xdr:sp macro="" textlink="">
      <xdr:nvSpPr>
        <xdr:cNvPr id="367" name="n_4mainValue【県民会館】&#10;一人当たり面積">
          <a:extLst>
            <a:ext uri="{FF2B5EF4-FFF2-40B4-BE49-F238E27FC236}">
              <a16:creationId xmlns:a16="http://schemas.microsoft.com/office/drawing/2014/main" id="{34A3F37A-15CB-4F3B-93E7-9C7C9C04CF99}"/>
            </a:ext>
          </a:extLst>
        </xdr:cNvPr>
        <xdr:cNvSpPr txBox="1"/>
      </xdr:nvSpPr>
      <xdr:spPr>
        <a:xfrm>
          <a:off x="6067502"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8" name="正方形/長方形 367">
          <a:extLst>
            <a:ext uri="{FF2B5EF4-FFF2-40B4-BE49-F238E27FC236}">
              <a16:creationId xmlns:a16="http://schemas.microsoft.com/office/drawing/2014/main" id="{70B3E165-0B80-41F7-BE8C-7A3E14210116}"/>
            </a:ext>
          </a:extLst>
        </xdr:cNvPr>
        <xdr:cNvSpPr/>
      </xdr:nvSpPr>
      <xdr:spPr>
        <a:xfrm>
          <a:off x="6858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69" name="正方形/長方形 368">
          <a:extLst>
            <a:ext uri="{FF2B5EF4-FFF2-40B4-BE49-F238E27FC236}">
              <a16:creationId xmlns:a16="http://schemas.microsoft.com/office/drawing/2014/main" id="{BDC77C62-33BD-4FF4-A010-4E382F10D3E3}"/>
            </a:ext>
          </a:extLst>
        </xdr:cNvPr>
        <xdr:cNvSpPr/>
      </xdr:nvSpPr>
      <xdr:spPr>
        <a:xfrm>
          <a:off x="11525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70" name="正方形/長方形 369">
          <a:extLst>
            <a:ext uri="{FF2B5EF4-FFF2-40B4-BE49-F238E27FC236}">
              <a16:creationId xmlns:a16="http://schemas.microsoft.com/office/drawing/2014/main" id="{2A4C301E-391B-4695-A8C6-52B0FA3022D4}"/>
            </a:ext>
          </a:extLst>
        </xdr:cNvPr>
        <xdr:cNvSpPr/>
      </xdr:nvSpPr>
      <xdr:spPr>
        <a:xfrm>
          <a:off x="11525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71" name="正方形/長方形 370">
          <a:extLst>
            <a:ext uri="{FF2B5EF4-FFF2-40B4-BE49-F238E27FC236}">
              <a16:creationId xmlns:a16="http://schemas.microsoft.com/office/drawing/2014/main" id="{759C668A-B048-4468-848A-2514F3D86934}"/>
            </a:ext>
          </a:extLst>
        </xdr:cNvPr>
        <xdr:cNvSpPr/>
      </xdr:nvSpPr>
      <xdr:spPr>
        <a:xfrm>
          <a:off x="26384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72" name="正方形/長方形 371">
          <a:extLst>
            <a:ext uri="{FF2B5EF4-FFF2-40B4-BE49-F238E27FC236}">
              <a16:creationId xmlns:a16="http://schemas.microsoft.com/office/drawing/2014/main" id="{92C8F7A0-768E-4373-85F5-EBE421C4F114}"/>
            </a:ext>
          </a:extLst>
        </xdr:cNvPr>
        <xdr:cNvSpPr/>
      </xdr:nvSpPr>
      <xdr:spPr>
        <a:xfrm>
          <a:off x="26384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3" name="正方形/長方形 372">
          <a:extLst>
            <a:ext uri="{FF2B5EF4-FFF2-40B4-BE49-F238E27FC236}">
              <a16:creationId xmlns:a16="http://schemas.microsoft.com/office/drawing/2014/main" id="{4A84029C-8963-4603-86F8-551AE244EA51}"/>
            </a:ext>
          </a:extLst>
        </xdr:cNvPr>
        <xdr:cNvSpPr/>
      </xdr:nvSpPr>
      <xdr:spPr>
        <a:xfrm>
          <a:off x="6858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4" name="テキスト ボックス 373">
          <a:extLst>
            <a:ext uri="{FF2B5EF4-FFF2-40B4-BE49-F238E27FC236}">
              <a16:creationId xmlns:a16="http://schemas.microsoft.com/office/drawing/2014/main" id="{763D49F3-95CC-48D0-B4BE-09401536FC93}"/>
            </a:ext>
          </a:extLst>
        </xdr:cNvPr>
        <xdr:cNvSpPr txBox="1"/>
      </xdr:nvSpPr>
      <xdr:spPr>
        <a:xfrm>
          <a:off x="666750"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5" name="直線コネクタ 374">
          <a:extLst>
            <a:ext uri="{FF2B5EF4-FFF2-40B4-BE49-F238E27FC236}">
              <a16:creationId xmlns:a16="http://schemas.microsoft.com/office/drawing/2014/main" id="{FE4CF659-4FEF-48D7-9F6E-FBAF37CA565F}"/>
            </a:ext>
          </a:extLst>
        </xdr:cNvPr>
        <xdr:cNvCxnSpPr/>
      </xdr:nvCxnSpPr>
      <xdr:spPr>
        <a:xfrm>
          <a:off x="6858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6" name="テキスト ボックス 375">
          <a:extLst>
            <a:ext uri="{FF2B5EF4-FFF2-40B4-BE49-F238E27FC236}">
              <a16:creationId xmlns:a16="http://schemas.microsoft.com/office/drawing/2014/main" id="{8DCD77FA-F8C6-4AAB-BC41-A221937AE802}"/>
            </a:ext>
          </a:extLst>
        </xdr:cNvPr>
        <xdr:cNvSpPr txBox="1"/>
      </xdr:nvSpPr>
      <xdr:spPr>
        <a:xfrm>
          <a:off x="2789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7" name="直線コネクタ 376">
          <a:extLst>
            <a:ext uri="{FF2B5EF4-FFF2-40B4-BE49-F238E27FC236}">
              <a16:creationId xmlns:a16="http://schemas.microsoft.com/office/drawing/2014/main" id="{F8330A4C-E885-4106-A880-4ADDF21EDB80}"/>
            </a:ext>
          </a:extLst>
        </xdr:cNvPr>
        <xdr:cNvCxnSpPr/>
      </xdr:nvCxnSpPr>
      <xdr:spPr>
        <a:xfrm>
          <a:off x="685800" y="17811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8" name="テキスト ボックス 377">
          <a:extLst>
            <a:ext uri="{FF2B5EF4-FFF2-40B4-BE49-F238E27FC236}">
              <a16:creationId xmlns:a16="http://schemas.microsoft.com/office/drawing/2014/main" id="{2465C263-E6A4-4BEA-B5C4-AB780C67DC10}"/>
            </a:ext>
          </a:extLst>
        </xdr:cNvPr>
        <xdr:cNvSpPr txBox="1"/>
      </xdr:nvSpPr>
      <xdr:spPr>
        <a:xfrm>
          <a:off x="278946" y="17666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9" name="直線コネクタ 378">
          <a:extLst>
            <a:ext uri="{FF2B5EF4-FFF2-40B4-BE49-F238E27FC236}">
              <a16:creationId xmlns:a16="http://schemas.microsoft.com/office/drawing/2014/main" id="{43D6CAB8-D526-4679-A62A-6D57BEA73979}"/>
            </a:ext>
          </a:extLst>
        </xdr:cNvPr>
        <xdr:cNvCxnSpPr/>
      </xdr:nvCxnSpPr>
      <xdr:spPr>
        <a:xfrm>
          <a:off x="685800" y="17430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0" name="テキスト ボックス 379">
          <a:extLst>
            <a:ext uri="{FF2B5EF4-FFF2-40B4-BE49-F238E27FC236}">
              <a16:creationId xmlns:a16="http://schemas.microsoft.com/office/drawing/2014/main" id="{2F36105C-DACF-42BE-9718-50CE70C38736}"/>
            </a:ext>
          </a:extLst>
        </xdr:cNvPr>
        <xdr:cNvSpPr txBox="1"/>
      </xdr:nvSpPr>
      <xdr:spPr>
        <a:xfrm>
          <a:off x="339891" y="17285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1" name="直線コネクタ 380">
          <a:extLst>
            <a:ext uri="{FF2B5EF4-FFF2-40B4-BE49-F238E27FC236}">
              <a16:creationId xmlns:a16="http://schemas.microsoft.com/office/drawing/2014/main" id="{2290EC68-6860-43C8-9729-A1CD5BCD361A}"/>
            </a:ext>
          </a:extLst>
        </xdr:cNvPr>
        <xdr:cNvCxnSpPr/>
      </xdr:nvCxnSpPr>
      <xdr:spPr>
        <a:xfrm>
          <a:off x="6858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2" name="テキスト ボックス 381">
          <a:extLst>
            <a:ext uri="{FF2B5EF4-FFF2-40B4-BE49-F238E27FC236}">
              <a16:creationId xmlns:a16="http://schemas.microsoft.com/office/drawing/2014/main" id="{1EBCDE27-45AA-46DB-886F-7EA8C1F6F654}"/>
            </a:ext>
          </a:extLst>
        </xdr:cNvPr>
        <xdr:cNvSpPr txBox="1"/>
      </xdr:nvSpPr>
      <xdr:spPr>
        <a:xfrm>
          <a:off x="339891" y="16904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3" name="直線コネクタ 382">
          <a:extLst>
            <a:ext uri="{FF2B5EF4-FFF2-40B4-BE49-F238E27FC236}">
              <a16:creationId xmlns:a16="http://schemas.microsoft.com/office/drawing/2014/main" id="{7385FA0F-8106-4CA6-BD31-04207AA8ABB1}"/>
            </a:ext>
          </a:extLst>
        </xdr:cNvPr>
        <xdr:cNvCxnSpPr/>
      </xdr:nvCxnSpPr>
      <xdr:spPr>
        <a:xfrm>
          <a:off x="685800" y="16668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4" name="テキスト ボックス 383">
          <a:extLst>
            <a:ext uri="{FF2B5EF4-FFF2-40B4-BE49-F238E27FC236}">
              <a16:creationId xmlns:a16="http://schemas.microsoft.com/office/drawing/2014/main" id="{2E6CF5E1-0908-4143-80A9-1F70A9AF90B6}"/>
            </a:ext>
          </a:extLst>
        </xdr:cNvPr>
        <xdr:cNvSpPr txBox="1"/>
      </xdr:nvSpPr>
      <xdr:spPr>
        <a:xfrm>
          <a:off x="339891" y="16523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5" name="直線コネクタ 384">
          <a:extLst>
            <a:ext uri="{FF2B5EF4-FFF2-40B4-BE49-F238E27FC236}">
              <a16:creationId xmlns:a16="http://schemas.microsoft.com/office/drawing/2014/main" id="{66894F50-4869-43CA-B0B3-229D5C3542A9}"/>
            </a:ext>
          </a:extLst>
        </xdr:cNvPr>
        <xdr:cNvCxnSpPr/>
      </xdr:nvCxnSpPr>
      <xdr:spPr>
        <a:xfrm>
          <a:off x="685800" y="1628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6" name="テキスト ボックス 385">
          <a:extLst>
            <a:ext uri="{FF2B5EF4-FFF2-40B4-BE49-F238E27FC236}">
              <a16:creationId xmlns:a16="http://schemas.microsoft.com/office/drawing/2014/main" id="{D94C6C36-60E6-4536-84FA-9BED366CDA35}"/>
            </a:ext>
          </a:extLst>
        </xdr:cNvPr>
        <xdr:cNvSpPr txBox="1"/>
      </xdr:nvSpPr>
      <xdr:spPr>
        <a:xfrm>
          <a:off x="339891" y="16142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7" name="直線コネクタ 386">
          <a:extLst>
            <a:ext uri="{FF2B5EF4-FFF2-40B4-BE49-F238E27FC236}">
              <a16:creationId xmlns:a16="http://schemas.microsoft.com/office/drawing/2014/main" id="{D1A7BCAB-6338-41E8-A48D-DE841AFDF4A4}"/>
            </a:ext>
          </a:extLst>
        </xdr:cNvPr>
        <xdr:cNvCxnSpPr/>
      </xdr:nvCxnSpPr>
      <xdr:spPr>
        <a:xfrm>
          <a:off x="6858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8" name="テキスト ボックス 387">
          <a:extLst>
            <a:ext uri="{FF2B5EF4-FFF2-40B4-BE49-F238E27FC236}">
              <a16:creationId xmlns:a16="http://schemas.microsoft.com/office/drawing/2014/main" id="{B2633D92-B983-434E-88D8-B2AA54484D1F}"/>
            </a:ext>
          </a:extLst>
        </xdr:cNvPr>
        <xdr:cNvSpPr txBox="1"/>
      </xdr:nvSpPr>
      <xdr:spPr>
        <a:xfrm>
          <a:off x="388136" y="157613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9" name="【保健所】&#10;有形固定資産減価償却率グラフ枠">
          <a:extLst>
            <a:ext uri="{FF2B5EF4-FFF2-40B4-BE49-F238E27FC236}">
              <a16:creationId xmlns:a16="http://schemas.microsoft.com/office/drawing/2014/main" id="{947E3B41-2009-43BE-8F64-80856E78E213}"/>
            </a:ext>
          </a:extLst>
        </xdr:cNvPr>
        <xdr:cNvSpPr/>
      </xdr:nvSpPr>
      <xdr:spPr>
        <a:xfrm>
          <a:off x="6858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131445</xdr:rowOff>
    </xdr:from>
    <xdr:to>
      <xdr:col>24</xdr:col>
      <xdr:colOff>62865</xdr:colOff>
      <xdr:row>108</xdr:row>
      <xdr:rowOff>91439</xdr:rowOff>
    </xdr:to>
    <xdr:cxnSp macro="">
      <xdr:nvCxnSpPr>
        <xdr:cNvPr id="390" name="直線コネクタ 389">
          <a:extLst>
            <a:ext uri="{FF2B5EF4-FFF2-40B4-BE49-F238E27FC236}">
              <a16:creationId xmlns:a16="http://schemas.microsoft.com/office/drawing/2014/main" id="{34EE7C3B-FB7D-4E96-8016-4A5254C23F88}"/>
            </a:ext>
          </a:extLst>
        </xdr:cNvPr>
        <xdr:cNvCxnSpPr/>
      </xdr:nvCxnSpPr>
      <xdr:spPr>
        <a:xfrm flipV="1">
          <a:off x="4179570" y="16419195"/>
          <a:ext cx="1270" cy="1328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95266</xdr:rowOff>
    </xdr:from>
    <xdr:ext cx="405111" cy="259045"/>
    <xdr:sp macro="" textlink="">
      <xdr:nvSpPr>
        <xdr:cNvPr id="391" name="【保健所】&#10;有形固定資産減価償却率最小値テキスト">
          <a:extLst>
            <a:ext uri="{FF2B5EF4-FFF2-40B4-BE49-F238E27FC236}">
              <a16:creationId xmlns:a16="http://schemas.microsoft.com/office/drawing/2014/main" id="{439F6197-364E-4E7C-9017-9DD6FC2DA896}"/>
            </a:ext>
          </a:extLst>
        </xdr:cNvPr>
        <xdr:cNvSpPr txBox="1"/>
      </xdr:nvSpPr>
      <xdr:spPr>
        <a:xfrm>
          <a:off x="4229100"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91439</xdr:rowOff>
    </xdr:from>
    <xdr:to>
      <xdr:col>24</xdr:col>
      <xdr:colOff>152400</xdr:colOff>
      <xdr:row>108</xdr:row>
      <xdr:rowOff>91439</xdr:rowOff>
    </xdr:to>
    <xdr:cxnSp macro="">
      <xdr:nvCxnSpPr>
        <xdr:cNvPr id="392" name="直線コネクタ 391">
          <a:extLst>
            <a:ext uri="{FF2B5EF4-FFF2-40B4-BE49-F238E27FC236}">
              <a16:creationId xmlns:a16="http://schemas.microsoft.com/office/drawing/2014/main" id="{144A34AA-BB1E-46E3-A488-A7D01925807E}"/>
            </a:ext>
          </a:extLst>
        </xdr:cNvPr>
        <xdr:cNvCxnSpPr/>
      </xdr:nvCxnSpPr>
      <xdr:spPr>
        <a:xfrm>
          <a:off x="4105275" y="1774761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78122</xdr:rowOff>
    </xdr:from>
    <xdr:ext cx="405111" cy="259045"/>
    <xdr:sp macro="" textlink="">
      <xdr:nvSpPr>
        <xdr:cNvPr id="393" name="【保健所】&#10;有形固定資産減価償却率最大値テキスト">
          <a:extLst>
            <a:ext uri="{FF2B5EF4-FFF2-40B4-BE49-F238E27FC236}">
              <a16:creationId xmlns:a16="http://schemas.microsoft.com/office/drawing/2014/main" id="{B5F2A8F5-0BB6-44F8-996B-A2461AA0F2F4}"/>
            </a:ext>
          </a:extLst>
        </xdr:cNvPr>
        <xdr:cNvSpPr txBox="1"/>
      </xdr:nvSpPr>
      <xdr:spPr>
        <a:xfrm>
          <a:off x="4229100" y="16194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131445</xdr:rowOff>
    </xdr:from>
    <xdr:to>
      <xdr:col>24</xdr:col>
      <xdr:colOff>152400</xdr:colOff>
      <xdr:row>100</xdr:row>
      <xdr:rowOff>131445</xdr:rowOff>
    </xdr:to>
    <xdr:cxnSp macro="">
      <xdr:nvCxnSpPr>
        <xdr:cNvPr id="394" name="直線コネクタ 393">
          <a:extLst>
            <a:ext uri="{FF2B5EF4-FFF2-40B4-BE49-F238E27FC236}">
              <a16:creationId xmlns:a16="http://schemas.microsoft.com/office/drawing/2014/main" id="{4D1D18F6-9AD0-4AD4-935D-3A3955D8250A}"/>
            </a:ext>
          </a:extLst>
        </xdr:cNvPr>
        <xdr:cNvCxnSpPr/>
      </xdr:nvCxnSpPr>
      <xdr:spPr>
        <a:xfrm>
          <a:off x="4105275" y="164191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170197</xdr:rowOff>
    </xdr:from>
    <xdr:ext cx="405111" cy="259045"/>
    <xdr:sp macro="" textlink="">
      <xdr:nvSpPr>
        <xdr:cNvPr id="395" name="【保健所】&#10;有形固定資産減価償却率平均値テキスト">
          <a:extLst>
            <a:ext uri="{FF2B5EF4-FFF2-40B4-BE49-F238E27FC236}">
              <a16:creationId xmlns:a16="http://schemas.microsoft.com/office/drawing/2014/main" id="{43B22769-727C-489A-BD61-C9CEB7314C0A}"/>
            </a:ext>
          </a:extLst>
        </xdr:cNvPr>
        <xdr:cNvSpPr txBox="1"/>
      </xdr:nvSpPr>
      <xdr:spPr>
        <a:xfrm>
          <a:off x="4229100" y="16972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147320</xdr:rowOff>
    </xdr:from>
    <xdr:to>
      <xdr:col>24</xdr:col>
      <xdr:colOff>114300</xdr:colOff>
      <xdr:row>105</xdr:row>
      <xdr:rowOff>77470</xdr:rowOff>
    </xdr:to>
    <xdr:sp macro="" textlink="">
      <xdr:nvSpPr>
        <xdr:cNvPr id="396" name="フローチャート: 判断 395">
          <a:extLst>
            <a:ext uri="{FF2B5EF4-FFF2-40B4-BE49-F238E27FC236}">
              <a16:creationId xmlns:a16="http://schemas.microsoft.com/office/drawing/2014/main" id="{423670C0-4CC2-4828-9918-CDB20FDEA3B7}"/>
            </a:ext>
          </a:extLst>
        </xdr:cNvPr>
        <xdr:cNvSpPr/>
      </xdr:nvSpPr>
      <xdr:spPr>
        <a:xfrm>
          <a:off x="4124325" y="1711769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132080</xdr:rowOff>
    </xdr:from>
    <xdr:to>
      <xdr:col>20</xdr:col>
      <xdr:colOff>38100</xdr:colOff>
      <xdr:row>105</xdr:row>
      <xdr:rowOff>62230</xdr:rowOff>
    </xdr:to>
    <xdr:sp macro="" textlink="">
      <xdr:nvSpPr>
        <xdr:cNvPr id="397" name="フローチャート: 判断 396">
          <a:extLst>
            <a:ext uri="{FF2B5EF4-FFF2-40B4-BE49-F238E27FC236}">
              <a16:creationId xmlns:a16="http://schemas.microsoft.com/office/drawing/2014/main" id="{4A9856C4-1796-4CD9-9BC1-D49A4DDB8B7C}"/>
            </a:ext>
          </a:extLst>
        </xdr:cNvPr>
        <xdr:cNvSpPr/>
      </xdr:nvSpPr>
      <xdr:spPr>
        <a:xfrm>
          <a:off x="3381375" y="1710563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4445</xdr:rowOff>
    </xdr:from>
    <xdr:to>
      <xdr:col>15</xdr:col>
      <xdr:colOff>101600</xdr:colOff>
      <xdr:row>105</xdr:row>
      <xdr:rowOff>106045</xdr:rowOff>
    </xdr:to>
    <xdr:sp macro="" textlink="">
      <xdr:nvSpPr>
        <xdr:cNvPr id="398" name="フローチャート: 判断 397">
          <a:extLst>
            <a:ext uri="{FF2B5EF4-FFF2-40B4-BE49-F238E27FC236}">
              <a16:creationId xmlns:a16="http://schemas.microsoft.com/office/drawing/2014/main" id="{E00FAEF8-66F7-4780-981F-65EC3AF1B707}"/>
            </a:ext>
          </a:extLst>
        </xdr:cNvPr>
        <xdr:cNvSpPr/>
      </xdr:nvSpPr>
      <xdr:spPr>
        <a:xfrm>
          <a:off x="2571750" y="1715262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166370</xdr:rowOff>
    </xdr:from>
    <xdr:to>
      <xdr:col>10</xdr:col>
      <xdr:colOff>165100</xdr:colOff>
      <xdr:row>105</xdr:row>
      <xdr:rowOff>96520</xdr:rowOff>
    </xdr:to>
    <xdr:sp macro="" textlink="">
      <xdr:nvSpPr>
        <xdr:cNvPr id="399" name="フローチャート: 判断 398">
          <a:extLst>
            <a:ext uri="{FF2B5EF4-FFF2-40B4-BE49-F238E27FC236}">
              <a16:creationId xmlns:a16="http://schemas.microsoft.com/office/drawing/2014/main" id="{C782288C-673E-4AA7-AEB5-26517AE60B09}"/>
            </a:ext>
          </a:extLst>
        </xdr:cNvPr>
        <xdr:cNvSpPr/>
      </xdr:nvSpPr>
      <xdr:spPr>
        <a:xfrm>
          <a:off x="1781175" y="1713674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139700</xdr:rowOff>
    </xdr:from>
    <xdr:to>
      <xdr:col>6</xdr:col>
      <xdr:colOff>38100</xdr:colOff>
      <xdr:row>105</xdr:row>
      <xdr:rowOff>69850</xdr:rowOff>
    </xdr:to>
    <xdr:sp macro="" textlink="">
      <xdr:nvSpPr>
        <xdr:cNvPr id="400" name="フローチャート: 判断 399">
          <a:extLst>
            <a:ext uri="{FF2B5EF4-FFF2-40B4-BE49-F238E27FC236}">
              <a16:creationId xmlns:a16="http://schemas.microsoft.com/office/drawing/2014/main" id="{E2A42909-136D-4B00-9B8B-4E5C1A151C1A}"/>
            </a:ext>
          </a:extLst>
        </xdr:cNvPr>
        <xdr:cNvSpPr/>
      </xdr:nvSpPr>
      <xdr:spPr>
        <a:xfrm>
          <a:off x="981075" y="171164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997882FD-2976-43A6-BCB2-432991BD6BDC}"/>
            </a:ext>
          </a:extLst>
        </xdr:cNvPr>
        <xdr:cNvSpPr txBox="1"/>
      </xdr:nvSpPr>
      <xdr:spPr>
        <a:xfrm>
          <a:off x="40100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E2094465-1532-401A-A2D7-797D56EAC026}"/>
            </a:ext>
          </a:extLst>
        </xdr:cNvPr>
        <xdr:cNvSpPr txBox="1"/>
      </xdr:nvSpPr>
      <xdr:spPr>
        <a:xfrm>
          <a:off x="32575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76BC05D9-1822-414E-866C-A193D2470AE1}"/>
            </a:ext>
          </a:extLst>
        </xdr:cNvPr>
        <xdr:cNvSpPr txBox="1"/>
      </xdr:nvSpPr>
      <xdr:spPr>
        <a:xfrm>
          <a:off x="24479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E1AB5D61-5368-496E-A179-5B81DE79D793}"/>
            </a:ext>
          </a:extLst>
        </xdr:cNvPr>
        <xdr:cNvSpPr txBox="1"/>
      </xdr:nvSpPr>
      <xdr:spPr>
        <a:xfrm>
          <a:off x="1657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C23D315A-09CF-4CA2-8A5E-0C0389AE11F8}"/>
            </a:ext>
          </a:extLst>
        </xdr:cNvPr>
        <xdr:cNvSpPr txBox="1"/>
      </xdr:nvSpPr>
      <xdr:spPr>
        <a:xfrm>
          <a:off x="857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6350</xdr:rowOff>
    </xdr:from>
    <xdr:to>
      <xdr:col>24</xdr:col>
      <xdr:colOff>114300</xdr:colOff>
      <xdr:row>105</xdr:row>
      <xdr:rowOff>107950</xdr:rowOff>
    </xdr:to>
    <xdr:sp macro="" textlink="">
      <xdr:nvSpPr>
        <xdr:cNvPr id="406" name="楕円 405">
          <a:extLst>
            <a:ext uri="{FF2B5EF4-FFF2-40B4-BE49-F238E27FC236}">
              <a16:creationId xmlns:a16="http://schemas.microsoft.com/office/drawing/2014/main" id="{9696D5C4-950A-4651-8730-10D1A3C386BA}"/>
            </a:ext>
          </a:extLst>
        </xdr:cNvPr>
        <xdr:cNvSpPr/>
      </xdr:nvSpPr>
      <xdr:spPr>
        <a:xfrm>
          <a:off x="4124325" y="171545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104</xdr:row>
      <xdr:rowOff>156227</xdr:rowOff>
    </xdr:from>
    <xdr:ext cx="405111" cy="259045"/>
    <xdr:sp macro="" textlink="">
      <xdr:nvSpPr>
        <xdr:cNvPr id="407" name="【保健所】&#10;有形固定資産減価償却率該当値テキスト">
          <a:extLst>
            <a:ext uri="{FF2B5EF4-FFF2-40B4-BE49-F238E27FC236}">
              <a16:creationId xmlns:a16="http://schemas.microsoft.com/office/drawing/2014/main" id="{7B8F185A-9C73-4773-800E-6A05B3BF2621}"/>
            </a:ext>
          </a:extLst>
        </xdr:cNvPr>
        <xdr:cNvSpPr txBox="1"/>
      </xdr:nvSpPr>
      <xdr:spPr>
        <a:xfrm>
          <a:off x="4229100" y="1713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92075</xdr:rowOff>
    </xdr:from>
    <xdr:to>
      <xdr:col>20</xdr:col>
      <xdr:colOff>38100</xdr:colOff>
      <xdr:row>106</xdr:row>
      <xdr:rowOff>22225</xdr:rowOff>
    </xdr:to>
    <xdr:sp macro="" textlink="">
      <xdr:nvSpPr>
        <xdr:cNvPr id="408" name="楕円 407">
          <a:extLst>
            <a:ext uri="{FF2B5EF4-FFF2-40B4-BE49-F238E27FC236}">
              <a16:creationId xmlns:a16="http://schemas.microsoft.com/office/drawing/2014/main" id="{3513B66B-5F77-42B1-85D7-D689E1B80EE8}"/>
            </a:ext>
          </a:extLst>
        </xdr:cNvPr>
        <xdr:cNvSpPr/>
      </xdr:nvSpPr>
      <xdr:spPr>
        <a:xfrm>
          <a:off x="3381375" y="1723707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57150</xdr:rowOff>
    </xdr:from>
    <xdr:to>
      <xdr:col>24</xdr:col>
      <xdr:colOff>63500</xdr:colOff>
      <xdr:row>105</xdr:row>
      <xdr:rowOff>142875</xdr:rowOff>
    </xdr:to>
    <xdr:cxnSp macro="">
      <xdr:nvCxnSpPr>
        <xdr:cNvPr id="409" name="直線コネクタ 408">
          <a:extLst>
            <a:ext uri="{FF2B5EF4-FFF2-40B4-BE49-F238E27FC236}">
              <a16:creationId xmlns:a16="http://schemas.microsoft.com/office/drawing/2014/main" id="{DF76100C-7496-4791-A74B-024959660870}"/>
            </a:ext>
          </a:extLst>
        </xdr:cNvPr>
        <xdr:cNvCxnSpPr/>
      </xdr:nvCxnSpPr>
      <xdr:spPr>
        <a:xfrm flipV="1">
          <a:off x="3429000" y="17202150"/>
          <a:ext cx="752475" cy="8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636</xdr:rowOff>
    </xdr:from>
    <xdr:to>
      <xdr:col>15</xdr:col>
      <xdr:colOff>101600</xdr:colOff>
      <xdr:row>105</xdr:row>
      <xdr:rowOff>102236</xdr:rowOff>
    </xdr:to>
    <xdr:sp macro="" textlink="">
      <xdr:nvSpPr>
        <xdr:cNvPr id="410" name="楕円 409">
          <a:extLst>
            <a:ext uri="{FF2B5EF4-FFF2-40B4-BE49-F238E27FC236}">
              <a16:creationId xmlns:a16="http://schemas.microsoft.com/office/drawing/2014/main" id="{5DAAB412-233C-42CE-A660-36DD18320014}"/>
            </a:ext>
          </a:extLst>
        </xdr:cNvPr>
        <xdr:cNvSpPr/>
      </xdr:nvSpPr>
      <xdr:spPr>
        <a:xfrm>
          <a:off x="2571750" y="1714563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51436</xdr:rowOff>
    </xdr:from>
    <xdr:to>
      <xdr:col>19</xdr:col>
      <xdr:colOff>177800</xdr:colOff>
      <xdr:row>105</xdr:row>
      <xdr:rowOff>142875</xdr:rowOff>
    </xdr:to>
    <xdr:cxnSp macro="">
      <xdr:nvCxnSpPr>
        <xdr:cNvPr id="411" name="直線コネクタ 410">
          <a:extLst>
            <a:ext uri="{FF2B5EF4-FFF2-40B4-BE49-F238E27FC236}">
              <a16:creationId xmlns:a16="http://schemas.microsoft.com/office/drawing/2014/main" id="{1B37A41A-902E-41E7-8E17-B2234232BDEE}"/>
            </a:ext>
          </a:extLst>
        </xdr:cNvPr>
        <xdr:cNvCxnSpPr/>
      </xdr:nvCxnSpPr>
      <xdr:spPr>
        <a:xfrm>
          <a:off x="2619375" y="17193261"/>
          <a:ext cx="809625"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19686</xdr:rowOff>
    </xdr:from>
    <xdr:to>
      <xdr:col>10</xdr:col>
      <xdr:colOff>165100</xdr:colOff>
      <xdr:row>105</xdr:row>
      <xdr:rowOff>121286</xdr:rowOff>
    </xdr:to>
    <xdr:sp macro="" textlink="">
      <xdr:nvSpPr>
        <xdr:cNvPr id="412" name="楕円 411">
          <a:extLst>
            <a:ext uri="{FF2B5EF4-FFF2-40B4-BE49-F238E27FC236}">
              <a16:creationId xmlns:a16="http://schemas.microsoft.com/office/drawing/2014/main" id="{58917B1F-45EA-467B-A6BC-B903855C2D3B}"/>
            </a:ext>
          </a:extLst>
        </xdr:cNvPr>
        <xdr:cNvSpPr/>
      </xdr:nvSpPr>
      <xdr:spPr>
        <a:xfrm>
          <a:off x="1781175" y="1716468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51436</xdr:rowOff>
    </xdr:from>
    <xdr:to>
      <xdr:col>15</xdr:col>
      <xdr:colOff>50800</xdr:colOff>
      <xdr:row>105</xdr:row>
      <xdr:rowOff>70486</xdr:rowOff>
    </xdr:to>
    <xdr:cxnSp macro="">
      <xdr:nvCxnSpPr>
        <xdr:cNvPr id="413" name="直線コネクタ 412">
          <a:extLst>
            <a:ext uri="{FF2B5EF4-FFF2-40B4-BE49-F238E27FC236}">
              <a16:creationId xmlns:a16="http://schemas.microsoft.com/office/drawing/2014/main" id="{F42ABE16-26FA-43BB-90DD-329ABB2AEEF9}"/>
            </a:ext>
          </a:extLst>
        </xdr:cNvPr>
        <xdr:cNvCxnSpPr/>
      </xdr:nvCxnSpPr>
      <xdr:spPr>
        <a:xfrm flipV="1">
          <a:off x="1828800" y="17193261"/>
          <a:ext cx="7905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166370</xdr:rowOff>
    </xdr:from>
    <xdr:to>
      <xdr:col>6</xdr:col>
      <xdr:colOff>38100</xdr:colOff>
      <xdr:row>105</xdr:row>
      <xdr:rowOff>96520</xdr:rowOff>
    </xdr:to>
    <xdr:sp macro="" textlink="">
      <xdr:nvSpPr>
        <xdr:cNvPr id="414" name="楕円 413">
          <a:extLst>
            <a:ext uri="{FF2B5EF4-FFF2-40B4-BE49-F238E27FC236}">
              <a16:creationId xmlns:a16="http://schemas.microsoft.com/office/drawing/2014/main" id="{7AB161F3-EAE5-467D-8E9A-A2AB4BA1396B}"/>
            </a:ext>
          </a:extLst>
        </xdr:cNvPr>
        <xdr:cNvSpPr/>
      </xdr:nvSpPr>
      <xdr:spPr>
        <a:xfrm>
          <a:off x="981075" y="1713674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45720</xdr:rowOff>
    </xdr:from>
    <xdr:to>
      <xdr:col>10</xdr:col>
      <xdr:colOff>114300</xdr:colOff>
      <xdr:row>105</xdr:row>
      <xdr:rowOff>70486</xdr:rowOff>
    </xdr:to>
    <xdr:cxnSp macro="">
      <xdr:nvCxnSpPr>
        <xdr:cNvPr id="415" name="直線コネクタ 414">
          <a:extLst>
            <a:ext uri="{FF2B5EF4-FFF2-40B4-BE49-F238E27FC236}">
              <a16:creationId xmlns:a16="http://schemas.microsoft.com/office/drawing/2014/main" id="{D36F16AF-DF4F-493D-8941-E1176D77A535}"/>
            </a:ext>
          </a:extLst>
        </xdr:cNvPr>
        <xdr:cNvCxnSpPr/>
      </xdr:nvCxnSpPr>
      <xdr:spPr>
        <a:xfrm>
          <a:off x="1028700" y="17193895"/>
          <a:ext cx="800100" cy="1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78757</xdr:rowOff>
    </xdr:from>
    <xdr:ext cx="405111" cy="259045"/>
    <xdr:sp macro="" textlink="">
      <xdr:nvSpPr>
        <xdr:cNvPr id="416" name="n_1aveValue【保健所】&#10;有形固定資産減価償却率">
          <a:extLst>
            <a:ext uri="{FF2B5EF4-FFF2-40B4-BE49-F238E27FC236}">
              <a16:creationId xmlns:a16="http://schemas.microsoft.com/office/drawing/2014/main" id="{A5CF5D55-5F09-4E8C-A2CA-65DC3143D6A9}"/>
            </a:ext>
          </a:extLst>
        </xdr:cNvPr>
        <xdr:cNvSpPr txBox="1"/>
      </xdr:nvSpPr>
      <xdr:spPr>
        <a:xfrm>
          <a:off x="3239144" y="1688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97172</xdr:rowOff>
    </xdr:from>
    <xdr:ext cx="405111" cy="259045"/>
    <xdr:sp macro="" textlink="">
      <xdr:nvSpPr>
        <xdr:cNvPr id="417" name="n_2aveValue【保健所】&#10;有形固定資産減価償却率">
          <a:extLst>
            <a:ext uri="{FF2B5EF4-FFF2-40B4-BE49-F238E27FC236}">
              <a16:creationId xmlns:a16="http://schemas.microsoft.com/office/drawing/2014/main" id="{D3E2095F-4762-488C-8FB1-21AACCE0DB09}"/>
            </a:ext>
          </a:extLst>
        </xdr:cNvPr>
        <xdr:cNvSpPr txBox="1"/>
      </xdr:nvSpPr>
      <xdr:spPr>
        <a:xfrm>
          <a:off x="2439044" y="1724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113047</xdr:rowOff>
    </xdr:from>
    <xdr:ext cx="405111" cy="259045"/>
    <xdr:sp macro="" textlink="">
      <xdr:nvSpPr>
        <xdr:cNvPr id="418" name="n_3aveValue【保健所】&#10;有形固定資産減価償却率">
          <a:extLst>
            <a:ext uri="{FF2B5EF4-FFF2-40B4-BE49-F238E27FC236}">
              <a16:creationId xmlns:a16="http://schemas.microsoft.com/office/drawing/2014/main" id="{BE7CDA85-B27D-4683-BBAB-3E8C9F485AD7}"/>
            </a:ext>
          </a:extLst>
        </xdr:cNvPr>
        <xdr:cNvSpPr txBox="1"/>
      </xdr:nvSpPr>
      <xdr:spPr>
        <a:xfrm>
          <a:off x="1648469" y="1691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86377</xdr:rowOff>
    </xdr:from>
    <xdr:ext cx="405111" cy="259045"/>
    <xdr:sp macro="" textlink="">
      <xdr:nvSpPr>
        <xdr:cNvPr id="419" name="n_4aveValue【保健所】&#10;有形固定資産減価償却率">
          <a:extLst>
            <a:ext uri="{FF2B5EF4-FFF2-40B4-BE49-F238E27FC236}">
              <a16:creationId xmlns:a16="http://schemas.microsoft.com/office/drawing/2014/main" id="{C794B488-432A-4606-8DA9-249C84FDB0BB}"/>
            </a:ext>
          </a:extLst>
        </xdr:cNvPr>
        <xdr:cNvSpPr txBox="1"/>
      </xdr:nvSpPr>
      <xdr:spPr>
        <a:xfrm>
          <a:off x="848369" y="16885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13352</xdr:rowOff>
    </xdr:from>
    <xdr:ext cx="405111" cy="259045"/>
    <xdr:sp macro="" textlink="">
      <xdr:nvSpPr>
        <xdr:cNvPr id="420" name="n_1mainValue【保健所】&#10;有形固定資産減価償却率">
          <a:extLst>
            <a:ext uri="{FF2B5EF4-FFF2-40B4-BE49-F238E27FC236}">
              <a16:creationId xmlns:a16="http://schemas.microsoft.com/office/drawing/2014/main" id="{287494B9-1DCE-4902-96A2-F3CC0EF9FABB}"/>
            </a:ext>
          </a:extLst>
        </xdr:cNvPr>
        <xdr:cNvSpPr txBox="1"/>
      </xdr:nvSpPr>
      <xdr:spPr>
        <a:xfrm>
          <a:off x="3239144"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118763</xdr:rowOff>
    </xdr:from>
    <xdr:ext cx="405111" cy="259045"/>
    <xdr:sp macro="" textlink="">
      <xdr:nvSpPr>
        <xdr:cNvPr id="421" name="n_2mainValue【保健所】&#10;有形固定資産減価償却率">
          <a:extLst>
            <a:ext uri="{FF2B5EF4-FFF2-40B4-BE49-F238E27FC236}">
              <a16:creationId xmlns:a16="http://schemas.microsoft.com/office/drawing/2014/main" id="{691DAE5D-031B-429A-A986-CFCE453E4821}"/>
            </a:ext>
          </a:extLst>
        </xdr:cNvPr>
        <xdr:cNvSpPr txBox="1"/>
      </xdr:nvSpPr>
      <xdr:spPr>
        <a:xfrm>
          <a:off x="2439044" y="1692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112413</xdr:rowOff>
    </xdr:from>
    <xdr:ext cx="405111" cy="259045"/>
    <xdr:sp macro="" textlink="">
      <xdr:nvSpPr>
        <xdr:cNvPr id="422" name="n_3mainValue【保健所】&#10;有形固定資産減価償却率">
          <a:extLst>
            <a:ext uri="{FF2B5EF4-FFF2-40B4-BE49-F238E27FC236}">
              <a16:creationId xmlns:a16="http://schemas.microsoft.com/office/drawing/2014/main" id="{E1BC42AD-40F1-49CB-BE78-67660D429B30}"/>
            </a:ext>
          </a:extLst>
        </xdr:cNvPr>
        <xdr:cNvSpPr txBox="1"/>
      </xdr:nvSpPr>
      <xdr:spPr>
        <a:xfrm>
          <a:off x="1648469" y="17257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87647</xdr:rowOff>
    </xdr:from>
    <xdr:ext cx="405111" cy="259045"/>
    <xdr:sp macro="" textlink="">
      <xdr:nvSpPr>
        <xdr:cNvPr id="423" name="n_4mainValue【保健所】&#10;有形固定資産減価償却率">
          <a:extLst>
            <a:ext uri="{FF2B5EF4-FFF2-40B4-BE49-F238E27FC236}">
              <a16:creationId xmlns:a16="http://schemas.microsoft.com/office/drawing/2014/main" id="{4CB7BEE9-CABE-4FB7-9DE0-AA420D50E437}"/>
            </a:ext>
          </a:extLst>
        </xdr:cNvPr>
        <xdr:cNvSpPr txBox="1"/>
      </xdr:nvSpPr>
      <xdr:spPr>
        <a:xfrm>
          <a:off x="848369" y="1722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4" name="正方形/長方形 423">
          <a:extLst>
            <a:ext uri="{FF2B5EF4-FFF2-40B4-BE49-F238E27FC236}">
              <a16:creationId xmlns:a16="http://schemas.microsoft.com/office/drawing/2014/main" id="{B5818435-D82A-43FC-8CFA-1811A6B2147E}"/>
            </a:ext>
          </a:extLst>
        </xdr:cNvPr>
        <xdr:cNvSpPr/>
      </xdr:nvSpPr>
      <xdr:spPr>
        <a:xfrm>
          <a:off x="59531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425" name="正方形/長方形 424">
          <a:extLst>
            <a:ext uri="{FF2B5EF4-FFF2-40B4-BE49-F238E27FC236}">
              <a16:creationId xmlns:a16="http://schemas.microsoft.com/office/drawing/2014/main" id="{C35077E0-DEBF-4282-9464-60512E03E6A1}"/>
            </a:ext>
          </a:extLst>
        </xdr:cNvPr>
        <xdr:cNvSpPr/>
      </xdr:nvSpPr>
      <xdr:spPr>
        <a:xfrm>
          <a:off x="64103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426" name="正方形/長方形 425">
          <a:extLst>
            <a:ext uri="{FF2B5EF4-FFF2-40B4-BE49-F238E27FC236}">
              <a16:creationId xmlns:a16="http://schemas.microsoft.com/office/drawing/2014/main" id="{BF0B8188-1604-4994-AFCF-A1E67776C229}"/>
            </a:ext>
          </a:extLst>
        </xdr:cNvPr>
        <xdr:cNvSpPr/>
      </xdr:nvSpPr>
      <xdr:spPr>
        <a:xfrm>
          <a:off x="64103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427" name="正方形/長方形 426">
          <a:extLst>
            <a:ext uri="{FF2B5EF4-FFF2-40B4-BE49-F238E27FC236}">
              <a16:creationId xmlns:a16="http://schemas.microsoft.com/office/drawing/2014/main" id="{DA74829C-F064-488F-AF70-95E472DA3473}"/>
            </a:ext>
          </a:extLst>
        </xdr:cNvPr>
        <xdr:cNvSpPr/>
      </xdr:nvSpPr>
      <xdr:spPr>
        <a:xfrm>
          <a:off x="78867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428" name="正方形/長方形 427">
          <a:extLst>
            <a:ext uri="{FF2B5EF4-FFF2-40B4-BE49-F238E27FC236}">
              <a16:creationId xmlns:a16="http://schemas.microsoft.com/office/drawing/2014/main" id="{233C337A-A3DE-4D00-B581-E8EAE11D1C47}"/>
            </a:ext>
          </a:extLst>
        </xdr:cNvPr>
        <xdr:cNvSpPr/>
      </xdr:nvSpPr>
      <xdr:spPr>
        <a:xfrm>
          <a:off x="78867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9" name="正方形/長方形 428">
          <a:extLst>
            <a:ext uri="{FF2B5EF4-FFF2-40B4-BE49-F238E27FC236}">
              <a16:creationId xmlns:a16="http://schemas.microsoft.com/office/drawing/2014/main" id="{39383CD0-3C5C-4FA8-8DD2-DFAD6C391DBE}"/>
            </a:ext>
          </a:extLst>
        </xdr:cNvPr>
        <xdr:cNvSpPr/>
      </xdr:nvSpPr>
      <xdr:spPr>
        <a:xfrm>
          <a:off x="59531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0" name="テキスト ボックス 429">
          <a:extLst>
            <a:ext uri="{FF2B5EF4-FFF2-40B4-BE49-F238E27FC236}">
              <a16:creationId xmlns:a16="http://schemas.microsoft.com/office/drawing/2014/main" id="{7EADB0C2-FC1C-44E9-B9BD-1537CC05B425}"/>
            </a:ext>
          </a:extLst>
        </xdr:cNvPr>
        <xdr:cNvSpPr txBox="1"/>
      </xdr:nvSpPr>
      <xdr:spPr>
        <a:xfrm>
          <a:off x="59150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1" name="直線コネクタ 430">
          <a:extLst>
            <a:ext uri="{FF2B5EF4-FFF2-40B4-BE49-F238E27FC236}">
              <a16:creationId xmlns:a16="http://schemas.microsoft.com/office/drawing/2014/main" id="{5A990BCA-05FD-463B-884A-4A971D789632}"/>
            </a:ext>
          </a:extLst>
        </xdr:cNvPr>
        <xdr:cNvCxnSpPr/>
      </xdr:nvCxnSpPr>
      <xdr:spPr>
        <a:xfrm>
          <a:off x="5953125" y="1819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2" name="直線コネクタ 431">
          <a:extLst>
            <a:ext uri="{FF2B5EF4-FFF2-40B4-BE49-F238E27FC236}">
              <a16:creationId xmlns:a16="http://schemas.microsoft.com/office/drawing/2014/main" id="{3200014B-40B5-4475-A014-5D4A90CDC933}"/>
            </a:ext>
          </a:extLst>
        </xdr:cNvPr>
        <xdr:cNvCxnSpPr/>
      </xdr:nvCxnSpPr>
      <xdr:spPr>
        <a:xfrm>
          <a:off x="5953125" y="17811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3" name="テキスト ボックス 432">
          <a:extLst>
            <a:ext uri="{FF2B5EF4-FFF2-40B4-BE49-F238E27FC236}">
              <a16:creationId xmlns:a16="http://schemas.microsoft.com/office/drawing/2014/main" id="{F3764300-D18F-410F-9DF9-A166963C0370}"/>
            </a:ext>
          </a:extLst>
        </xdr:cNvPr>
        <xdr:cNvSpPr txBox="1"/>
      </xdr:nvSpPr>
      <xdr:spPr>
        <a:xfrm>
          <a:off x="5527221" y="17666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4" name="直線コネクタ 433">
          <a:extLst>
            <a:ext uri="{FF2B5EF4-FFF2-40B4-BE49-F238E27FC236}">
              <a16:creationId xmlns:a16="http://schemas.microsoft.com/office/drawing/2014/main" id="{990C0768-B2CB-47CB-9540-2138E0EEC7BA}"/>
            </a:ext>
          </a:extLst>
        </xdr:cNvPr>
        <xdr:cNvCxnSpPr/>
      </xdr:nvCxnSpPr>
      <xdr:spPr>
        <a:xfrm>
          <a:off x="5953125" y="17430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5" name="テキスト ボックス 434">
          <a:extLst>
            <a:ext uri="{FF2B5EF4-FFF2-40B4-BE49-F238E27FC236}">
              <a16:creationId xmlns:a16="http://schemas.microsoft.com/office/drawing/2014/main" id="{0BD77F7F-6D20-4AA9-AD9F-D3036E377796}"/>
            </a:ext>
          </a:extLst>
        </xdr:cNvPr>
        <xdr:cNvSpPr txBox="1"/>
      </xdr:nvSpPr>
      <xdr:spPr>
        <a:xfrm>
          <a:off x="5527221" y="17285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6" name="直線コネクタ 435">
          <a:extLst>
            <a:ext uri="{FF2B5EF4-FFF2-40B4-BE49-F238E27FC236}">
              <a16:creationId xmlns:a16="http://schemas.microsoft.com/office/drawing/2014/main" id="{8831A91D-5AA7-4142-AFFB-A2E0409E864A}"/>
            </a:ext>
          </a:extLst>
        </xdr:cNvPr>
        <xdr:cNvCxnSpPr/>
      </xdr:nvCxnSpPr>
      <xdr:spPr>
        <a:xfrm>
          <a:off x="5953125" y="17049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7" name="テキスト ボックス 436">
          <a:extLst>
            <a:ext uri="{FF2B5EF4-FFF2-40B4-BE49-F238E27FC236}">
              <a16:creationId xmlns:a16="http://schemas.microsoft.com/office/drawing/2014/main" id="{76368DF7-807F-4240-B4D7-25FF5E8C2778}"/>
            </a:ext>
          </a:extLst>
        </xdr:cNvPr>
        <xdr:cNvSpPr txBox="1"/>
      </xdr:nvSpPr>
      <xdr:spPr>
        <a:xfrm>
          <a:off x="5527221" y="16904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8" name="直線コネクタ 437">
          <a:extLst>
            <a:ext uri="{FF2B5EF4-FFF2-40B4-BE49-F238E27FC236}">
              <a16:creationId xmlns:a16="http://schemas.microsoft.com/office/drawing/2014/main" id="{FA599B1E-0300-495A-8FC2-637A2E816899}"/>
            </a:ext>
          </a:extLst>
        </xdr:cNvPr>
        <xdr:cNvCxnSpPr/>
      </xdr:nvCxnSpPr>
      <xdr:spPr>
        <a:xfrm>
          <a:off x="5953125" y="16668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9" name="テキスト ボックス 438">
          <a:extLst>
            <a:ext uri="{FF2B5EF4-FFF2-40B4-BE49-F238E27FC236}">
              <a16:creationId xmlns:a16="http://schemas.microsoft.com/office/drawing/2014/main" id="{7B00CC6A-1A36-4FE2-9D4C-9CC19FF589A6}"/>
            </a:ext>
          </a:extLst>
        </xdr:cNvPr>
        <xdr:cNvSpPr txBox="1"/>
      </xdr:nvSpPr>
      <xdr:spPr>
        <a:xfrm>
          <a:off x="5527221" y="16523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0" name="直線コネクタ 439">
          <a:extLst>
            <a:ext uri="{FF2B5EF4-FFF2-40B4-BE49-F238E27FC236}">
              <a16:creationId xmlns:a16="http://schemas.microsoft.com/office/drawing/2014/main" id="{DAA4B1A9-9EAC-452A-93D0-562757DA521B}"/>
            </a:ext>
          </a:extLst>
        </xdr:cNvPr>
        <xdr:cNvCxnSpPr/>
      </xdr:nvCxnSpPr>
      <xdr:spPr>
        <a:xfrm>
          <a:off x="5953125" y="1628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1" name="テキスト ボックス 440">
          <a:extLst>
            <a:ext uri="{FF2B5EF4-FFF2-40B4-BE49-F238E27FC236}">
              <a16:creationId xmlns:a16="http://schemas.microsoft.com/office/drawing/2014/main" id="{F7772FE3-5637-48F3-9C03-30A6B1562E66}"/>
            </a:ext>
          </a:extLst>
        </xdr:cNvPr>
        <xdr:cNvSpPr txBox="1"/>
      </xdr:nvSpPr>
      <xdr:spPr>
        <a:xfrm>
          <a:off x="5527221" y="16142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2" name="直線コネクタ 441">
          <a:extLst>
            <a:ext uri="{FF2B5EF4-FFF2-40B4-BE49-F238E27FC236}">
              <a16:creationId xmlns:a16="http://schemas.microsoft.com/office/drawing/2014/main" id="{27C083B4-1DB0-4EEB-A595-B3785D07CCD7}"/>
            </a:ext>
          </a:extLst>
        </xdr:cNvPr>
        <xdr:cNvCxnSpPr/>
      </xdr:nvCxnSpPr>
      <xdr:spPr>
        <a:xfrm>
          <a:off x="5953125" y="1590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3" name="テキスト ボックス 442">
          <a:extLst>
            <a:ext uri="{FF2B5EF4-FFF2-40B4-BE49-F238E27FC236}">
              <a16:creationId xmlns:a16="http://schemas.microsoft.com/office/drawing/2014/main" id="{EA669E11-0B5D-4D2A-AFEA-A72F5A8E1274}"/>
            </a:ext>
          </a:extLst>
        </xdr:cNvPr>
        <xdr:cNvSpPr txBox="1"/>
      </xdr:nvSpPr>
      <xdr:spPr>
        <a:xfrm>
          <a:off x="5527221" y="15761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4" name="【保健所】&#10;一人当たり面積グラフ枠">
          <a:extLst>
            <a:ext uri="{FF2B5EF4-FFF2-40B4-BE49-F238E27FC236}">
              <a16:creationId xmlns:a16="http://schemas.microsoft.com/office/drawing/2014/main" id="{6F32BD8E-56E7-4C71-A723-05416D8CA45E}"/>
            </a:ext>
          </a:extLst>
        </xdr:cNvPr>
        <xdr:cNvSpPr/>
      </xdr:nvSpPr>
      <xdr:spPr>
        <a:xfrm>
          <a:off x="59531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76200</xdr:rowOff>
    </xdr:to>
    <xdr:cxnSp macro="">
      <xdr:nvCxnSpPr>
        <xdr:cNvPr id="445" name="直線コネクタ 444">
          <a:extLst>
            <a:ext uri="{FF2B5EF4-FFF2-40B4-BE49-F238E27FC236}">
              <a16:creationId xmlns:a16="http://schemas.microsoft.com/office/drawing/2014/main" id="{A093BE2E-3EF2-48CD-97E8-9001EE658330}"/>
            </a:ext>
          </a:extLst>
        </xdr:cNvPr>
        <xdr:cNvCxnSpPr/>
      </xdr:nvCxnSpPr>
      <xdr:spPr>
        <a:xfrm flipV="1">
          <a:off x="9427845" y="16516350"/>
          <a:ext cx="127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80027</xdr:rowOff>
    </xdr:from>
    <xdr:ext cx="469744" cy="259045"/>
    <xdr:sp macro="" textlink="">
      <xdr:nvSpPr>
        <xdr:cNvPr id="446" name="【保健所】&#10;一人当たり面積最小値テキスト">
          <a:extLst>
            <a:ext uri="{FF2B5EF4-FFF2-40B4-BE49-F238E27FC236}">
              <a16:creationId xmlns:a16="http://schemas.microsoft.com/office/drawing/2014/main" id="{B28BED1A-D80B-4E1F-92A1-A8776989C1B5}"/>
            </a:ext>
          </a:extLst>
        </xdr:cNvPr>
        <xdr:cNvSpPr txBox="1"/>
      </xdr:nvSpPr>
      <xdr:spPr>
        <a:xfrm>
          <a:off x="9477375" y="1774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447" name="直線コネクタ 446">
          <a:extLst>
            <a:ext uri="{FF2B5EF4-FFF2-40B4-BE49-F238E27FC236}">
              <a16:creationId xmlns:a16="http://schemas.microsoft.com/office/drawing/2014/main" id="{ABDEC728-B380-43D6-AB7C-FCF15AC108B7}"/>
            </a:ext>
          </a:extLst>
        </xdr:cNvPr>
        <xdr:cNvCxnSpPr/>
      </xdr:nvCxnSpPr>
      <xdr:spPr>
        <a:xfrm>
          <a:off x="9363075" y="177355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448" name="【保健所】&#10;一人当たり面積最大値テキスト">
          <a:extLst>
            <a:ext uri="{FF2B5EF4-FFF2-40B4-BE49-F238E27FC236}">
              <a16:creationId xmlns:a16="http://schemas.microsoft.com/office/drawing/2014/main" id="{F3D7C77F-B6DA-4019-9CD8-A0719811040B}"/>
            </a:ext>
          </a:extLst>
        </xdr:cNvPr>
        <xdr:cNvSpPr txBox="1"/>
      </xdr:nvSpPr>
      <xdr:spPr>
        <a:xfrm>
          <a:off x="9477375" y="1629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49" name="直線コネクタ 448">
          <a:extLst>
            <a:ext uri="{FF2B5EF4-FFF2-40B4-BE49-F238E27FC236}">
              <a16:creationId xmlns:a16="http://schemas.microsoft.com/office/drawing/2014/main" id="{633039FE-2710-4173-AA17-239050DD2943}"/>
            </a:ext>
          </a:extLst>
        </xdr:cNvPr>
        <xdr:cNvCxnSpPr/>
      </xdr:nvCxnSpPr>
      <xdr:spPr>
        <a:xfrm>
          <a:off x="9363075" y="165163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107</xdr:row>
      <xdr:rowOff>22877</xdr:rowOff>
    </xdr:from>
    <xdr:ext cx="469744" cy="259045"/>
    <xdr:sp macro="" textlink="">
      <xdr:nvSpPr>
        <xdr:cNvPr id="450" name="【保健所】&#10;一人当たり面積平均値テキスト">
          <a:extLst>
            <a:ext uri="{FF2B5EF4-FFF2-40B4-BE49-F238E27FC236}">
              <a16:creationId xmlns:a16="http://schemas.microsoft.com/office/drawing/2014/main" id="{23FA97FB-BD9E-4126-94E1-E86840A81855}"/>
            </a:ext>
          </a:extLst>
        </xdr:cNvPr>
        <xdr:cNvSpPr txBox="1"/>
      </xdr:nvSpPr>
      <xdr:spPr>
        <a:xfrm>
          <a:off x="9477375" y="17513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451" name="フローチャート: 判断 450">
          <a:extLst>
            <a:ext uri="{FF2B5EF4-FFF2-40B4-BE49-F238E27FC236}">
              <a16:creationId xmlns:a16="http://schemas.microsoft.com/office/drawing/2014/main" id="{82BE2E28-3347-49E6-BB26-2FF5EE3FC923}"/>
            </a:ext>
          </a:extLst>
        </xdr:cNvPr>
        <xdr:cNvSpPr/>
      </xdr:nvSpPr>
      <xdr:spPr>
        <a:xfrm>
          <a:off x="9401175" y="1753552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44450</xdr:rowOff>
    </xdr:from>
    <xdr:to>
      <xdr:col>50</xdr:col>
      <xdr:colOff>165100</xdr:colOff>
      <xdr:row>107</xdr:row>
      <xdr:rowOff>146050</xdr:rowOff>
    </xdr:to>
    <xdr:sp macro="" textlink="">
      <xdr:nvSpPr>
        <xdr:cNvPr id="452" name="フローチャート: 判断 451">
          <a:extLst>
            <a:ext uri="{FF2B5EF4-FFF2-40B4-BE49-F238E27FC236}">
              <a16:creationId xmlns:a16="http://schemas.microsoft.com/office/drawing/2014/main" id="{D8734F81-2E40-4C05-818C-E6ACFB013FF9}"/>
            </a:ext>
          </a:extLst>
        </xdr:cNvPr>
        <xdr:cNvSpPr/>
      </xdr:nvSpPr>
      <xdr:spPr>
        <a:xfrm>
          <a:off x="8639175" y="175355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453" name="フローチャート: 判断 452">
          <a:extLst>
            <a:ext uri="{FF2B5EF4-FFF2-40B4-BE49-F238E27FC236}">
              <a16:creationId xmlns:a16="http://schemas.microsoft.com/office/drawing/2014/main" id="{920F509C-78B1-4FEE-AE88-61C448122E12}"/>
            </a:ext>
          </a:extLst>
        </xdr:cNvPr>
        <xdr:cNvSpPr/>
      </xdr:nvSpPr>
      <xdr:spPr>
        <a:xfrm>
          <a:off x="7839075" y="175355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44450</xdr:rowOff>
    </xdr:from>
    <xdr:to>
      <xdr:col>41</xdr:col>
      <xdr:colOff>101600</xdr:colOff>
      <xdr:row>107</xdr:row>
      <xdr:rowOff>146050</xdr:rowOff>
    </xdr:to>
    <xdr:sp macro="" textlink="">
      <xdr:nvSpPr>
        <xdr:cNvPr id="454" name="フローチャート: 判断 453">
          <a:extLst>
            <a:ext uri="{FF2B5EF4-FFF2-40B4-BE49-F238E27FC236}">
              <a16:creationId xmlns:a16="http://schemas.microsoft.com/office/drawing/2014/main" id="{34C70886-29AF-4B38-81E5-8068F6E0B678}"/>
            </a:ext>
          </a:extLst>
        </xdr:cNvPr>
        <xdr:cNvSpPr/>
      </xdr:nvSpPr>
      <xdr:spPr>
        <a:xfrm>
          <a:off x="7029450" y="175355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44450</xdr:rowOff>
    </xdr:from>
    <xdr:to>
      <xdr:col>36</xdr:col>
      <xdr:colOff>165100</xdr:colOff>
      <xdr:row>107</xdr:row>
      <xdr:rowOff>146050</xdr:rowOff>
    </xdr:to>
    <xdr:sp macro="" textlink="">
      <xdr:nvSpPr>
        <xdr:cNvPr id="455" name="フローチャート: 判断 454">
          <a:extLst>
            <a:ext uri="{FF2B5EF4-FFF2-40B4-BE49-F238E27FC236}">
              <a16:creationId xmlns:a16="http://schemas.microsoft.com/office/drawing/2014/main" id="{10572528-1C8D-4FC1-AFA5-83AA0752AC90}"/>
            </a:ext>
          </a:extLst>
        </xdr:cNvPr>
        <xdr:cNvSpPr/>
      </xdr:nvSpPr>
      <xdr:spPr>
        <a:xfrm>
          <a:off x="6238875" y="175355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ADDDD43D-F9EC-48F2-90FD-5A2B28507EC0}"/>
            </a:ext>
          </a:extLst>
        </xdr:cNvPr>
        <xdr:cNvSpPr txBox="1"/>
      </xdr:nvSpPr>
      <xdr:spPr>
        <a:xfrm>
          <a:off x="92583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7E2BAAA8-5954-4BE9-B542-5AB8A32763A9}"/>
            </a:ext>
          </a:extLst>
        </xdr:cNvPr>
        <xdr:cNvSpPr txBox="1"/>
      </xdr:nvSpPr>
      <xdr:spPr>
        <a:xfrm>
          <a:off x="8515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EDDF9CE6-634F-457E-ADD2-E19A5D0BE16D}"/>
            </a:ext>
          </a:extLst>
        </xdr:cNvPr>
        <xdr:cNvSpPr txBox="1"/>
      </xdr:nvSpPr>
      <xdr:spPr>
        <a:xfrm>
          <a:off x="7715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FB124AF5-D14C-4834-9C45-25BDED671560}"/>
            </a:ext>
          </a:extLst>
        </xdr:cNvPr>
        <xdr:cNvSpPr txBox="1"/>
      </xdr:nvSpPr>
      <xdr:spPr>
        <a:xfrm>
          <a:off x="690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AB0F01A5-9115-4C1D-BEC7-C699F21AF077}"/>
            </a:ext>
          </a:extLst>
        </xdr:cNvPr>
        <xdr:cNvSpPr txBox="1"/>
      </xdr:nvSpPr>
      <xdr:spPr>
        <a:xfrm>
          <a:off x="6115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82550</xdr:rowOff>
    </xdr:from>
    <xdr:to>
      <xdr:col>55</xdr:col>
      <xdr:colOff>50800</xdr:colOff>
      <xdr:row>106</xdr:row>
      <xdr:rowOff>12700</xdr:rowOff>
    </xdr:to>
    <xdr:sp macro="" textlink="">
      <xdr:nvSpPr>
        <xdr:cNvPr id="461" name="楕円 460">
          <a:extLst>
            <a:ext uri="{FF2B5EF4-FFF2-40B4-BE49-F238E27FC236}">
              <a16:creationId xmlns:a16="http://schemas.microsoft.com/office/drawing/2014/main" id="{2CE1FED1-31D4-4F00-AF66-5254055457D2}"/>
            </a:ext>
          </a:extLst>
        </xdr:cNvPr>
        <xdr:cNvSpPr/>
      </xdr:nvSpPr>
      <xdr:spPr>
        <a:xfrm>
          <a:off x="9401175" y="1723072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104</xdr:row>
      <xdr:rowOff>105427</xdr:rowOff>
    </xdr:from>
    <xdr:ext cx="469744" cy="259045"/>
    <xdr:sp macro="" textlink="">
      <xdr:nvSpPr>
        <xdr:cNvPr id="462" name="【保健所】&#10;一人当たり面積該当値テキスト">
          <a:extLst>
            <a:ext uri="{FF2B5EF4-FFF2-40B4-BE49-F238E27FC236}">
              <a16:creationId xmlns:a16="http://schemas.microsoft.com/office/drawing/2014/main" id="{DA95AC62-C1AC-4FAF-AA9F-200A136C4B9B}"/>
            </a:ext>
          </a:extLst>
        </xdr:cNvPr>
        <xdr:cNvSpPr txBox="1"/>
      </xdr:nvSpPr>
      <xdr:spPr>
        <a:xfrm>
          <a:off x="9477375" y="1707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158750</xdr:rowOff>
    </xdr:from>
    <xdr:to>
      <xdr:col>50</xdr:col>
      <xdr:colOff>165100</xdr:colOff>
      <xdr:row>106</xdr:row>
      <xdr:rowOff>88900</xdr:rowOff>
    </xdr:to>
    <xdr:sp macro="" textlink="">
      <xdr:nvSpPr>
        <xdr:cNvPr id="463" name="楕円 462">
          <a:extLst>
            <a:ext uri="{FF2B5EF4-FFF2-40B4-BE49-F238E27FC236}">
              <a16:creationId xmlns:a16="http://schemas.microsoft.com/office/drawing/2014/main" id="{A5844B60-4163-4992-BDC6-2FD56A46E7DB}"/>
            </a:ext>
          </a:extLst>
        </xdr:cNvPr>
        <xdr:cNvSpPr/>
      </xdr:nvSpPr>
      <xdr:spPr>
        <a:xfrm>
          <a:off x="8639175" y="173069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133350</xdr:rowOff>
    </xdr:from>
    <xdr:to>
      <xdr:col>55</xdr:col>
      <xdr:colOff>0</xdr:colOff>
      <xdr:row>106</xdr:row>
      <xdr:rowOff>38100</xdr:rowOff>
    </xdr:to>
    <xdr:cxnSp macro="">
      <xdr:nvCxnSpPr>
        <xdr:cNvPr id="464" name="直線コネクタ 463">
          <a:extLst>
            <a:ext uri="{FF2B5EF4-FFF2-40B4-BE49-F238E27FC236}">
              <a16:creationId xmlns:a16="http://schemas.microsoft.com/office/drawing/2014/main" id="{5CC65F19-ECAD-480A-9C8B-CF42DEE4EEA2}"/>
            </a:ext>
          </a:extLst>
        </xdr:cNvPr>
        <xdr:cNvCxnSpPr/>
      </xdr:nvCxnSpPr>
      <xdr:spPr>
        <a:xfrm flipV="1">
          <a:off x="8686800" y="17278350"/>
          <a:ext cx="7429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63500</xdr:rowOff>
    </xdr:from>
    <xdr:to>
      <xdr:col>46</xdr:col>
      <xdr:colOff>38100</xdr:colOff>
      <xdr:row>106</xdr:row>
      <xdr:rowOff>165100</xdr:rowOff>
    </xdr:to>
    <xdr:sp macro="" textlink="">
      <xdr:nvSpPr>
        <xdr:cNvPr id="465" name="楕円 464">
          <a:extLst>
            <a:ext uri="{FF2B5EF4-FFF2-40B4-BE49-F238E27FC236}">
              <a16:creationId xmlns:a16="http://schemas.microsoft.com/office/drawing/2014/main" id="{1A4D1C53-D8D3-4E64-94C0-B76A28B55F58}"/>
            </a:ext>
          </a:extLst>
        </xdr:cNvPr>
        <xdr:cNvSpPr/>
      </xdr:nvSpPr>
      <xdr:spPr>
        <a:xfrm>
          <a:off x="7839075" y="173831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38100</xdr:rowOff>
    </xdr:from>
    <xdr:to>
      <xdr:col>50</xdr:col>
      <xdr:colOff>114300</xdr:colOff>
      <xdr:row>106</xdr:row>
      <xdr:rowOff>114300</xdr:rowOff>
    </xdr:to>
    <xdr:cxnSp macro="">
      <xdr:nvCxnSpPr>
        <xdr:cNvPr id="466" name="直線コネクタ 465">
          <a:extLst>
            <a:ext uri="{FF2B5EF4-FFF2-40B4-BE49-F238E27FC236}">
              <a16:creationId xmlns:a16="http://schemas.microsoft.com/office/drawing/2014/main" id="{4C78EBE9-3344-4F8A-8545-A48C1D96A0C4}"/>
            </a:ext>
          </a:extLst>
        </xdr:cNvPr>
        <xdr:cNvCxnSpPr/>
      </xdr:nvCxnSpPr>
      <xdr:spPr>
        <a:xfrm flipV="1">
          <a:off x="7886700" y="17354550"/>
          <a:ext cx="8001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158750</xdr:rowOff>
    </xdr:from>
    <xdr:to>
      <xdr:col>41</xdr:col>
      <xdr:colOff>101600</xdr:colOff>
      <xdr:row>106</xdr:row>
      <xdr:rowOff>88900</xdr:rowOff>
    </xdr:to>
    <xdr:sp macro="" textlink="">
      <xdr:nvSpPr>
        <xdr:cNvPr id="467" name="楕円 466">
          <a:extLst>
            <a:ext uri="{FF2B5EF4-FFF2-40B4-BE49-F238E27FC236}">
              <a16:creationId xmlns:a16="http://schemas.microsoft.com/office/drawing/2014/main" id="{202E788F-BC7D-46FE-9FD6-92C20973C865}"/>
            </a:ext>
          </a:extLst>
        </xdr:cNvPr>
        <xdr:cNvSpPr/>
      </xdr:nvSpPr>
      <xdr:spPr>
        <a:xfrm>
          <a:off x="7029450" y="173069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38100</xdr:rowOff>
    </xdr:from>
    <xdr:to>
      <xdr:col>45</xdr:col>
      <xdr:colOff>177800</xdr:colOff>
      <xdr:row>106</xdr:row>
      <xdr:rowOff>114300</xdr:rowOff>
    </xdr:to>
    <xdr:cxnSp macro="">
      <xdr:nvCxnSpPr>
        <xdr:cNvPr id="468" name="直線コネクタ 467">
          <a:extLst>
            <a:ext uri="{FF2B5EF4-FFF2-40B4-BE49-F238E27FC236}">
              <a16:creationId xmlns:a16="http://schemas.microsoft.com/office/drawing/2014/main" id="{9E2BC7B4-4BBB-4D4A-B21F-80B96F63106A}"/>
            </a:ext>
          </a:extLst>
        </xdr:cNvPr>
        <xdr:cNvCxnSpPr/>
      </xdr:nvCxnSpPr>
      <xdr:spPr>
        <a:xfrm>
          <a:off x="7077075" y="17354550"/>
          <a:ext cx="80962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158750</xdr:rowOff>
    </xdr:from>
    <xdr:to>
      <xdr:col>36</xdr:col>
      <xdr:colOff>165100</xdr:colOff>
      <xdr:row>106</xdr:row>
      <xdr:rowOff>88900</xdr:rowOff>
    </xdr:to>
    <xdr:sp macro="" textlink="">
      <xdr:nvSpPr>
        <xdr:cNvPr id="469" name="楕円 468">
          <a:extLst>
            <a:ext uri="{FF2B5EF4-FFF2-40B4-BE49-F238E27FC236}">
              <a16:creationId xmlns:a16="http://schemas.microsoft.com/office/drawing/2014/main" id="{18679759-38D1-472B-AAB1-4BAC7FB5D331}"/>
            </a:ext>
          </a:extLst>
        </xdr:cNvPr>
        <xdr:cNvSpPr/>
      </xdr:nvSpPr>
      <xdr:spPr>
        <a:xfrm>
          <a:off x="6238875" y="173069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38100</xdr:rowOff>
    </xdr:from>
    <xdr:to>
      <xdr:col>41</xdr:col>
      <xdr:colOff>50800</xdr:colOff>
      <xdr:row>106</xdr:row>
      <xdr:rowOff>38100</xdr:rowOff>
    </xdr:to>
    <xdr:cxnSp macro="">
      <xdr:nvCxnSpPr>
        <xdr:cNvPr id="470" name="直線コネクタ 469">
          <a:extLst>
            <a:ext uri="{FF2B5EF4-FFF2-40B4-BE49-F238E27FC236}">
              <a16:creationId xmlns:a16="http://schemas.microsoft.com/office/drawing/2014/main" id="{725138AD-37DF-4361-B55F-B54495905F7E}"/>
            </a:ext>
          </a:extLst>
        </xdr:cNvPr>
        <xdr:cNvCxnSpPr/>
      </xdr:nvCxnSpPr>
      <xdr:spPr>
        <a:xfrm>
          <a:off x="6286500" y="1735455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137177</xdr:rowOff>
    </xdr:from>
    <xdr:ext cx="469744" cy="259045"/>
    <xdr:sp macro="" textlink="">
      <xdr:nvSpPr>
        <xdr:cNvPr id="471" name="n_1aveValue【保健所】&#10;一人当たり面積">
          <a:extLst>
            <a:ext uri="{FF2B5EF4-FFF2-40B4-BE49-F238E27FC236}">
              <a16:creationId xmlns:a16="http://schemas.microsoft.com/office/drawing/2014/main" id="{BB0FA29C-9E32-4FB1-989F-249C6D614B7B}"/>
            </a:ext>
          </a:extLst>
        </xdr:cNvPr>
        <xdr:cNvSpPr txBox="1"/>
      </xdr:nvSpPr>
      <xdr:spPr>
        <a:xfrm>
          <a:off x="8458277" y="1762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137177</xdr:rowOff>
    </xdr:from>
    <xdr:ext cx="469744" cy="259045"/>
    <xdr:sp macro="" textlink="">
      <xdr:nvSpPr>
        <xdr:cNvPr id="472" name="n_2aveValue【保健所】&#10;一人当たり面積">
          <a:extLst>
            <a:ext uri="{FF2B5EF4-FFF2-40B4-BE49-F238E27FC236}">
              <a16:creationId xmlns:a16="http://schemas.microsoft.com/office/drawing/2014/main" id="{BDABF426-2DE1-4C8F-ABF7-999939161296}"/>
            </a:ext>
          </a:extLst>
        </xdr:cNvPr>
        <xdr:cNvSpPr txBox="1"/>
      </xdr:nvSpPr>
      <xdr:spPr>
        <a:xfrm>
          <a:off x="7677227" y="1762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137177</xdr:rowOff>
    </xdr:from>
    <xdr:ext cx="469744" cy="259045"/>
    <xdr:sp macro="" textlink="">
      <xdr:nvSpPr>
        <xdr:cNvPr id="473" name="n_3aveValue【保健所】&#10;一人当たり面積">
          <a:extLst>
            <a:ext uri="{FF2B5EF4-FFF2-40B4-BE49-F238E27FC236}">
              <a16:creationId xmlns:a16="http://schemas.microsoft.com/office/drawing/2014/main" id="{1E1D0ECD-6941-4627-8CE5-ED573E0F0E0C}"/>
            </a:ext>
          </a:extLst>
        </xdr:cNvPr>
        <xdr:cNvSpPr txBox="1"/>
      </xdr:nvSpPr>
      <xdr:spPr>
        <a:xfrm>
          <a:off x="6867602" y="1762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137177</xdr:rowOff>
    </xdr:from>
    <xdr:ext cx="469744" cy="259045"/>
    <xdr:sp macro="" textlink="">
      <xdr:nvSpPr>
        <xdr:cNvPr id="474" name="n_4aveValue【保健所】&#10;一人当たり面積">
          <a:extLst>
            <a:ext uri="{FF2B5EF4-FFF2-40B4-BE49-F238E27FC236}">
              <a16:creationId xmlns:a16="http://schemas.microsoft.com/office/drawing/2014/main" id="{9436E32D-692E-4A10-8E41-30AFF1BFA9AE}"/>
            </a:ext>
          </a:extLst>
        </xdr:cNvPr>
        <xdr:cNvSpPr txBox="1"/>
      </xdr:nvSpPr>
      <xdr:spPr>
        <a:xfrm>
          <a:off x="6067502" y="1762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105427</xdr:rowOff>
    </xdr:from>
    <xdr:ext cx="469744" cy="259045"/>
    <xdr:sp macro="" textlink="">
      <xdr:nvSpPr>
        <xdr:cNvPr id="475" name="n_1mainValue【保健所】&#10;一人当たり面積">
          <a:extLst>
            <a:ext uri="{FF2B5EF4-FFF2-40B4-BE49-F238E27FC236}">
              <a16:creationId xmlns:a16="http://schemas.microsoft.com/office/drawing/2014/main" id="{760E6C5C-704C-4B7F-AE2C-7EDE996A05AE}"/>
            </a:ext>
          </a:extLst>
        </xdr:cNvPr>
        <xdr:cNvSpPr txBox="1"/>
      </xdr:nvSpPr>
      <xdr:spPr>
        <a:xfrm>
          <a:off x="8458277" y="1707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10177</xdr:rowOff>
    </xdr:from>
    <xdr:ext cx="469744" cy="259045"/>
    <xdr:sp macro="" textlink="">
      <xdr:nvSpPr>
        <xdr:cNvPr id="476" name="n_2mainValue【保健所】&#10;一人当たり面積">
          <a:extLst>
            <a:ext uri="{FF2B5EF4-FFF2-40B4-BE49-F238E27FC236}">
              <a16:creationId xmlns:a16="http://schemas.microsoft.com/office/drawing/2014/main" id="{4451DC07-9BBB-4807-BEB3-19215A7BC1D0}"/>
            </a:ext>
          </a:extLst>
        </xdr:cNvPr>
        <xdr:cNvSpPr txBox="1"/>
      </xdr:nvSpPr>
      <xdr:spPr>
        <a:xfrm>
          <a:off x="7677227" y="1715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105427</xdr:rowOff>
    </xdr:from>
    <xdr:ext cx="469744" cy="259045"/>
    <xdr:sp macro="" textlink="">
      <xdr:nvSpPr>
        <xdr:cNvPr id="477" name="n_3mainValue【保健所】&#10;一人当たり面積">
          <a:extLst>
            <a:ext uri="{FF2B5EF4-FFF2-40B4-BE49-F238E27FC236}">
              <a16:creationId xmlns:a16="http://schemas.microsoft.com/office/drawing/2014/main" id="{16CEBDB8-12C8-4279-A7AE-E06A91A85EEB}"/>
            </a:ext>
          </a:extLst>
        </xdr:cNvPr>
        <xdr:cNvSpPr txBox="1"/>
      </xdr:nvSpPr>
      <xdr:spPr>
        <a:xfrm>
          <a:off x="6867602" y="1707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105427</xdr:rowOff>
    </xdr:from>
    <xdr:ext cx="469744" cy="259045"/>
    <xdr:sp macro="" textlink="">
      <xdr:nvSpPr>
        <xdr:cNvPr id="478" name="n_4mainValue【保健所】&#10;一人当たり面積">
          <a:extLst>
            <a:ext uri="{FF2B5EF4-FFF2-40B4-BE49-F238E27FC236}">
              <a16:creationId xmlns:a16="http://schemas.microsoft.com/office/drawing/2014/main" id="{6A1B6EDC-23C1-4BB8-BA68-98DBABC0CA26}"/>
            </a:ext>
          </a:extLst>
        </xdr:cNvPr>
        <xdr:cNvSpPr txBox="1"/>
      </xdr:nvSpPr>
      <xdr:spPr>
        <a:xfrm>
          <a:off x="6067502" y="1707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9" name="正方形/長方形 478">
          <a:extLst>
            <a:ext uri="{FF2B5EF4-FFF2-40B4-BE49-F238E27FC236}">
              <a16:creationId xmlns:a16="http://schemas.microsoft.com/office/drawing/2014/main" id="{D32F46B1-EDCC-4FDA-9DCE-BF30E9D17033}"/>
            </a:ext>
          </a:extLst>
        </xdr:cNvPr>
        <xdr:cNvSpPr/>
      </xdr:nvSpPr>
      <xdr:spPr>
        <a:xfrm>
          <a:off x="112109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80" name="正方形/長方形 479">
          <a:extLst>
            <a:ext uri="{FF2B5EF4-FFF2-40B4-BE49-F238E27FC236}">
              <a16:creationId xmlns:a16="http://schemas.microsoft.com/office/drawing/2014/main" id="{70A83DEC-4037-4740-AC56-C6A1C9F742A8}"/>
            </a:ext>
          </a:extLst>
        </xdr:cNvPr>
        <xdr:cNvSpPr/>
      </xdr:nvSpPr>
      <xdr:spPr>
        <a:xfrm>
          <a:off x="116586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81" name="正方形/長方形 480">
          <a:extLst>
            <a:ext uri="{FF2B5EF4-FFF2-40B4-BE49-F238E27FC236}">
              <a16:creationId xmlns:a16="http://schemas.microsoft.com/office/drawing/2014/main" id="{01B4431C-4AED-4F1E-87FF-89FCFD9D99A2}"/>
            </a:ext>
          </a:extLst>
        </xdr:cNvPr>
        <xdr:cNvSpPr/>
      </xdr:nvSpPr>
      <xdr:spPr>
        <a:xfrm>
          <a:off x="116586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82" name="正方形/長方形 481">
          <a:extLst>
            <a:ext uri="{FF2B5EF4-FFF2-40B4-BE49-F238E27FC236}">
              <a16:creationId xmlns:a16="http://schemas.microsoft.com/office/drawing/2014/main" id="{907F4CD9-DA24-49B7-BFFD-94F5D3D4A245}"/>
            </a:ext>
          </a:extLst>
        </xdr:cNvPr>
        <xdr:cNvSpPr/>
      </xdr:nvSpPr>
      <xdr:spPr>
        <a:xfrm>
          <a:off x="131540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83" name="正方形/長方形 482">
          <a:extLst>
            <a:ext uri="{FF2B5EF4-FFF2-40B4-BE49-F238E27FC236}">
              <a16:creationId xmlns:a16="http://schemas.microsoft.com/office/drawing/2014/main" id="{C4288ACB-E509-44CB-A8C3-81FF176DFA01}"/>
            </a:ext>
          </a:extLst>
        </xdr:cNvPr>
        <xdr:cNvSpPr/>
      </xdr:nvSpPr>
      <xdr:spPr>
        <a:xfrm>
          <a:off x="131540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4" name="正方形/長方形 483">
          <a:extLst>
            <a:ext uri="{FF2B5EF4-FFF2-40B4-BE49-F238E27FC236}">
              <a16:creationId xmlns:a16="http://schemas.microsoft.com/office/drawing/2014/main" id="{26B12EAD-03AA-4B95-9C52-1162878AFE20}"/>
            </a:ext>
          </a:extLst>
        </xdr:cNvPr>
        <xdr:cNvSpPr/>
      </xdr:nvSpPr>
      <xdr:spPr>
        <a:xfrm>
          <a:off x="112109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5" name="テキスト ボックス 484">
          <a:extLst>
            <a:ext uri="{FF2B5EF4-FFF2-40B4-BE49-F238E27FC236}">
              <a16:creationId xmlns:a16="http://schemas.microsoft.com/office/drawing/2014/main" id="{3A985D03-D4F9-4C02-BDE7-A81CF476E0FC}"/>
            </a:ext>
          </a:extLst>
        </xdr:cNvPr>
        <xdr:cNvSpPr txBox="1"/>
      </xdr:nvSpPr>
      <xdr:spPr>
        <a:xfrm>
          <a:off x="11172825"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6" name="直線コネクタ 485">
          <a:extLst>
            <a:ext uri="{FF2B5EF4-FFF2-40B4-BE49-F238E27FC236}">
              <a16:creationId xmlns:a16="http://schemas.microsoft.com/office/drawing/2014/main" id="{837D3072-10D8-481A-9793-16996827CF9B}"/>
            </a:ext>
          </a:extLst>
        </xdr:cNvPr>
        <xdr:cNvCxnSpPr/>
      </xdr:nvCxnSpPr>
      <xdr:spPr>
        <a:xfrm>
          <a:off x="11210925" y="7210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87" name="テキスト ボックス 486">
          <a:extLst>
            <a:ext uri="{FF2B5EF4-FFF2-40B4-BE49-F238E27FC236}">
              <a16:creationId xmlns:a16="http://schemas.microsoft.com/office/drawing/2014/main" id="{918CFBDC-D4FE-4B26-9234-273F521D81E8}"/>
            </a:ext>
          </a:extLst>
        </xdr:cNvPr>
        <xdr:cNvSpPr txBox="1"/>
      </xdr:nvSpPr>
      <xdr:spPr>
        <a:xfrm>
          <a:off x="10845966" y="7074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8" name="直線コネクタ 487">
          <a:extLst>
            <a:ext uri="{FF2B5EF4-FFF2-40B4-BE49-F238E27FC236}">
              <a16:creationId xmlns:a16="http://schemas.microsoft.com/office/drawing/2014/main" id="{9E9E56BF-1DE5-4AFD-A60E-44B97975E3F8}"/>
            </a:ext>
          </a:extLst>
        </xdr:cNvPr>
        <xdr:cNvCxnSpPr/>
      </xdr:nvCxnSpPr>
      <xdr:spPr>
        <a:xfrm>
          <a:off x="11210925" y="6848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89" name="テキスト ボックス 488">
          <a:extLst>
            <a:ext uri="{FF2B5EF4-FFF2-40B4-BE49-F238E27FC236}">
              <a16:creationId xmlns:a16="http://schemas.microsoft.com/office/drawing/2014/main" id="{1CE9F675-E31C-4893-BBCE-73E12C8856B9}"/>
            </a:ext>
          </a:extLst>
        </xdr:cNvPr>
        <xdr:cNvSpPr txBox="1"/>
      </xdr:nvSpPr>
      <xdr:spPr>
        <a:xfrm>
          <a:off x="10845966" y="6712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0" name="直線コネクタ 489">
          <a:extLst>
            <a:ext uri="{FF2B5EF4-FFF2-40B4-BE49-F238E27FC236}">
              <a16:creationId xmlns:a16="http://schemas.microsoft.com/office/drawing/2014/main" id="{2833B254-73EF-4F09-BEF9-F6DEEA9B50C7}"/>
            </a:ext>
          </a:extLst>
        </xdr:cNvPr>
        <xdr:cNvCxnSpPr/>
      </xdr:nvCxnSpPr>
      <xdr:spPr>
        <a:xfrm>
          <a:off x="11210925" y="64865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1" name="テキスト ボックス 490">
          <a:extLst>
            <a:ext uri="{FF2B5EF4-FFF2-40B4-BE49-F238E27FC236}">
              <a16:creationId xmlns:a16="http://schemas.microsoft.com/office/drawing/2014/main" id="{B013EC76-E1DF-4C84-B623-848B24175F61}"/>
            </a:ext>
          </a:extLst>
        </xdr:cNvPr>
        <xdr:cNvSpPr txBox="1"/>
      </xdr:nvSpPr>
      <xdr:spPr>
        <a:xfrm>
          <a:off x="10845966" y="6350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2" name="直線コネクタ 491">
          <a:extLst>
            <a:ext uri="{FF2B5EF4-FFF2-40B4-BE49-F238E27FC236}">
              <a16:creationId xmlns:a16="http://schemas.microsoft.com/office/drawing/2014/main" id="{75448A3C-2B17-4D65-AD1F-CB8BC0160194}"/>
            </a:ext>
          </a:extLst>
        </xdr:cNvPr>
        <xdr:cNvCxnSpPr/>
      </xdr:nvCxnSpPr>
      <xdr:spPr>
        <a:xfrm>
          <a:off x="11210925" y="6134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3" name="テキスト ボックス 492">
          <a:extLst>
            <a:ext uri="{FF2B5EF4-FFF2-40B4-BE49-F238E27FC236}">
              <a16:creationId xmlns:a16="http://schemas.microsoft.com/office/drawing/2014/main" id="{F194FAFF-2FBE-4B30-ACBB-91EA6494E717}"/>
            </a:ext>
          </a:extLst>
        </xdr:cNvPr>
        <xdr:cNvSpPr txBox="1"/>
      </xdr:nvSpPr>
      <xdr:spPr>
        <a:xfrm>
          <a:off x="10845966" y="599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4" name="直線コネクタ 493">
          <a:extLst>
            <a:ext uri="{FF2B5EF4-FFF2-40B4-BE49-F238E27FC236}">
              <a16:creationId xmlns:a16="http://schemas.microsoft.com/office/drawing/2014/main" id="{D5A10950-9B22-482B-85CB-0EBA8A474436}"/>
            </a:ext>
          </a:extLst>
        </xdr:cNvPr>
        <xdr:cNvCxnSpPr/>
      </xdr:nvCxnSpPr>
      <xdr:spPr>
        <a:xfrm>
          <a:off x="11210925" y="5772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5" name="テキスト ボックス 494">
          <a:extLst>
            <a:ext uri="{FF2B5EF4-FFF2-40B4-BE49-F238E27FC236}">
              <a16:creationId xmlns:a16="http://schemas.microsoft.com/office/drawing/2014/main" id="{0C2E8ECF-815F-4542-B127-C1B8F80D6FDE}"/>
            </a:ext>
          </a:extLst>
        </xdr:cNvPr>
        <xdr:cNvSpPr txBox="1"/>
      </xdr:nvSpPr>
      <xdr:spPr>
        <a:xfrm>
          <a:off x="10845966" y="56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6" name="直線コネクタ 495">
          <a:extLst>
            <a:ext uri="{FF2B5EF4-FFF2-40B4-BE49-F238E27FC236}">
              <a16:creationId xmlns:a16="http://schemas.microsoft.com/office/drawing/2014/main" id="{1CA6392C-A5A7-4917-86F0-832133C87867}"/>
            </a:ext>
          </a:extLst>
        </xdr:cNvPr>
        <xdr:cNvCxnSpPr/>
      </xdr:nvCxnSpPr>
      <xdr:spPr>
        <a:xfrm>
          <a:off x="11210925" y="5410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7" name="テキスト ボックス 496">
          <a:extLst>
            <a:ext uri="{FF2B5EF4-FFF2-40B4-BE49-F238E27FC236}">
              <a16:creationId xmlns:a16="http://schemas.microsoft.com/office/drawing/2014/main" id="{90591EB4-7DD6-40A0-B792-793BA8CBFB63}"/>
            </a:ext>
          </a:extLst>
        </xdr:cNvPr>
        <xdr:cNvSpPr txBox="1"/>
      </xdr:nvSpPr>
      <xdr:spPr>
        <a:xfrm>
          <a:off x="10845966" y="5274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8" name="直線コネクタ 497">
          <a:extLst>
            <a:ext uri="{FF2B5EF4-FFF2-40B4-BE49-F238E27FC236}">
              <a16:creationId xmlns:a16="http://schemas.microsoft.com/office/drawing/2014/main" id="{F693C98B-0BB6-4223-BFE9-3BEA1DE317C0}"/>
            </a:ext>
          </a:extLst>
        </xdr:cNvPr>
        <xdr:cNvCxnSpPr/>
      </xdr:nvCxnSpPr>
      <xdr:spPr>
        <a:xfrm>
          <a:off x="11210925" y="504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99" name="テキスト ボックス 498">
          <a:extLst>
            <a:ext uri="{FF2B5EF4-FFF2-40B4-BE49-F238E27FC236}">
              <a16:creationId xmlns:a16="http://schemas.microsoft.com/office/drawing/2014/main" id="{D5B38CDF-30A7-40B5-B08B-DB36E20A05D3}"/>
            </a:ext>
          </a:extLst>
        </xdr:cNvPr>
        <xdr:cNvSpPr txBox="1"/>
      </xdr:nvSpPr>
      <xdr:spPr>
        <a:xfrm>
          <a:off x="10845966" y="491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0" name="【試験研究機関】&#10;有形固定資産減価償却率グラフ枠">
          <a:extLst>
            <a:ext uri="{FF2B5EF4-FFF2-40B4-BE49-F238E27FC236}">
              <a16:creationId xmlns:a16="http://schemas.microsoft.com/office/drawing/2014/main" id="{01D50660-D616-497F-BFFF-EB13CBE3A9F0}"/>
            </a:ext>
          </a:extLst>
        </xdr:cNvPr>
        <xdr:cNvSpPr/>
      </xdr:nvSpPr>
      <xdr:spPr>
        <a:xfrm>
          <a:off x="112109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129540</xdr:rowOff>
    </xdr:from>
    <xdr:to>
      <xdr:col>85</xdr:col>
      <xdr:colOff>126364</xdr:colOff>
      <xdr:row>42</xdr:row>
      <xdr:rowOff>45720</xdr:rowOff>
    </xdr:to>
    <xdr:cxnSp macro="">
      <xdr:nvCxnSpPr>
        <xdr:cNvPr id="501" name="直線コネクタ 500">
          <a:extLst>
            <a:ext uri="{FF2B5EF4-FFF2-40B4-BE49-F238E27FC236}">
              <a16:creationId xmlns:a16="http://schemas.microsoft.com/office/drawing/2014/main" id="{09CF28BB-365C-4026-AE65-FB4DA8D15132}"/>
            </a:ext>
          </a:extLst>
        </xdr:cNvPr>
        <xdr:cNvCxnSpPr/>
      </xdr:nvCxnSpPr>
      <xdr:spPr>
        <a:xfrm flipV="1">
          <a:off x="14695170" y="5479415"/>
          <a:ext cx="1269" cy="1379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49547</xdr:rowOff>
    </xdr:from>
    <xdr:ext cx="405111" cy="259045"/>
    <xdr:sp macro="" textlink="">
      <xdr:nvSpPr>
        <xdr:cNvPr id="502" name="【試験研究機関】&#10;有形固定資産減価償却率最小値テキスト">
          <a:extLst>
            <a:ext uri="{FF2B5EF4-FFF2-40B4-BE49-F238E27FC236}">
              <a16:creationId xmlns:a16="http://schemas.microsoft.com/office/drawing/2014/main" id="{15EC852A-1246-4B9B-AEB2-1C64040100B3}"/>
            </a:ext>
          </a:extLst>
        </xdr:cNvPr>
        <xdr:cNvSpPr txBox="1"/>
      </xdr:nvSpPr>
      <xdr:spPr>
        <a:xfrm>
          <a:off x="14744700"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45720</xdr:rowOff>
    </xdr:from>
    <xdr:to>
      <xdr:col>86</xdr:col>
      <xdr:colOff>25400</xdr:colOff>
      <xdr:row>42</xdr:row>
      <xdr:rowOff>45720</xdr:rowOff>
    </xdr:to>
    <xdr:cxnSp macro="">
      <xdr:nvCxnSpPr>
        <xdr:cNvPr id="503" name="直線コネクタ 502">
          <a:extLst>
            <a:ext uri="{FF2B5EF4-FFF2-40B4-BE49-F238E27FC236}">
              <a16:creationId xmlns:a16="http://schemas.microsoft.com/office/drawing/2014/main" id="{372DEC2B-0645-4E99-8B90-1344EEE39297}"/>
            </a:ext>
          </a:extLst>
        </xdr:cNvPr>
        <xdr:cNvCxnSpPr/>
      </xdr:nvCxnSpPr>
      <xdr:spPr>
        <a:xfrm>
          <a:off x="14611350" y="68592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76217</xdr:rowOff>
    </xdr:from>
    <xdr:ext cx="405111" cy="259045"/>
    <xdr:sp macro="" textlink="">
      <xdr:nvSpPr>
        <xdr:cNvPr id="504" name="【試験研究機関】&#10;有形固定資産減価償却率最大値テキスト">
          <a:extLst>
            <a:ext uri="{FF2B5EF4-FFF2-40B4-BE49-F238E27FC236}">
              <a16:creationId xmlns:a16="http://schemas.microsoft.com/office/drawing/2014/main" id="{E92B43FC-2CED-473C-A3AF-D7B62A424FF7}"/>
            </a:ext>
          </a:extLst>
        </xdr:cNvPr>
        <xdr:cNvSpPr txBox="1"/>
      </xdr:nvSpPr>
      <xdr:spPr>
        <a:xfrm>
          <a:off x="14744700" y="5267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129540</xdr:rowOff>
    </xdr:from>
    <xdr:to>
      <xdr:col>86</xdr:col>
      <xdr:colOff>25400</xdr:colOff>
      <xdr:row>33</xdr:row>
      <xdr:rowOff>129540</xdr:rowOff>
    </xdr:to>
    <xdr:cxnSp macro="">
      <xdr:nvCxnSpPr>
        <xdr:cNvPr id="505" name="直線コネクタ 504">
          <a:extLst>
            <a:ext uri="{FF2B5EF4-FFF2-40B4-BE49-F238E27FC236}">
              <a16:creationId xmlns:a16="http://schemas.microsoft.com/office/drawing/2014/main" id="{44FE3AC5-6F71-4212-9E72-2B5143EBFD37}"/>
            </a:ext>
          </a:extLst>
        </xdr:cNvPr>
        <xdr:cNvCxnSpPr/>
      </xdr:nvCxnSpPr>
      <xdr:spPr>
        <a:xfrm>
          <a:off x="14611350" y="54794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137177</xdr:rowOff>
    </xdr:from>
    <xdr:ext cx="405111" cy="259045"/>
    <xdr:sp macro="" textlink="">
      <xdr:nvSpPr>
        <xdr:cNvPr id="506" name="【試験研究機関】&#10;有形固定資産減価償却率平均値テキスト">
          <a:extLst>
            <a:ext uri="{FF2B5EF4-FFF2-40B4-BE49-F238E27FC236}">
              <a16:creationId xmlns:a16="http://schemas.microsoft.com/office/drawing/2014/main" id="{E3D05BB9-C24B-46A1-9657-9E974C1D5A8C}"/>
            </a:ext>
          </a:extLst>
        </xdr:cNvPr>
        <xdr:cNvSpPr txBox="1"/>
      </xdr:nvSpPr>
      <xdr:spPr>
        <a:xfrm>
          <a:off x="14744700" y="6141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507" name="フローチャート: 判断 506">
          <a:extLst>
            <a:ext uri="{FF2B5EF4-FFF2-40B4-BE49-F238E27FC236}">
              <a16:creationId xmlns:a16="http://schemas.microsoft.com/office/drawing/2014/main" id="{C1052680-6B7F-4AAC-A5A3-78DB4FA781FF}"/>
            </a:ext>
          </a:extLst>
        </xdr:cNvPr>
        <xdr:cNvSpPr/>
      </xdr:nvSpPr>
      <xdr:spPr>
        <a:xfrm>
          <a:off x="14649450" y="61626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82550</xdr:rowOff>
    </xdr:from>
    <xdr:to>
      <xdr:col>81</xdr:col>
      <xdr:colOff>101600</xdr:colOff>
      <xdr:row>38</xdr:row>
      <xdr:rowOff>12700</xdr:rowOff>
    </xdr:to>
    <xdr:sp macro="" textlink="">
      <xdr:nvSpPr>
        <xdr:cNvPr id="508" name="フローチャート: 判断 507">
          <a:extLst>
            <a:ext uri="{FF2B5EF4-FFF2-40B4-BE49-F238E27FC236}">
              <a16:creationId xmlns:a16="http://schemas.microsoft.com/office/drawing/2014/main" id="{ED0C087A-B7B0-4049-A61A-0D0A5B4C3D34}"/>
            </a:ext>
          </a:extLst>
        </xdr:cNvPr>
        <xdr:cNvSpPr/>
      </xdr:nvSpPr>
      <xdr:spPr>
        <a:xfrm>
          <a:off x="13887450" y="60864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509" name="フローチャート: 判断 508">
          <a:extLst>
            <a:ext uri="{FF2B5EF4-FFF2-40B4-BE49-F238E27FC236}">
              <a16:creationId xmlns:a16="http://schemas.microsoft.com/office/drawing/2014/main" id="{FE417BA8-F7AF-4E40-BB9E-9C2D9E24042A}"/>
            </a:ext>
          </a:extLst>
        </xdr:cNvPr>
        <xdr:cNvSpPr/>
      </xdr:nvSpPr>
      <xdr:spPr>
        <a:xfrm>
          <a:off x="13096875" y="60947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63500</xdr:rowOff>
    </xdr:from>
    <xdr:to>
      <xdr:col>72</xdr:col>
      <xdr:colOff>38100</xdr:colOff>
      <xdr:row>37</xdr:row>
      <xdr:rowOff>165100</xdr:rowOff>
    </xdr:to>
    <xdr:sp macro="" textlink="">
      <xdr:nvSpPr>
        <xdr:cNvPr id="510" name="フローチャート: 判断 509">
          <a:extLst>
            <a:ext uri="{FF2B5EF4-FFF2-40B4-BE49-F238E27FC236}">
              <a16:creationId xmlns:a16="http://schemas.microsoft.com/office/drawing/2014/main" id="{A120DB92-0F47-43E0-8B15-DAB486184158}"/>
            </a:ext>
          </a:extLst>
        </xdr:cNvPr>
        <xdr:cNvSpPr/>
      </xdr:nvSpPr>
      <xdr:spPr>
        <a:xfrm>
          <a:off x="12296775" y="60674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44450</xdr:rowOff>
    </xdr:from>
    <xdr:to>
      <xdr:col>67</xdr:col>
      <xdr:colOff>101600</xdr:colOff>
      <xdr:row>38</xdr:row>
      <xdr:rowOff>146050</xdr:rowOff>
    </xdr:to>
    <xdr:sp macro="" textlink="">
      <xdr:nvSpPr>
        <xdr:cNvPr id="511" name="フローチャート: 判断 510">
          <a:extLst>
            <a:ext uri="{FF2B5EF4-FFF2-40B4-BE49-F238E27FC236}">
              <a16:creationId xmlns:a16="http://schemas.microsoft.com/office/drawing/2014/main" id="{3D7D48B0-D31F-4299-9409-E7B98C3B451E}"/>
            </a:ext>
          </a:extLst>
        </xdr:cNvPr>
        <xdr:cNvSpPr/>
      </xdr:nvSpPr>
      <xdr:spPr>
        <a:xfrm>
          <a:off x="11487150" y="62103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FDAF74BD-C0FE-4B4C-A323-B362BDA99A9F}"/>
            </a:ext>
          </a:extLst>
        </xdr:cNvPr>
        <xdr:cNvSpPr txBox="1"/>
      </xdr:nvSpPr>
      <xdr:spPr>
        <a:xfrm>
          <a:off x="1452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D480598E-A74D-47BA-A50C-2FD18E9A5F3C}"/>
            </a:ext>
          </a:extLst>
        </xdr:cNvPr>
        <xdr:cNvSpPr txBox="1"/>
      </xdr:nvSpPr>
      <xdr:spPr>
        <a:xfrm>
          <a:off x="13763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3088B43D-84E9-4041-9BD6-6DF7C7F1A559}"/>
            </a:ext>
          </a:extLst>
        </xdr:cNvPr>
        <xdr:cNvSpPr txBox="1"/>
      </xdr:nvSpPr>
      <xdr:spPr>
        <a:xfrm>
          <a:off x="12973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BE5219E3-AE5E-4D28-8497-E7D6A024B13D}"/>
            </a:ext>
          </a:extLst>
        </xdr:cNvPr>
        <xdr:cNvSpPr txBox="1"/>
      </xdr:nvSpPr>
      <xdr:spPr>
        <a:xfrm>
          <a:off x="12172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10F7627F-8DCE-49C2-A84F-F3CD71A2BFDD}"/>
            </a:ext>
          </a:extLst>
        </xdr:cNvPr>
        <xdr:cNvSpPr txBox="1"/>
      </xdr:nvSpPr>
      <xdr:spPr>
        <a:xfrm>
          <a:off x="11363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517" name="楕円 516">
          <a:extLst>
            <a:ext uri="{FF2B5EF4-FFF2-40B4-BE49-F238E27FC236}">
              <a16:creationId xmlns:a16="http://schemas.microsoft.com/office/drawing/2014/main" id="{696AAE3B-45BF-4DA2-883C-8BA04A37A9E1}"/>
            </a:ext>
          </a:extLst>
        </xdr:cNvPr>
        <xdr:cNvSpPr/>
      </xdr:nvSpPr>
      <xdr:spPr>
        <a:xfrm>
          <a:off x="14649450" y="57791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128287</xdr:rowOff>
    </xdr:from>
    <xdr:ext cx="405111" cy="259045"/>
    <xdr:sp macro="" textlink="">
      <xdr:nvSpPr>
        <xdr:cNvPr id="518" name="【試験研究機関】&#10;有形固定資産減価償却率該当値テキスト">
          <a:extLst>
            <a:ext uri="{FF2B5EF4-FFF2-40B4-BE49-F238E27FC236}">
              <a16:creationId xmlns:a16="http://schemas.microsoft.com/office/drawing/2014/main" id="{E1B0DE46-4731-4B79-A6D7-885AC0591B94}"/>
            </a:ext>
          </a:extLst>
        </xdr:cNvPr>
        <xdr:cNvSpPr txBox="1"/>
      </xdr:nvSpPr>
      <xdr:spPr>
        <a:xfrm>
          <a:off x="14744700" y="5640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158750</xdr:rowOff>
    </xdr:from>
    <xdr:to>
      <xdr:col>81</xdr:col>
      <xdr:colOff>101600</xdr:colOff>
      <xdr:row>36</xdr:row>
      <xdr:rowOff>88900</xdr:rowOff>
    </xdr:to>
    <xdr:sp macro="" textlink="">
      <xdr:nvSpPr>
        <xdr:cNvPr id="519" name="楕円 518">
          <a:extLst>
            <a:ext uri="{FF2B5EF4-FFF2-40B4-BE49-F238E27FC236}">
              <a16:creationId xmlns:a16="http://schemas.microsoft.com/office/drawing/2014/main" id="{6FB3C837-ED08-474F-B94A-5B934863F1D6}"/>
            </a:ext>
          </a:extLst>
        </xdr:cNvPr>
        <xdr:cNvSpPr/>
      </xdr:nvSpPr>
      <xdr:spPr>
        <a:xfrm>
          <a:off x="13887450" y="58388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156210</xdr:rowOff>
    </xdr:from>
    <xdr:to>
      <xdr:col>85</xdr:col>
      <xdr:colOff>127000</xdr:colOff>
      <xdr:row>36</xdr:row>
      <xdr:rowOff>38100</xdr:rowOff>
    </xdr:to>
    <xdr:cxnSp macro="">
      <xdr:nvCxnSpPr>
        <xdr:cNvPr id="520" name="直線コネクタ 519">
          <a:extLst>
            <a:ext uri="{FF2B5EF4-FFF2-40B4-BE49-F238E27FC236}">
              <a16:creationId xmlns:a16="http://schemas.microsoft.com/office/drawing/2014/main" id="{F063DC74-53FA-4017-9CA3-B70358EFA913}"/>
            </a:ext>
          </a:extLst>
        </xdr:cNvPr>
        <xdr:cNvCxnSpPr/>
      </xdr:nvCxnSpPr>
      <xdr:spPr>
        <a:xfrm flipV="1">
          <a:off x="13935075" y="5836285"/>
          <a:ext cx="762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147320</xdr:rowOff>
    </xdr:from>
    <xdr:to>
      <xdr:col>76</xdr:col>
      <xdr:colOff>165100</xdr:colOff>
      <xdr:row>36</xdr:row>
      <xdr:rowOff>77470</xdr:rowOff>
    </xdr:to>
    <xdr:sp macro="" textlink="">
      <xdr:nvSpPr>
        <xdr:cNvPr id="521" name="楕円 520">
          <a:extLst>
            <a:ext uri="{FF2B5EF4-FFF2-40B4-BE49-F238E27FC236}">
              <a16:creationId xmlns:a16="http://schemas.microsoft.com/office/drawing/2014/main" id="{A4E13CC4-56C7-4885-8A5D-6F7D8E7E7828}"/>
            </a:ext>
          </a:extLst>
        </xdr:cNvPr>
        <xdr:cNvSpPr/>
      </xdr:nvSpPr>
      <xdr:spPr>
        <a:xfrm>
          <a:off x="13096875" y="58210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26670</xdr:rowOff>
    </xdr:from>
    <xdr:to>
      <xdr:col>81</xdr:col>
      <xdr:colOff>50800</xdr:colOff>
      <xdr:row>36</xdr:row>
      <xdr:rowOff>38100</xdr:rowOff>
    </xdr:to>
    <xdr:cxnSp macro="">
      <xdr:nvCxnSpPr>
        <xdr:cNvPr id="522" name="直線コネクタ 521">
          <a:extLst>
            <a:ext uri="{FF2B5EF4-FFF2-40B4-BE49-F238E27FC236}">
              <a16:creationId xmlns:a16="http://schemas.microsoft.com/office/drawing/2014/main" id="{35BE76D3-0857-433B-AC7D-9F6EBC380D54}"/>
            </a:ext>
          </a:extLst>
        </xdr:cNvPr>
        <xdr:cNvCxnSpPr/>
      </xdr:nvCxnSpPr>
      <xdr:spPr>
        <a:xfrm>
          <a:off x="13144500" y="5868670"/>
          <a:ext cx="790575"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162560</xdr:rowOff>
    </xdr:from>
    <xdr:to>
      <xdr:col>72</xdr:col>
      <xdr:colOff>38100</xdr:colOff>
      <xdr:row>36</xdr:row>
      <xdr:rowOff>92710</xdr:rowOff>
    </xdr:to>
    <xdr:sp macro="" textlink="">
      <xdr:nvSpPr>
        <xdr:cNvPr id="523" name="楕円 522">
          <a:extLst>
            <a:ext uri="{FF2B5EF4-FFF2-40B4-BE49-F238E27FC236}">
              <a16:creationId xmlns:a16="http://schemas.microsoft.com/office/drawing/2014/main" id="{33CD7DC2-F0E0-4B7D-9511-E4DB3425A57A}"/>
            </a:ext>
          </a:extLst>
        </xdr:cNvPr>
        <xdr:cNvSpPr/>
      </xdr:nvSpPr>
      <xdr:spPr>
        <a:xfrm>
          <a:off x="12296775" y="58362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26670</xdr:rowOff>
    </xdr:from>
    <xdr:to>
      <xdr:col>76</xdr:col>
      <xdr:colOff>114300</xdr:colOff>
      <xdr:row>36</xdr:row>
      <xdr:rowOff>41910</xdr:rowOff>
    </xdr:to>
    <xdr:cxnSp macro="">
      <xdr:nvCxnSpPr>
        <xdr:cNvPr id="524" name="直線コネクタ 523">
          <a:extLst>
            <a:ext uri="{FF2B5EF4-FFF2-40B4-BE49-F238E27FC236}">
              <a16:creationId xmlns:a16="http://schemas.microsoft.com/office/drawing/2014/main" id="{CBDB671A-FA17-45DD-B11B-54213CA82FBE}"/>
            </a:ext>
          </a:extLst>
        </xdr:cNvPr>
        <xdr:cNvCxnSpPr/>
      </xdr:nvCxnSpPr>
      <xdr:spPr>
        <a:xfrm flipV="1">
          <a:off x="12344400" y="5868670"/>
          <a:ext cx="8001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135890</xdr:rowOff>
    </xdr:from>
    <xdr:to>
      <xdr:col>67</xdr:col>
      <xdr:colOff>101600</xdr:colOff>
      <xdr:row>35</xdr:row>
      <xdr:rowOff>66040</xdr:rowOff>
    </xdr:to>
    <xdr:sp macro="" textlink="">
      <xdr:nvSpPr>
        <xdr:cNvPr id="525" name="楕円 524">
          <a:extLst>
            <a:ext uri="{FF2B5EF4-FFF2-40B4-BE49-F238E27FC236}">
              <a16:creationId xmlns:a16="http://schemas.microsoft.com/office/drawing/2014/main" id="{2B7E8897-02EF-46ED-8883-1958BE58DD4D}"/>
            </a:ext>
          </a:extLst>
        </xdr:cNvPr>
        <xdr:cNvSpPr/>
      </xdr:nvSpPr>
      <xdr:spPr>
        <a:xfrm>
          <a:off x="11487150" y="565086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15240</xdr:rowOff>
    </xdr:from>
    <xdr:to>
      <xdr:col>71</xdr:col>
      <xdr:colOff>177800</xdr:colOff>
      <xdr:row>36</xdr:row>
      <xdr:rowOff>41910</xdr:rowOff>
    </xdr:to>
    <xdr:cxnSp macro="">
      <xdr:nvCxnSpPr>
        <xdr:cNvPr id="526" name="直線コネクタ 525">
          <a:extLst>
            <a:ext uri="{FF2B5EF4-FFF2-40B4-BE49-F238E27FC236}">
              <a16:creationId xmlns:a16="http://schemas.microsoft.com/office/drawing/2014/main" id="{7B4FAC9C-B24F-4061-9DED-A7DE42D4E43B}"/>
            </a:ext>
          </a:extLst>
        </xdr:cNvPr>
        <xdr:cNvCxnSpPr/>
      </xdr:nvCxnSpPr>
      <xdr:spPr>
        <a:xfrm>
          <a:off x="11534775" y="5688965"/>
          <a:ext cx="809625" cy="19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3827</xdr:rowOff>
    </xdr:from>
    <xdr:ext cx="405111" cy="259045"/>
    <xdr:sp macro="" textlink="">
      <xdr:nvSpPr>
        <xdr:cNvPr id="527" name="n_1aveValue【試験研究機関】&#10;有形固定資産減価償却率">
          <a:extLst>
            <a:ext uri="{FF2B5EF4-FFF2-40B4-BE49-F238E27FC236}">
              <a16:creationId xmlns:a16="http://schemas.microsoft.com/office/drawing/2014/main" id="{9184E76F-AC05-4A11-A7E5-2476200DF7B4}"/>
            </a:ext>
          </a:extLst>
        </xdr:cNvPr>
        <xdr:cNvSpPr txBox="1"/>
      </xdr:nvSpPr>
      <xdr:spPr>
        <a:xfrm>
          <a:off x="13745219"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15257</xdr:rowOff>
    </xdr:from>
    <xdr:ext cx="405111" cy="259045"/>
    <xdr:sp macro="" textlink="">
      <xdr:nvSpPr>
        <xdr:cNvPr id="528" name="n_2aveValue【試験研究機関】&#10;有形固定資産減価償却率">
          <a:extLst>
            <a:ext uri="{FF2B5EF4-FFF2-40B4-BE49-F238E27FC236}">
              <a16:creationId xmlns:a16="http://schemas.microsoft.com/office/drawing/2014/main" id="{31D37320-E19D-45E4-ABAC-E3A57A32E366}"/>
            </a:ext>
          </a:extLst>
        </xdr:cNvPr>
        <xdr:cNvSpPr txBox="1"/>
      </xdr:nvSpPr>
      <xdr:spPr>
        <a:xfrm>
          <a:off x="12964169"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156227</xdr:rowOff>
    </xdr:from>
    <xdr:ext cx="405111" cy="259045"/>
    <xdr:sp macro="" textlink="">
      <xdr:nvSpPr>
        <xdr:cNvPr id="529" name="n_3aveValue【試験研究機関】&#10;有形固定資産減価償却率">
          <a:extLst>
            <a:ext uri="{FF2B5EF4-FFF2-40B4-BE49-F238E27FC236}">
              <a16:creationId xmlns:a16="http://schemas.microsoft.com/office/drawing/2014/main" id="{83ABC785-7A20-4967-8BA2-02CD5FDC8FCA}"/>
            </a:ext>
          </a:extLst>
        </xdr:cNvPr>
        <xdr:cNvSpPr txBox="1"/>
      </xdr:nvSpPr>
      <xdr:spPr>
        <a:xfrm>
          <a:off x="12164069" y="6160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137177</xdr:rowOff>
    </xdr:from>
    <xdr:ext cx="405111" cy="259045"/>
    <xdr:sp macro="" textlink="">
      <xdr:nvSpPr>
        <xdr:cNvPr id="530" name="n_4aveValue【試験研究機関】&#10;有形固定資産減価償却率">
          <a:extLst>
            <a:ext uri="{FF2B5EF4-FFF2-40B4-BE49-F238E27FC236}">
              <a16:creationId xmlns:a16="http://schemas.microsoft.com/office/drawing/2014/main" id="{2F534598-2DC4-45A4-97D4-923DF384F17D}"/>
            </a:ext>
          </a:extLst>
        </xdr:cNvPr>
        <xdr:cNvSpPr txBox="1"/>
      </xdr:nvSpPr>
      <xdr:spPr>
        <a:xfrm>
          <a:off x="11354444" y="630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105427</xdr:rowOff>
    </xdr:from>
    <xdr:ext cx="405111" cy="259045"/>
    <xdr:sp macro="" textlink="">
      <xdr:nvSpPr>
        <xdr:cNvPr id="531" name="n_1mainValue【試験研究機関】&#10;有形固定資産減価償却率">
          <a:extLst>
            <a:ext uri="{FF2B5EF4-FFF2-40B4-BE49-F238E27FC236}">
              <a16:creationId xmlns:a16="http://schemas.microsoft.com/office/drawing/2014/main" id="{C26E260D-488A-400C-9815-42EA4F880129}"/>
            </a:ext>
          </a:extLst>
        </xdr:cNvPr>
        <xdr:cNvSpPr txBox="1"/>
      </xdr:nvSpPr>
      <xdr:spPr>
        <a:xfrm>
          <a:off x="13745219" y="561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93997</xdr:rowOff>
    </xdr:from>
    <xdr:ext cx="405111" cy="259045"/>
    <xdr:sp macro="" textlink="">
      <xdr:nvSpPr>
        <xdr:cNvPr id="532" name="n_2mainValue【試験研究機関】&#10;有形固定資産減価償却率">
          <a:extLst>
            <a:ext uri="{FF2B5EF4-FFF2-40B4-BE49-F238E27FC236}">
              <a16:creationId xmlns:a16="http://schemas.microsoft.com/office/drawing/2014/main" id="{B08F609E-E2D3-4F93-AC1A-CEC580C17EA0}"/>
            </a:ext>
          </a:extLst>
        </xdr:cNvPr>
        <xdr:cNvSpPr txBox="1"/>
      </xdr:nvSpPr>
      <xdr:spPr>
        <a:xfrm>
          <a:off x="12964169" y="560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109237</xdr:rowOff>
    </xdr:from>
    <xdr:ext cx="405111" cy="259045"/>
    <xdr:sp macro="" textlink="">
      <xdr:nvSpPr>
        <xdr:cNvPr id="533" name="n_3mainValue【試験研究機関】&#10;有形固定資産減価償却率">
          <a:extLst>
            <a:ext uri="{FF2B5EF4-FFF2-40B4-BE49-F238E27FC236}">
              <a16:creationId xmlns:a16="http://schemas.microsoft.com/office/drawing/2014/main" id="{76835B59-9CAB-41E8-BE13-43EC3E70DE69}"/>
            </a:ext>
          </a:extLst>
        </xdr:cNvPr>
        <xdr:cNvSpPr txBox="1"/>
      </xdr:nvSpPr>
      <xdr:spPr>
        <a:xfrm>
          <a:off x="12164069" y="5621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82567</xdr:rowOff>
    </xdr:from>
    <xdr:ext cx="405111" cy="259045"/>
    <xdr:sp macro="" textlink="">
      <xdr:nvSpPr>
        <xdr:cNvPr id="534" name="n_4mainValue【試験研究機関】&#10;有形固定資産減価償却率">
          <a:extLst>
            <a:ext uri="{FF2B5EF4-FFF2-40B4-BE49-F238E27FC236}">
              <a16:creationId xmlns:a16="http://schemas.microsoft.com/office/drawing/2014/main" id="{D50F1F68-E709-49BF-BC42-B9BDAC1DF11C}"/>
            </a:ext>
          </a:extLst>
        </xdr:cNvPr>
        <xdr:cNvSpPr txBox="1"/>
      </xdr:nvSpPr>
      <xdr:spPr>
        <a:xfrm>
          <a:off x="11354444"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5" name="正方形/長方形 534">
          <a:extLst>
            <a:ext uri="{FF2B5EF4-FFF2-40B4-BE49-F238E27FC236}">
              <a16:creationId xmlns:a16="http://schemas.microsoft.com/office/drawing/2014/main" id="{1FFD65E8-B65A-4A40-AB86-12FA6A51C788}"/>
            </a:ext>
          </a:extLst>
        </xdr:cNvPr>
        <xdr:cNvSpPr/>
      </xdr:nvSpPr>
      <xdr:spPr>
        <a:xfrm>
          <a:off x="164592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536" name="正方形/長方形 535">
          <a:extLst>
            <a:ext uri="{FF2B5EF4-FFF2-40B4-BE49-F238E27FC236}">
              <a16:creationId xmlns:a16="http://schemas.microsoft.com/office/drawing/2014/main" id="{E34F56FA-433A-4DC4-9C32-382F78852D12}"/>
            </a:ext>
          </a:extLst>
        </xdr:cNvPr>
        <xdr:cNvSpPr/>
      </xdr:nvSpPr>
      <xdr:spPr>
        <a:xfrm>
          <a:off x="169259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537" name="正方形/長方形 536">
          <a:extLst>
            <a:ext uri="{FF2B5EF4-FFF2-40B4-BE49-F238E27FC236}">
              <a16:creationId xmlns:a16="http://schemas.microsoft.com/office/drawing/2014/main" id="{85F60C89-1405-45FF-9BED-58987D027CA9}"/>
            </a:ext>
          </a:extLst>
        </xdr:cNvPr>
        <xdr:cNvSpPr/>
      </xdr:nvSpPr>
      <xdr:spPr>
        <a:xfrm>
          <a:off x="169259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538" name="正方形/長方形 537">
          <a:extLst>
            <a:ext uri="{FF2B5EF4-FFF2-40B4-BE49-F238E27FC236}">
              <a16:creationId xmlns:a16="http://schemas.microsoft.com/office/drawing/2014/main" id="{32079ECE-2EFE-4144-92BA-D6A73B8851EA}"/>
            </a:ext>
          </a:extLst>
        </xdr:cNvPr>
        <xdr:cNvSpPr/>
      </xdr:nvSpPr>
      <xdr:spPr>
        <a:xfrm>
          <a:off x="184118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539" name="正方形/長方形 538">
          <a:extLst>
            <a:ext uri="{FF2B5EF4-FFF2-40B4-BE49-F238E27FC236}">
              <a16:creationId xmlns:a16="http://schemas.microsoft.com/office/drawing/2014/main" id="{E0AFFD25-C441-4DC9-95FA-619349B250FB}"/>
            </a:ext>
          </a:extLst>
        </xdr:cNvPr>
        <xdr:cNvSpPr/>
      </xdr:nvSpPr>
      <xdr:spPr>
        <a:xfrm>
          <a:off x="184118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0" name="正方形/長方形 539">
          <a:extLst>
            <a:ext uri="{FF2B5EF4-FFF2-40B4-BE49-F238E27FC236}">
              <a16:creationId xmlns:a16="http://schemas.microsoft.com/office/drawing/2014/main" id="{8E853893-1166-42FC-8BFB-ADCDA5F17239}"/>
            </a:ext>
          </a:extLst>
        </xdr:cNvPr>
        <xdr:cNvSpPr/>
      </xdr:nvSpPr>
      <xdr:spPr>
        <a:xfrm>
          <a:off x="164592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1" name="テキスト ボックス 540">
          <a:extLst>
            <a:ext uri="{FF2B5EF4-FFF2-40B4-BE49-F238E27FC236}">
              <a16:creationId xmlns:a16="http://schemas.microsoft.com/office/drawing/2014/main" id="{722440E0-6BE1-4073-9C87-FDF3EDB67D5C}"/>
            </a:ext>
          </a:extLst>
        </xdr:cNvPr>
        <xdr:cNvSpPr txBox="1"/>
      </xdr:nvSpPr>
      <xdr:spPr>
        <a:xfrm>
          <a:off x="16440150"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2" name="直線コネクタ 541">
          <a:extLst>
            <a:ext uri="{FF2B5EF4-FFF2-40B4-BE49-F238E27FC236}">
              <a16:creationId xmlns:a16="http://schemas.microsoft.com/office/drawing/2014/main" id="{A87321E5-F9B4-4C32-BCB1-1EBC3A2EA18A}"/>
            </a:ext>
          </a:extLst>
        </xdr:cNvPr>
        <xdr:cNvCxnSpPr/>
      </xdr:nvCxnSpPr>
      <xdr:spPr>
        <a:xfrm>
          <a:off x="164592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3" name="直線コネクタ 542">
          <a:extLst>
            <a:ext uri="{FF2B5EF4-FFF2-40B4-BE49-F238E27FC236}">
              <a16:creationId xmlns:a16="http://schemas.microsoft.com/office/drawing/2014/main" id="{469B70FD-6158-4720-8D47-B7C5D2FADC81}"/>
            </a:ext>
          </a:extLst>
        </xdr:cNvPr>
        <xdr:cNvCxnSpPr/>
      </xdr:nvCxnSpPr>
      <xdr:spPr>
        <a:xfrm>
          <a:off x="16459200" y="6848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44" name="テキスト ボックス 543">
          <a:extLst>
            <a:ext uri="{FF2B5EF4-FFF2-40B4-BE49-F238E27FC236}">
              <a16:creationId xmlns:a16="http://schemas.microsoft.com/office/drawing/2014/main" id="{B86C56B7-5AE4-4E32-AE50-EA2928500E50}"/>
            </a:ext>
          </a:extLst>
        </xdr:cNvPr>
        <xdr:cNvSpPr txBox="1"/>
      </xdr:nvSpPr>
      <xdr:spPr>
        <a:xfrm>
          <a:off x="16052346" y="6712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5" name="直線コネクタ 544">
          <a:extLst>
            <a:ext uri="{FF2B5EF4-FFF2-40B4-BE49-F238E27FC236}">
              <a16:creationId xmlns:a16="http://schemas.microsoft.com/office/drawing/2014/main" id="{B7F42A19-5B25-4958-BE98-7295203A9287}"/>
            </a:ext>
          </a:extLst>
        </xdr:cNvPr>
        <xdr:cNvCxnSpPr/>
      </xdr:nvCxnSpPr>
      <xdr:spPr>
        <a:xfrm>
          <a:off x="16459200" y="6486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46" name="テキスト ボックス 545">
          <a:extLst>
            <a:ext uri="{FF2B5EF4-FFF2-40B4-BE49-F238E27FC236}">
              <a16:creationId xmlns:a16="http://schemas.microsoft.com/office/drawing/2014/main" id="{570B8C4B-46D4-49EB-A72C-574D6C3F3D1A}"/>
            </a:ext>
          </a:extLst>
        </xdr:cNvPr>
        <xdr:cNvSpPr txBox="1"/>
      </xdr:nvSpPr>
      <xdr:spPr>
        <a:xfrm>
          <a:off x="16052346" y="6350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7" name="直線コネクタ 546">
          <a:extLst>
            <a:ext uri="{FF2B5EF4-FFF2-40B4-BE49-F238E27FC236}">
              <a16:creationId xmlns:a16="http://schemas.microsoft.com/office/drawing/2014/main" id="{ECFC6081-10B5-4FC9-A2F6-387A5565EDA8}"/>
            </a:ext>
          </a:extLst>
        </xdr:cNvPr>
        <xdr:cNvCxnSpPr/>
      </xdr:nvCxnSpPr>
      <xdr:spPr>
        <a:xfrm>
          <a:off x="16459200" y="613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48" name="テキスト ボックス 547">
          <a:extLst>
            <a:ext uri="{FF2B5EF4-FFF2-40B4-BE49-F238E27FC236}">
              <a16:creationId xmlns:a16="http://schemas.microsoft.com/office/drawing/2014/main" id="{8BDBBAAB-D92F-46DF-9664-C8AB54FB82A7}"/>
            </a:ext>
          </a:extLst>
        </xdr:cNvPr>
        <xdr:cNvSpPr txBox="1"/>
      </xdr:nvSpPr>
      <xdr:spPr>
        <a:xfrm>
          <a:off x="16052346" y="599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9" name="直線コネクタ 548">
          <a:extLst>
            <a:ext uri="{FF2B5EF4-FFF2-40B4-BE49-F238E27FC236}">
              <a16:creationId xmlns:a16="http://schemas.microsoft.com/office/drawing/2014/main" id="{E44F75E7-604F-41B2-BC67-3282EB87F956}"/>
            </a:ext>
          </a:extLst>
        </xdr:cNvPr>
        <xdr:cNvCxnSpPr/>
      </xdr:nvCxnSpPr>
      <xdr:spPr>
        <a:xfrm>
          <a:off x="16459200" y="5772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50" name="テキスト ボックス 549">
          <a:extLst>
            <a:ext uri="{FF2B5EF4-FFF2-40B4-BE49-F238E27FC236}">
              <a16:creationId xmlns:a16="http://schemas.microsoft.com/office/drawing/2014/main" id="{AD79F432-1562-488C-904C-030401A7B69A}"/>
            </a:ext>
          </a:extLst>
        </xdr:cNvPr>
        <xdr:cNvSpPr txBox="1"/>
      </xdr:nvSpPr>
      <xdr:spPr>
        <a:xfrm>
          <a:off x="16052346" y="56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1" name="直線コネクタ 550">
          <a:extLst>
            <a:ext uri="{FF2B5EF4-FFF2-40B4-BE49-F238E27FC236}">
              <a16:creationId xmlns:a16="http://schemas.microsoft.com/office/drawing/2014/main" id="{D9701A0A-98B2-4A2D-8BB6-509F4328B534}"/>
            </a:ext>
          </a:extLst>
        </xdr:cNvPr>
        <xdr:cNvCxnSpPr/>
      </xdr:nvCxnSpPr>
      <xdr:spPr>
        <a:xfrm>
          <a:off x="16459200" y="5410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52" name="テキスト ボックス 551">
          <a:extLst>
            <a:ext uri="{FF2B5EF4-FFF2-40B4-BE49-F238E27FC236}">
              <a16:creationId xmlns:a16="http://schemas.microsoft.com/office/drawing/2014/main" id="{456AA2D4-7D2E-49F5-8A3D-AE68C4DEEB14}"/>
            </a:ext>
          </a:extLst>
        </xdr:cNvPr>
        <xdr:cNvSpPr txBox="1"/>
      </xdr:nvSpPr>
      <xdr:spPr>
        <a:xfrm>
          <a:off x="16052346" y="527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3" name="直線コネクタ 552">
          <a:extLst>
            <a:ext uri="{FF2B5EF4-FFF2-40B4-BE49-F238E27FC236}">
              <a16:creationId xmlns:a16="http://schemas.microsoft.com/office/drawing/2014/main" id="{6EA6B959-B05D-46A1-9B31-DF9E127C7C61}"/>
            </a:ext>
          </a:extLst>
        </xdr:cNvPr>
        <xdr:cNvCxnSpPr/>
      </xdr:nvCxnSpPr>
      <xdr:spPr>
        <a:xfrm>
          <a:off x="164592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54" name="テキスト ボックス 553">
          <a:extLst>
            <a:ext uri="{FF2B5EF4-FFF2-40B4-BE49-F238E27FC236}">
              <a16:creationId xmlns:a16="http://schemas.microsoft.com/office/drawing/2014/main" id="{761F84ED-6AC5-4CE6-8250-1504E315D1DE}"/>
            </a:ext>
          </a:extLst>
        </xdr:cNvPr>
        <xdr:cNvSpPr txBox="1"/>
      </xdr:nvSpPr>
      <xdr:spPr>
        <a:xfrm>
          <a:off x="16052346" y="491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5" name="【試験研究機関】&#10;一人当たり面積グラフ枠">
          <a:extLst>
            <a:ext uri="{FF2B5EF4-FFF2-40B4-BE49-F238E27FC236}">
              <a16:creationId xmlns:a16="http://schemas.microsoft.com/office/drawing/2014/main" id="{CCA38190-5B65-4E06-8260-54A4B0306A26}"/>
            </a:ext>
          </a:extLst>
        </xdr:cNvPr>
        <xdr:cNvSpPr/>
      </xdr:nvSpPr>
      <xdr:spPr>
        <a:xfrm>
          <a:off x="164592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0</xdr:rowOff>
    </xdr:from>
    <xdr:to>
      <xdr:col>116</xdr:col>
      <xdr:colOff>62864</xdr:colOff>
      <xdr:row>41</xdr:row>
      <xdr:rowOff>57150</xdr:rowOff>
    </xdr:to>
    <xdr:cxnSp macro="">
      <xdr:nvCxnSpPr>
        <xdr:cNvPr id="556" name="直線コネクタ 555">
          <a:extLst>
            <a:ext uri="{FF2B5EF4-FFF2-40B4-BE49-F238E27FC236}">
              <a16:creationId xmlns:a16="http://schemas.microsoft.com/office/drawing/2014/main" id="{D8D601FD-7FFA-42B4-99C6-98888AEE5919}"/>
            </a:ext>
          </a:extLst>
        </xdr:cNvPr>
        <xdr:cNvCxnSpPr/>
      </xdr:nvCxnSpPr>
      <xdr:spPr>
        <a:xfrm flipV="1">
          <a:off x="19952970" y="5514975"/>
          <a:ext cx="1269" cy="1190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60977</xdr:rowOff>
    </xdr:from>
    <xdr:ext cx="469744" cy="259045"/>
    <xdr:sp macro="" textlink="">
      <xdr:nvSpPr>
        <xdr:cNvPr id="557" name="【試験研究機関】&#10;一人当たり面積最小値テキスト">
          <a:extLst>
            <a:ext uri="{FF2B5EF4-FFF2-40B4-BE49-F238E27FC236}">
              <a16:creationId xmlns:a16="http://schemas.microsoft.com/office/drawing/2014/main" id="{031A9313-F1B8-4031-9F5D-1D9AEC0B7E96}"/>
            </a:ext>
          </a:extLst>
        </xdr:cNvPr>
        <xdr:cNvSpPr txBox="1"/>
      </xdr:nvSpPr>
      <xdr:spPr>
        <a:xfrm>
          <a:off x="20002500" y="671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57150</xdr:rowOff>
    </xdr:from>
    <xdr:to>
      <xdr:col>116</xdr:col>
      <xdr:colOff>152400</xdr:colOff>
      <xdr:row>41</xdr:row>
      <xdr:rowOff>57150</xdr:rowOff>
    </xdr:to>
    <xdr:cxnSp macro="">
      <xdr:nvCxnSpPr>
        <xdr:cNvPr id="558" name="直線コネクタ 557">
          <a:extLst>
            <a:ext uri="{FF2B5EF4-FFF2-40B4-BE49-F238E27FC236}">
              <a16:creationId xmlns:a16="http://schemas.microsoft.com/office/drawing/2014/main" id="{BEB104C7-275A-491D-97BB-E52E386EE6AB}"/>
            </a:ext>
          </a:extLst>
        </xdr:cNvPr>
        <xdr:cNvCxnSpPr/>
      </xdr:nvCxnSpPr>
      <xdr:spPr>
        <a:xfrm>
          <a:off x="19878675" y="67056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118127</xdr:rowOff>
    </xdr:from>
    <xdr:ext cx="469744" cy="259045"/>
    <xdr:sp macro="" textlink="">
      <xdr:nvSpPr>
        <xdr:cNvPr id="559" name="【試験研究機関】&#10;一人当たり面積最大値テキスト">
          <a:extLst>
            <a:ext uri="{FF2B5EF4-FFF2-40B4-BE49-F238E27FC236}">
              <a16:creationId xmlns:a16="http://schemas.microsoft.com/office/drawing/2014/main" id="{44604C36-85A8-4A06-8F8D-C7C37C94D915}"/>
            </a:ext>
          </a:extLst>
        </xdr:cNvPr>
        <xdr:cNvSpPr txBox="1"/>
      </xdr:nvSpPr>
      <xdr:spPr>
        <a:xfrm>
          <a:off x="20002500" y="53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0</xdr:rowOff>
    </xdr:from>
    <xdr:to>
      <xdr:col>116</xdr:col>
      <xdr:colOff>152400</xdr:colOff>
      <xdr:row>34</xdr:row>
      <xdr:rowOff>0</xdr:rowOff>
    </xdr:to>
    <xdr:cxnSp macro="">
      <xdr:nvCxnSpPr>
        <xdr:cNvPr id="560" name="直線コネクタ 559">
          <a:extLst>
            <a:ext uri="{FF2B5EF4-FFF2-40B4-BE49-F238E27FC236}">
              <a16:creationId xmlns:a16="http://schemas.microsoft.com/office/drawing/2014/main" id="{FA7D5CAC-737C-4E55-8CE9-59F1B5FB3EE3}"/>
            </a:ext>
          </a:extLst>
        </xdr:cNvPr>
        <xdr:cNvCxnSpPr/>
      </xdr:nvCxnSpPr>
      <xdr:spPr>
        <a:xfrm>
          <a:off x="19878675" y="55149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118127</xdr:rowOff>
    </xdr:from>
    <xdr:ext cx="469744" cy="259045"/>
    <xdr:sp macro="" textlink="">
      <xdr:nvSpPr>
        <xdr:cNvPr id="561" name="【試験研究機関】&#10;一人当たり面積平均値テキスト">
          <a:extLst>
            <a:ext uri="{FF2B5EF4-FFF2-40B4-BE49-F238E27FC236}">
              <a16:creationId xmlns:a16="http://schemas.microsoft.com/office/drawing/2014/main" id="{5AA1536B-DA99-432D-8FB1-3DB5D05D8A69}"/>
            </a:ext>
          </a:extLst>
        </xdr:cNvPr>
        <xdr:cNvSpPr txBox="1"/>
      </xdr:nvSpPr>
      <xdr:spPr>
        <a:xfrm>
          <a:off x="20002500" y="6283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562" name="フローチャート: 判断 561">
          <a:extLst>
            <a:ext uri="{FF2B5EF4-FFF2-40B4-BE49-F238E27FC236}">
              <a16:creationId xmlns:a16="http://schemas.microsoft.com/office/drawing/2014/main" id="{5DAFCEAC-F61F-4F99-8A35-B3D5B7AD29D8}"/>
            </a:ext>
          </a:extLst>
        </xdr:cNvPr>
        <xdr:cNvSpPr/>
      </xdr:nvSpPr>
      <xdr:spPr>
        <a:xfrm>
          <a:off x="19897725" y="63055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563" name="フローチャート: 判断 562">
          <a:extLst>
            <a:ext uri="{FF2B5EF4-FFF2-40B4-BE49-F238E27FC236}">
              <a16:creationId xmlns:a16="http://schemas.microsoft.com/office/drawing/2014/main" id="{B8886692-1EFC-4E95-B4E9-7D81DC3396C8}"/>
            </a:ext>
          </a:extLst>
        </xdr:cNvPr>
        <xdr:cNvSpPr/>
      </xdr:nvSpPr>
      <xdr:spPr>
        <a:xfrm>
          <a:off x="19154775" y="63341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564" name="フローチャート: 判断 563">
          <a:extLst>
            <a:ext uri="{FF2B5EF4-FFF2-40B4-BE49-F238E27FC236}">
              <a16:creationId xmlns:a16="http://schemas.microsoft.com/office/drawing/2014/main" id="{06AF2592-D437-47E1-B7A5-A12415A6AF68}"/>
            </a:ext>
          </a:extLst>
        </xdr:cNvPr>
        <xdr:cNvSpPr/>
      </xdr:nvSpPr>
      <xdr:spPr>
        <a:xfrm>
          <a:off x="18345150" y="63341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101600</xdr:rowOff>
    </xdr:from>
    <xdr:to>
      <xdr:col>102</xdr:col>
      <xdr:colOff>165100</xdr:colOff>
      <xdr:row>39</xdr:row>
      <xdr:rowOff>31750</xdr:rowOff>
    </xdr:to>
    <xdr:sp macro="" textlink="">
      <xdr:nvSpPr>
        <xdr:cNvPr id="565" name="フローチャート: 判断 564">
          <a:extLst>
            <a:ext uri="{FF2B5EF4-FFF2-40B4-BE49-F238E27FC236}">
              <a16:creationId xmlns:a16="http://schemas.microsoft.com/office/drawing/2014/main" id="{6438FC64-39BE-4D81-9526-BCE73DD196EF}"/>
            </a:ext>
          </a:extLst>
        </xdr:cNvPr>
        <xdr:cNvSpPr/>
      </xdr:nvSpPr>
      <xdr:spPr>
        <a:xfrm>
          <a:off x="17554575" y="62674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139700</xdr:rowOff>
    </xdr:from>
    <xdr:to>
      <xdr:col>98</xdr:col>
      <xdr:colOff>38100</xdr:colOff>
      <xdr:row>39</xdr:row>
      <xdr:rowOff>69850</xdr:rowOff>
    </xdr:to>
    <xdr:sp macro="" textlink="">
      <xdr:nvSpPr>
        <xdr:cNvPr id="566" name="フローチャート: 判断 565">
          <a:extLst>
            <a:ext uri="{FF2B5EF4-FFF2-40B4-BE49-F238E27FC236}">
              <a16:creationId xmlns:a16="http://schemas.microsoft.com/office/drawing/2014/main" id="{EE85A8FC-D062-4C98-80DD-EA2C3AAD8FFA}"/>
            </a:ext>
          </a:extLst>
        </xdr:cNvPr>
        <xdr:cNvSpPr/>
      </xdr:nvSpPr>
      <xdr:spPr>
        <a:xfrm>
          <a:off x="16754475" y="63055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7" name="テキスト ボックス 566">
          <a:extLst>
            <a:ext uri="{FF2B5EF4-FFF2-40B4-BE49-F238E27FC236}">
              <a16:creationId xmlns:a16="http://schemas.microsoft.com/office/drawing/2014/main" id="{E71260A2-FC83-427C-854D-AF918CB68E0A}"/>
            </a:ext>
          </a:extLst>
        </xdr:cNvPr>
        <xdr:cNvSpPr txBox="1"/>
      </xdr:nvSpPr>
      <xdr:spPr>
        <a:xfrm>
          <a:off x="197834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8" name="テキスト ボックス 567">
          <a:extLst>
            <a:ext uri="{FF2B5EF4-FFF2-40B4-BE49-F238E27FC236}">
              <a16:creationId xmlns:a16="http://schemas.microsoft.com/office/drawing/2014/main" id="{F32C9BC0-8FED-4124-94C5-F4EC0E1153C6}"/>
            </a:ext>
          </a:extLst>
        </xdr:cNvPr>
        <xdr:cNvSpPr txBox="1"/>
      </xdr:nvSpPr>
      <xdr:spPr>
        <a:xfrm>
          <a:off x="19030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9" name="テキスト ボックス 568">
          <a:extLst>
            <a:ext uri="{FF2B5EF4-FFF2-40B4-BE49-F238E27FC236}">
              <a16:creationId xmlns:a16="http://schemas.microsoft.com/office/drawing/2014/main" id="{7D31B425-FEA8-4D7C-88F9-2E0151AD75DB}"/>
            </a:ext>
          </a:extLst>
        </xdr:cNvPr>
        <xdr:cNvSpPr txBox="1"/>
      </xdr:nvSpPr>
      <xdr:spPr>
        <a:xfrm>
          <a:off x="18221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0" name="テキスト ボックス 569">
          <a:extLst>
            <a:ext uri="{FF2B5EF4-FFF2-40B4-BE49-F238E27FC236}">
              <a16:creationId xmlns:a16="http://schemas.microsoft.com/office/drawing/2014/main" id="{53CCFB59-A7E9-40F3-A6CA-31DE9ABD347C}"/>
            </a:ext>
          </a:extLst>
        </xdr:cNvPr>
        <xdr:cNvSpPr txBox="1"/>
      </xdr:nvSpPr>
      <xdr:spPr>
        <a:xfrm>
          <a:off x="174307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1" name="テキスト ボックス 570">
          <a:extLst>
            <a:ext uri="{FF2B5EF4-FFF2-40B4-BE49-F238E27FC236}">
              <a16:creationId xmlns:a16="http://schemas.microsoft.com/office/drawing/2014/main" id="{57D9AD8D-E050-4A77-AC48-5B192782A60D}"/>
            </a:ext>
          </a:extLst>
        </xdr:cNvPr>
        <xdr:cNvSpPr txBox="1"/>
      </xdr:nvSpPr>
      <xdr:spPr>
        <a:xfrm>
          <a:off x="16630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120650</xdr:rowOff>
    </xdr:from>
    <xdr:to>
      <xdr:col>116</xdr:col>
      <xdr:colOff>114300</xdr:colOff>
      <xdr:row>34</xdr:row>
      <xdr:rowOff>50800</xdr:rowOff>
    </xdr:to>
    <xdr:sp macro="" textlink="">
      <xdr:nvSpPr>
        <xdr:cNvPr id="572" name="楕円 571">
          <a:extLst>
            <a:ext uri="{FF2B5EF4-FFF2-40B4-BE49-F238E27FC236}">
              <a16:creationId xmlns:a16="http://schemas.microsoft.com/office/drawing/2014/main" id="{FDCC6ADC-F9A5-41D5-87FB-AA2FC4A64E8F}"/>
            </a:ext>
          </a:extLst>
        </xdr:cNvPr>
        <xdr:cNvSpPr/>
      </xdr:nvSpPr>
      <xdr:spPr>
        <a:xfrm>
          <a:off x="19897725" y="54768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73677</xdr:rowOff>
    </xdr:from>
    <xdr:ext cx="469744" cy="259045"/>
    <xdr:sp macro="" textlink="">
      <xdr:nvSpPr>
        <xdr:cNvPr id="573" name="【試験研究機関】&#10;一人当たり面積該当値テキスト">
          <a:extLst>
            <a:ext uri="{FF2B5EF4-FFF2-40B4-BE49-F238E27FC236}">
              <a16:creationId xmlns:a16="http://schemas.microsoft.com/office/drawing/2014/main" id="{E6A082AC-BC54-4478-B7ED-D56F8EBECA57}"/>
            </a:ext>
          </a:extLst>
        </xdr:cNvPr>
        <xdr:cNvSpPr txBox="1"/>
      </xdr:nvSpPr>
      <xdr:spPr>
        <a:xfrm>
          <a:off x="200025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101600</xdr:rowOff>
    </xdr:from>
    <xdr:to>
      <xdr:col>112</xdr:col>
      <xdr:colOff>38100</xdr:colOff>
      <xdr:row>36</xdr:row>
      <xdr:rowOff>31750</xdr:rowOff>
    </xdr:to>
    <xdr:sp macro="" textlink="">
      <xdr:nvSpPr>
        <xdr:cNvPr id="574" name="楕円 573">
          <a:extLst>
            <a:ext uri="{FF2B5EF4-FFF2-40B4-BE49-F238E27FC236}">
              <a16:creationId xmlns:a16="http://schemas.microsoft.com/office/drawing/2014/main" id="{E9F03305-FF6C-488D-AB91-7E8AF1B9EF83}"/>
            </a:ext>
          </a:extLst>
        </xdr:cNvPr>
        <xdr:cNvSpPr/>
      </xdr:nvSpPr>
      <xdr:spPr>
        <a:xfrm>
          <a:off x="19154775" y="57816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0</xdr:rowOff>
    </xdr:from>
    <xdr:to>
      <xdr:col>116</xdr:col>
      <xdr:colOff>63500</xdr:colOff>
      <xdr:row>35</xdr:row>
      <xdr:rowOff>152400</xdr:rowOff>
    </xdr:to>
    <xdr:cxnSp macro="">
      <xdr:nvCxnSpPr>
        <xdr:cNvPr id="575" name="直線コネクタ 574">
          <a:extLst>
            <a:ext uri="{FF2B5EF4-FFF2-40B4-BE49-F238E27FC236}">
              <a16:creationId xmlns:a16="http://schemas.microsoft.com/office/drawing/2014/main" id="{D426463B-A830-47D1-8CED-3D50B9A5B95A}"/>
            </a:ext>
          </a:extLst>
        </xdr:cNvPr>
        <xdr:cNvCxnSpPr/>
      </xdr:nvCxnSpPr>
      <xdr:spPr>
        <a:xfrm flipV="1">
          <a:off x="19202400" y="5514975"/>
          <a:ext cx="752475"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158750</xdr:rowOff>
    </xdr:from>
    <xdr:to>
      <xdr:col>107</xdr:col>
      <xdr:colOff>101600</xdr:colOff>
      <xdr:row>35</xdr:row>
      <xdr:rowOff>88900</xdr:rowOff>
    </xdr:to>
    <xdr:sp macro="" textlink="">
      <xdr:nvSpPr>
        <xdr:cNvPr id="576" name="楕円 575">
          <a:extLst>
            <a:ext uri="{FF2B5EF4-FFF2-40B4-BE49-F238E27FC236}">
              <a16:creationId xmlns:a16="http://schemas.microsoft.com/office/drawing/2014/main" id="{5CC5D7DD-A7EB-4C36-A8F3-0264B57BFB51}"/>
            </a:ext>
          </a:extLst>
        </xdr:cNvPr>
        <xdr:cNvSpPr/>
      </xdr:nvSpPr>
      <xdr:spPr>
        <a:xfrm>
          <a:off x="18345150" y="56769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38100</xdr:rowOff>
    </xdr:from>
    <xdr:to>
      <xdr:col>111</xdr:col>
      <xdr:colOff>177800</xdr:colOff>
      <xdr:row>35</xdr:row>
      <xdr:rowOff>152400</xdr:rowOff>
    </xdr:to>
    <xdr:cxnSp macro="">
      <xdr:nvCxnSpPr>
        <xdr:cNvPr id="577" name="直線コネクタ 576">
          <a:extLst>
            <a:ext uri="{FF2B5EF4-FFF2-40B4-BE49-F238E27FC236}">
              <a16:creationId xmlns:a16="http://schemas.microsoft.com/office/drawing/2014/main" id="{207ACB5F-2BB9-4F38-892C-4E3921DC894E}"/>
            </a:ext>
          </a:extLst>
        </xdr:cNvPr>
        <xdr:cNvCxnSpPr/>
      </xdr:nvCxnSpPr>
      <xdr:spPr>
        <a:xfrm>
          <a:off x="18392775" y="5715000"/>
          <a:ext cx="809625"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6350</xdr:rowOff>
    </xdr:from>
    <xdr:to>
      <xdr:col>102</xdr:col>
      <xdr:colOff>165100</xdr:colOff>
      <xdr:row>36</xdr:row>
      <xdr:rowOff>107950</xdr:rowOff>
    </xdr:to>
    <xdr:sp macro="" textlink="">
      <xdr:nvSpPr>
        <xdr:cNvPr id="578" name="楕円 577">
          <a:extLst>
            <a:ext uri="{FF2B5EF4-FFF2-40B4-BE49-F238E27FC236}">
              <a16:creationId xmlns:a16="http://schemas.microsoft.com/office/drawing/2014/main" id="{337213D7-57FA-484E-875E-608497E32C9E}"/>
            </a:ext>
          </a:extLst>
        </xdr:cNvPr>
        <xdr:cNvSpPr/>
      </xdr:nvSpPr>
      <xdr:spPr>
        <a:xfrm>
          <a:off x="17554575" y="58483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38100</xdr:rowOff>
    </xdr:from>
    <xdr:to>
      <xdr:col>107</xdr:col>
      <xdr:colOff>50800</xdr:colOff>
      <xdr:row>36</xdr:row>
      <xdr:rowOff>57150</xdr:rowOff>
    </xdr:to>
    <xdr:cxnSp macro="">
      <xdr:nvCxnSpPr>
        <xdr:cNvPr id="579" name="直線コネクタ 578">
          <a:extLst>
            <a:ext uri="{FF2B5EF4-FFF2-40B4-BE49-F238E27FC236}">
              <a16:creationId xmlns:a16="http://schemas.microsoft.com/office/drawing/2014/main" id="{0CF3CE94-30ED-4718-A792-BEACAAF090F7}"/>
            </a:ext>
          </a:extLst>
        </xdr:cNvPr>
        <xdr:cNvCxnSpPr/>
      </xdr:nvCxnSpPr>
      <xdr:spPr>
        <a:xfrm flipV="1">
          <a:off x="17602200" y="5715000"/>
          <a:ext cx="790575"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139700</xdr:rowOff>
    </xdr:from>
    <xdr:to>
      <xdr:col>98</xdr:col>
      <xdr:colOff>38100</xdr:colOff>
      <xdr:row>36</xdr:row>
      <xdr:rowOff>69850</xdr:rowOff>
    </xdr:to>
    <xdr:sp macro="" textlink="">
      <xdr:nvSpPr>
        <xdr:cNvPr id="580" name="楕円 579">
          <a:extLst>
            <a:ext uri="{FF2B5EF4-FFF2-40B4-BE49-F238E27FC236}">
              <a16:creationId xmlns:a16="http://schemas.microsoft.com/office/drawing/2014/main" id="{093FBBA3-07F1-4287-BE26-858835FD1F93}"/>
            </a:ext>
          </a:extLst>
        </xdr:cNvPr>
        <xdr:cNvSpPr/>
      </xdr:nvSpPr>
      <xdr:spPr>
        <a:xfrm>
          <a:off x="16754475" y="58197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19050</xdr:rowOff>
    </xdr:from>
    <xdr:to>
      <xdr:col>102</xdr:col>
      <xdr:colOff>114300</xdr:colOff>
      <xdr:row>36</xdr:row>
      <xdr:rowOff>57150</xdr:rowOff>
    </xdr:to>
    <xdr:cxnSp macro="">
      <xdr:nvCxnSpPr>
        <xdr:cNvPr id="581" name="直線コネクタ 580">
          <a:extLst>
            <a:ext uri="{FF2B5EF4-FFF2-40B4-BE49-F238E27FC236}">
              <a16:creationId xmlns:a16="http://schemas.microsoft.com/office/drawing/2014/main" id="{690282D0-B0B4-4BB0-8308-605325086CE7}"/>
            </a:ext>
          </a:extLst>
        </xdr:cNvPr>
        <xdr:cNvCxnSpPr/>
      </xdr:nvCxnSpPr>
      <xdr:spPr>
        <a:xfrm>
          <a:off x="16802100" y="5857875"/>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99077</xdr:rowOff>
    </xdr:from>
    <xdr:ext cx="469744" cy="259045"/>
    <xdr:sp macro="" textlink="">
      <xdr:nvSpPr>
        <xdr:cNvPr id="582" name="n_1aveValue【試験研究機関】&#10;一人当たり面積">
          <a:extLst>
            <a:ext uri="{FF2B5EF4-FFF2-40B4-BE49-F238E27FC236}">
              <a16:creationId xmlns:a16="http://schemas.microsoft.com/office/drawing/2014/main" id="{303C912B-92A3-4842-878B-4A0CA5F8A168}"/>
            </a:ext>
          </a:extLst>
        </xdr:cNvPr>
        <xdr:cNvSpPr txBox="1"/>
      </xdr:nvSpPr>
      <xdr:spPr>
        <a:xfrm>
          <a:off x="18983402" y="64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99077</xdr:rowOff>
    </xdr:from>
    <xdr:ext cx="469744" cy="259045"/>
    <xdr:sp macro="" textlink="">
      <xdr:nvSpPr>
        <xdr:cNvPr id="583" name="n_2aveValue【試験研究機関】&#10;一人当たり面積">
          <a:extLst>
            <a:ext uri="{FF2B5EF4-FFF2-40B4-BE49-F238E27FC236}">
              <a16:creationId xmlns:a16="http://schemas.microsoft.com/office/drawing/2014/main" id="{ABE02FB0-831F-4E1A-B19C-32ACBC3F5116}"/>
            </a:ext>
          </a:extLst>
        </xdr:cNvPr>
        <xdr:cNvSpPr txBox="1"/>
      </xdr:nvSpPr>
      <xdr:spPr>
        <a:xfrm>
          <a:off x="18183302" y="64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22877</xdr:rowOff>
    </xdr:from>
    <xdr:ext cx="469744" cy="259045"/>
    <xdr:sp macro="" textlink="">
      <xdr:nvSpPr>
        <xdr:cNvPr id="584" name="n_3aveValue【試験研究機関】&#10;一人当たり面積">
          <a:extLst>
            <a:ext uri="{FF2B5EF4-FFF2-40B4-BE49-F238E27FC236}">
              <a16:creationId xmlns:a16="http://schemas.microsoft.com/office/drawing/2014/main" id="{C69FD64B-322E-40D2-8268-B2BECB77C663}"/>
            </a:ext>
          </a:extLst>
        </xdr:cNvPr>
        <xdr:cNvSpPr txBox="1"/>
      </xdr:nvSpPr>
      <xdr:spPr>
        <a:xfrm>
          <a:off x="17383202" y="635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60977</xdr:rowOff>
    </xdr:from>
    <xdr:ext cx="469744" cy="259045"/>
    <xdr:sp macro="" textlink="">
      <xdr:nvSpPr>
        <xdr:cNvPr id="585" name="n_4aveValue【試験研究機関】&#10;一人当たり面積">
          <a:extLst>
            <a:ext uri="{FF2B5EF4-FFF2-40B4-BE49-F238E27FC236}">
              <a16:creationId xmlns:a16="http://schemas.microsoft.com/office/drawing/2014/main" id="{4BBC7013-3472-4883-82CB-29626714E0FB}"/>
            </a:ext>
          </a:extLst>
        </xdr:cNvPr>
        <xdr:cNvSpPr txBox="1"/>
      </xdr:nvSpPr>
      <xdr:spPr>
        <a:xfrm>
          <a:off x="16592627" y="638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48277</xdr:rowOff>
    </xdr:from>
    <xdr:ext cx="469744" cy="259045"/>
    <xdr:sp macro="" textlink="">
      <xdr:nvSpPr>
        <xdr:cNvPr id="586" name="n_1mainValue【試験研究機関】&#10;一人当たり面積">
          <a:extLst>
            <a:ext uri="{FF2B5EF4-FFF2-40B4-BE49-F238E27FC236}">
              <a16:creationId xmlns:a16="http://schemas.microsoft.com/office/drawing/2014/main" id="{ED5683F2-1567-4DC4-945E-31A1CCAFF51C}"/>
            </a:ext>
          </a:extLst>
        </xdr:cNvPr>
        <xdr:cNvSpPr txBox="1"/>
      </xdr:nvSpPr>
      <xdr:spPr>
        <a:xfrm>
          <a:off x="18983402" y="556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105427</xdr:rowOff>
    </xdr:from>
    <xdr:ext cx="469744" cy="259045"/>
    <xdr:sp macro="" textlink="">
      <xdr:nvSpPr>
        <xdr:cNvPr id="587" name="n_2mainValue【試験研究機関】&#10;一人当たり面積">
          <a:extLst>
            <a:ext uri="{FF2B5EF4-FFF2-40B4-BE49-F238E27FC236}">
              <a16:creationId xmlns:a16="http://schemas.microsoft.com/office/drawing/2014/main" id="{CCBEA4C9-1237-4848-8E53-4842894871F3}"/>
            </a:ext>
          </a:extLst>
        </xdr:cNvPr>
        <xdr:cNvSpPr txBox="1"/>
      </xdr:nvSpPr>
      <xdr:spPr>
        <a:xfrm>
          <a:off x="18183302" y="545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124477</xdr:rowOff>
    </xdr:from>
    <xdr:ext cx="469744" cy="259045"/>
    <xdr:sp macro="" textlink="">
      <xdr:nvSpPr>
        <xdr:cNvPr id="588" name="n_3mainValue【試験研究機関】&#10;一人当たり面積">
          <a:extLst>
            <a:ext uri="{FF2B5EF4-FFF2-40B4-BE49-F238E27FC236}">
              <a16:creationId xmlns:a16="http://schemas.microsoft.com/office/drawing/2014/main" id="{70AF9A10-622F-4E24-BC2A-9617FA3CCBEE}"/>
            </a:ext>
          </a:extLst>
        </xdr:cNvPr>
        <xdr:cNvSpPr txBox="1"/>
      </xdr:nvSpPr>
      <xdr:spPr>
        <a:xfrm>
          <a:off x="17383202" y="563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86377</xdr:rowOff>
    </xdr:from>
    <xdr:ext cx="469744" cy="259045"/>
    <xdr:sp macro="" textlink="">
      <xdr:nvSpPr>
        <xdr:cNvPr id="589" name="n_4mainValue【試験研究機関】&#10;一人当たり面積">
          <a:extLst>
            <a:ext uri="{FF2B5EF4-FFF2-40B4-BE49-F238E27FC236}">
              <a16:creationId xmlns:a16="http://schemas.microsoft.com/office/drawing/2014/main" id="{5DED9056-2826-4950-99C0-0BA9FC9EC0C3}"/>
            </a:ext>
          </a:extLst>
        </xdr:cNvPr>
        <xdr:cNvSpPr txBox="1"/>
      </xdr:nvSpPr>
      <xdr:spPr>
        <a:xfrm>
          <a:off x="16592627" y="559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0" name="正方形/長方形 589">
          <a:extLst>
            <a:ext uri="{FF2B5EF4-FFF2-40B4-BE49-F238E27FC236}">
              <a16:creationId xmlns:a16="http://schemas.microsoft.com/office/drawing/2014/main" id="{55BB49C9-7E04-42FC-AB23-F614B55B5007}"/>
            </a:ext>
          </a:extLst>
        </xdr:cNvPr>
        <xdr:cNvSpPr/>
      </xdr:nvSpPr>
      <xdr:spPr>
        <a:xfrm>
          <a:off x="112109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91" name="正方形/長方形 590">
          <a:extLst>
            <a:ext uri="{FF2B5EF4-FFF2-40B4-BE49-F238E27FC236}">
              <a16:creationId xmlns:a16="http://schemas.microsoft.com/office/drawing/2014/main" id="{1D1DCEC2-45C4-4E7C-A7D4-E7A8DB1996AD}"/>
            </a:ext>
          </a:extLst>
        </xdr:cNvPr>
        <xdr:cNvSpPr/>
      </xdr:nvSpPr>
      <xdr:spPr>
        <a:xfrm>
          <a:off x="116586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92" name="正方形/長方形 591">
          <a:extLst>
            <a:ext uri="{FF2B5EF4-FFF2-40B4-BE49-F238E27FC236}">
              <a16:creationId xmlns:a16="http://schemas.microsoft.com/office/drawing/2014/main" id="{9DF0C3A7-B622-48E7-93D8-E1492EBB0E5A}"/>
            </a:ext>
          </a:extLst>
        </xdr:cNvPr>
        <xdr:cNvSpPr/>
      </xdr:nvSpPr>
      <xdr:spPr>
        <a:xfrm>
          <a:off x="116586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93" name="正方形/長方形 592">
          <a:extLst>
            <a:ext uri="{FF2B5EF4-FFF2-40B4-BE49-F238E27FC236}">
              <a16:creationId xmlns:a16="http://schemas.microsoft.com/office/drawing/2014/main" id="{9072752F-E32B-4089-B2A4-45D179C7320E}"/>
            </a:ext>
          </a:extLst>
        </xdr:cNvPr>
        <xdr:cNvSpPr/>
      </xdr:nvSpPr>
      <xdr:spPr>
        <a:xfrm>
          <a:off x="131540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94" name="正方形/長方形 593">
          <a:extLst>
            <a:ext uri="{FF2B5EF4-FFF2-40B4-BE49-F238E27FC236}">
              <a16:creationId xmlns:a16="http://schemas.microsoft.com/office/drawing/2014/main" id="{0F160840-6F87-4750-81F3-AE279DC682BD}"/>
            </a:ext>
          </a:extLst>
        </xdr:cNvPr>
        <xdr:cNvSpPr/>
      </xdr:nvSpPr>
      <xdr:spPr>
        <a:xfrm>
          <a:off x="131540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5" name="正方形/長方形 594">
          <a:extLst>
            <a:ext uri="{FF2B5EF4-FFF2-40B4-BE49-F238E27FC236}">
              <a16:creationId xmlns:a16="http://schemas.microsoft.com/office/drawing/2014/main" id="{D72E3E14-EB82-4C7F-B9CF-A36E6545AB2D}"/>
            </a:ext>
          </a:extLst>
        </xdr:cNvPr>
        <xdr:cNvSpPr/>
      </xdr:nvSpPr>
      <xdr:spPr>
        <a:xfrm>
          <a:off x="112109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6" name="テキスト ボックス 595">
          <a:extLst>
            <a:ext uri="{FF2B5EF4-FFF2-40B4-BE49-F238E27FC236}">
              <a16:creationId xmlns:a16="http://schemas.microsoft.com/office/drawing/2014/main" id="{A601C4FE-EABE-4EE8-A0F5-7E6DDE98C1F0}"/>
            </a:ext>
          </a:extLst>
        </xdr:cNvPr>
        <xdr:cNvSpPr txBox="1"/>
      </xdr:nvSpPr>
      <xdr:spPr>
        <a:xfrm>
          <a:off x="11172825"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7" name="直線コネクタ 596">
          <a:extLst>
            <a:ext uri="{FF2B5EF4-FFF2-40B4-BE49-F238E27FC236}">
              <a16:creationId xmlns:a16="http://schemas.microsoft.com/office/drawing/2014/main" id="{B2AD5D39-7A0E-40B3-9A2C-94077EE918A8}"/>
            </a:ext>
          </a:extLst>
        </xdr:cNvPr>
        <xdr:cNvCxnSpPr/>
      </xdr:nvCxnSpPr>
      <xdr:spPr>
        <a:xfrm>
          <a:off x="11210925" y="10810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98" name="テキスト ボックス 597">
          <a:extLst>
            <a:ext uri="{FF2B5EF4-FFF2-40B4-BE49-F238E27FC236}">
              <a16:creationId xmlns:a16="http://schemas.microsoft.com/office/drawing/2014/main" id="{A2F28EE4-FB58-41B4-A855-1EFE501D2CD5}"/>
            </a:ext>
          </a:extLst>
        </xdr:cNvPr>
        <xdr:cNvSpPr txBox="1"/>
      </xdr:nvSpPr>
      <xdr:spPr>
        <a:xfrm>
          <a:off x="10845966" y="10675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99" name="直線コネクタ 598">
          <a:extLst>
            <a:ext uri="{FF2B5EF4-FFF2-40B4-BE49-F238E27FC236}">
              <a16:creationId xmlns:a16="http://schemas.microsoft.com/office/drawing/2014/main" id="{05739984-A217-4E9E-8D65-8DF7F3721DC1}"/>
            </a:ext>
          </a:extLst>
        </xdr:cNvPr>
        <xdr:cNvCxnSpPr/>
      </xdr:nvCxnSpPr>
      <xdr:spPr>
        <a:xfrm>
          <a:off x="11210925" y="1037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00" name="テキスト ボックス 599">
          <a:extLst>
            <a:ext uri="{FF2B5EF4-FFF2-40B4-BE49-F238E27FC236}">
              <a16:creationId xmlns:a16="http://schemas.microsoft.com/office/drawing/2014/main" id="{125A4AC4-767E-4B26-9313-59D736554667}"/>
            </a:ext>
          </a:extLst>
        </xdr:cNvPr>
        <xdr:cNvSpPr txBox="1"/>
      </xdr:nvSpPr>
      <xdr:spPr>
        <a:xfrm>
          <a:off x="10845966" y="1023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01" name="直線コネクタ 600">
          <a:extLst>
            <a:ext uri="{FF2B5EF4-FFF2-40B4-BE49-F238E27FC236}">
              <a16:creationId xmlns:a16="http://schemas.microsoft.com/office/drawing/2014/main" id="{ECF1610B-6B89-48F5-886B-D6E9D61A847D}"/>
            </a:ext>
          </a:extLst>
        </xdr:cNvPr>
        <xdr:cNvCxnSpPr/>
      </xdr:nvCxnSpPr>
      <xdr:spPr>
        <a:xfrm>
          <a:off x="11210925" y="9944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02" name="テキスト ボックス 601">
          <a:extLst>
            <a:ext uri="{FF2B5EF4-FFF2-40B4-BE49-F238E27FC236}">
              <a16:creationId xmlns:a16="http://schemas.microsoft.com/office/drawing/2014/main" id="{EB1C91A2-5A88-4961-B907-8E807DE57A16}"/>
            </a:ext>
          </a:extLst>
        </xdr:cNvPr>
        <xdr:cNvSpPr txBox="1"/>
      </xdr:nvSpPr>
      <xdr:spPr>
        <a:xfrm>
          <a:off x="10845966" y="980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03" name="直線コネクタ 602">
          <a:extLst>
            <a:ext uri="{FF2B5EF4-FFF2-40B4-BE49-F238E27FC236}">
              <a16:creationId xmlns:a16="http://schemas.microsoft.com/office/drawing/2014/main" id="{B877F6B4-11F2-445D-B78C-0904D791ED73}"/>
            </a:ext>
          </a:extLst>
        </xdr:cNvPr>
        <xdr:cNvCxnSpPr/>
      </xdr:nvCxnSpPr>
      <xdr:spPr>
        <a:xfrm>
          <a:off x="11210925" y="9515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04" name="テキスト ボックス 603">
          <a:extLst>
            <a:ext uri="{FF2B5EF4-FFF2-40B4-BE49-F238E27FC236}">
              <a16:creationId xmlns:a16="http://schemas.microsoft.com/office/drawing/2014/main" id="{A2614D81-D5A6-4343-A794-C151DF28DC42}"/>
            </a:ext>
          </a:extLst>
        </xdr:cNvPr>
        <xdr:cNvSpPr txBox="1"/>
      </xdr:nvSpPr>
      <xdr:spPr>
        <a:xfrm>
          <a:off x="10845966" y="937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05" name="直線コネクタ 604">
          <a:extLst>
            <a:ext uri="{FF2B5EF4-FFF2-40B4-BE49-F238E27FC236}">
              <a16:creationId xmlns:a16="http://schemas.microsoft.com/office/drawing/2014/main" id="{E8358E92-0137-4565-A491-51F9320CEBFF}"/>
            </a:ext>
          </a:extLst>
        </xdr:cNvPr>
        <xdr:cNvCxnSpPr/>
      </xdr:nvCxnSpPr>
      <xdr:spPr>
        <a:xfrm>
          <a:off x="11210925" y="9077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06" name="テキスト ボックス 605">
          <a:extLst>
            <a:ext uri="{FF2B5EF4-FFF2-40B4-BE49-F238E27FC236}">
              <a16:creationId xmlns:a16="http://schemas.microsoft.com/office/drawing/2014/main" id="{6E39677D-2897-4719-9D10-87970F3B6276}"/>
            </a:ext>
          </a:extLst>
        </xdr:cNvPr>
        <xdr:cNvSpPr txBox="1"/>
      </xdr:nvSpPr>
      <xdr:spPr>
        <a:xfrm>
          <a:off x="10845966" y="894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7" name="直線コネクタ 606">
          <a:extLst>
            <a:ext uri="{FF2B5EF4-FFF2-40B4-BE49-F238E27FC236}">
              <a16:creationId xmlns:a16="http://schemas.microsoft.com/office/drawing/2014/main" id="{0803EAA8-F919-467C-87C7-49B2C33604A6}"/>
            </a:ext>
          </a:extLst>
        </xdr:cNvPr>
        <xdr:cNvCxnSpPr/>
      </xdr:nvCxnSpPr>
      <xdr:spPr>
        <a:xfrm>
          <a:off x="11210925" y="864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8" name="テキスト ボックス 607">
          <a:extLst>
            <a:ext uri="{FF2B5EF4-FFF2-40B4-BE49-F238E27FC236}">
              <a16:creationId xmlns:a16="http://schemas.microsoft.com/office/drawing/2014/main" id="{499CF251-FB66-4F36-B402-0CA8AB93E0D6}"/>
            </a:ext>
          </a:extLst>
        </xdr:cNvPr>
        <xdr:cNvSpPr txBox="1"/>
      </xdr:nvSpPr>
      <xdr:spPr>
        <a:xfrm>
          <a:off x="10845966" y="851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9" name="【警察施設】&#10;有形固定資産減価償却率グラフ枠">
          <a:extLst>
            <a:ext uri="{FF2B5EF4-FFF2-40B4-BE49-F238E27FC236}">
              <a16:creationId xmlns:a16="http://schemas.microsoft.com/office/drawing/2014/main" id="{556CFF39-3D2E-4F84-8E1C-D45522101338}"/>
            </a:ext>
          </a:extLst>
        </xdr:cNvPr>
        <xdr:cNvSpPr/>
      </xdr:nvSpPr>
      <xdr:spPr>
        <a:xfrm>
          <a:off x="112109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125730</xdr:rowOff>
    </xdr:from>
    <xdr:to>
      <xdr:col>85</xdr:col>
      <xdr:colOff>126364</xdr:colOff>
      <xdr:row>64</xdr:row>
      <xdr:rowOff>59436</xdr:rowOff>
    </xdr:to>
    <xdr:cxnSp macro="">
      <xdr:nvCxnSpPr>
        <xdr:cNvPr id="610" name="直線コネクタ 609">
          <a:extLst>
            <a:ext uri="{FF2B5EF4-FFF2-40B4-BE49-F238E27FC236}">
              <a16:creationId xmlns:a16="http://schemas.microsoft.com/office/drawing/2014/main" id="{9BAD2A8B-8384-44DC-96B5-02A70B7BF0C3}"/>
            </a:ext>
          </a:extLst>
        </xdr:cNvPr>
        <xdr:cNvCxnSpPr/>
      </xdr:nvCxnSpPr>
      <xdr:spPr>
        <a:xfrm flipV="1">
          <a:off x="14695170" y="9037955"/>
          <a:ext cx="1269" cy="1394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63263</xdr:rowOff>
    </xdr:from>
    <xdr:ext cx="405111" cy="259045"/>
    <xdr:sp macro="" textlink="">
      <xdr:nvSpPr>
        <xdr:cNvPr id="611" name="【警察施設】&#10;有形固定資産減価償却率最小値テキスト">
          <a:extLst>
            <a:ext uri="{FF2B5EF4-FFF2-40B4-BE49-F238E27FC236}">
              <a16:creationId xmlns:a16="http://schemas.microsoft.com/office/drawing/2014/main" id="{A2671F37-D93A-46D4-9FC9-0B06408396C3}"/>
            </a:ext>
          </a:extLst>
        </xdr:cNvPr>
        <xdr:cNvSpPr txBox="1"/>
      </xdr:nvSpPr>
      <xdr:spPr>
        <a:xfrm>
          <a:off x="14744700" y="10439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59436</xdr:rowOff>
    </xdr:from>
    <xdr:to>
      <xdr:col>86</xdr:col>
      <xdr:colOff>25400</xdr:colOff>
      <xdr:row>64</xdr:row>
      <xdr:rowOff>59436</xdr:rowOff>
    </xdr:to>
    <xdr:cxnSp macro="">
      <xdr:nvCxnSpPr>
        <xdr:cNvPr id="612" name="直線コネクタ 611">
          <a:extLst>
            <a:ext uri="{FF2B5EF4-FFF2-40B4-BE49-F238E27FC236}">
              <a16:creationId xmlns:a16="http://schemas.microsoft.com/office/drawing/2014/main" id="{3ED5D12F-0E78-46EA-B877-5E40D52C101F}"/>
            </a:ext>
          </a:extLst>
        </xdr:cNvPr>
        <xdr:cNvCxnSpPr/>
      </xdr:nvCxnSpPr>
      <xdr:spPr>
        <a:xfrm>
          <a:off x="14611350" y="1043216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72407</xdr:rowOff>
    </xdr:from>
    <xdr:ext cx="405111" cy="259045"/>
    <xdr:sp macro="" textlink="">
      <xdr:nvSpPr>
        <xdr:cNvPr id="613" name="【警察施設】&#10;有形固定資産減価償却率最大値テキスト">
          <a:extLst>
            <a:ext uri="{FF2B5EF4-FFF2-40B4-BE49-F238E27FC236}">
              <a16:creationId xmlns:a16="http://schemas.microsoft.com/office/drawing/2014/main" id="{48B68169-C748-4108-ABCF-EFAF364AE1F9}"/>
            </a:ext>
          </a:extLst>
        </xdr:cNvPr>
        <xdr:cNvSpPr txBox="1"/>
      </xdr:nvSpPr>
      <xdr:spPr>
        <a:xfrm>
          <a:off x="14744700" y="882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125730</xdr:rowOff>
    </xdr:from>
    <xdr:to>
      <xdr:col>86</xdr:col>
      <xdr:colOff>25400</xdr:colOff>
      <xdr:row>55</xdr:row>
      <xdr:rowOff>125730</xdr:rowOff>
    </xdr:to>
    <xdr:cxnSp macro="">
      <xdr:nvCxnSpPr>
        <xdr:cNvPr id="614" name="直線コネクタ 613">
          <a:extLst>
            <a:ext uri="{FF2B5EF4-FFF2-40B4-BE49-F238E27FC236}">
              <a16:creationId xmlns:a16="http://schemas.microsoft.com/office/drawing/2014/main" id="{2857CA4B-999F-41BA-9308-D7499EAACE1F}"/>
            </a:ext>
          </a:extLst>
        </xdr:cNvPr>
        <xdr:cNvCxnSpPr/>
      </xdr:nvCxnSpPr>
      <xdr:spPr>
        <a:xfrm>
          <a:off x="14611350" y="90379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19067</xdr:rowOff>
    </xdr:from>
    <xdr:ext cx="405111" cy="259045"/>
    <xdr:sp macro="" textlink="">
      <xdr:nvSpPr>
        <xdr:cNvPr id="615" name="【警察施設】&#10;有形固定資産減価償却率平均値テキスト">
          <a:extLst>
            <a:ext uri="{FF2B5EF4-FFF2-40B4-BE49-F238E27FC236}">
              <a16:creationId xmlns:a16="http://schemas.microsoft.com/office/drawing/2014/main" id="{C7991234-0266-4FFB-BE78-08B764AA984A}"/>
            </a:ext>
          </a:extLst>
        </xdr:cNvPr>
        <xdr:cNvSpPr txBox="1"/>
      </xdr:nvSpPr>
      <xdr:spPr>
        <a:xfrm>
          <a:off x="14744700" y="9744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616" name="フローチャート: 判断 615">
          <a:extLst>
            <a:ext uri="{FF2B5EF4-FFF2-40B4-BE49-F238E27FC236}">
              <a16:creationId xmlns:a16="http://schemas.microsoft.com/office/drawing/2014/main" id="{00D18CA2-3995-4C7A-901C-904BDDE59572}"/>
            </a:ext>
          </a:extLst>
        </xdr:cNvPr>
        <xdr:cNvSpPr/>
      </xdr:nvSpPr>
      <xdr:spPr>
        <a:xfrm>
          <a:off x="14649450" y="976566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134366</xdr:rowOff>
    </xdr:from>
    <xdr:to>
      <xdr:col>81</xdr:col>
      <xdr:colOff>101600</xdr:colOff>
      <xdr:row>60</xdr:row>
      <xdr:rowOff>64516</xdr:rowOff>
    </xdr:to>
    <xdr:sp macro="" textlink="">
      <xdr:nvSpPr>
        <xdr:cNvPr id="617" name="フローチャート: 判断 616">
          <a:extLst>
            <a:ext uri="{FF2B5EF4-FFF2-40B4-BE49-F238E27FC236}">
              <a16:creationId xmlns:a16="http://schemas.microsoft.com/office/drawing/2014/main" id="{880C3D85-4B94-4786-B9F8-BCEC894DF883}"/>
            </a:ext>
          </a:extLst>
        </xdr:cNvPr>
        <xdr:cNvSpPr/>
      </xdr:nvSpPr>
      <xdr:spPr>
        <a:xfrm>
          <a:off x="13887450" y="969746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72644</xdr:rowOff>
    </xdr:from>
    <xdr:to>
      <xdr:col>76</xdr:col>
      <xdr:colOff>165100</xdr:colOff>
      <xdr:row>61</xdr:row>
      <xdr:rowOff>2794</xdr:rowOff>
    </xdr:to>
    <xdr:sp macro="" textlink="">
      <xdr:nvSpPr>
        <xdr:cNvPr id="618" name="フローチャート: 判断 617">
          <a:extLst>
            <a:ext uri="{FF2B5EF4-FFF2-40B4-BE49-F238E27FC236}">
              <a16:creationId xmlns:a16="http://schemas.microsoft.com/office/drawing/2014/main" id="{EFCB1059-3E4C-4BEB-87EC-4F876C020E7D}"/>
            </a:ext>
          </a:extLst>
        </xdr:cNvPr>
        <xdr:cNvSpPr/>
      </xdr:nvSpPr>
      <xdr:spPr>
        <a:xfrm>
          <a:off x="13096875" y="979449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132080</xdr:rowOff>
    </xdr:from>
    <xdr:to>
      <xdr:col>72</xdr:col>
      <xdr:colOff>38100</xdr:colOff>
      <xdr:row>61</xdr:row>
      <xdr:rowOff>62230</xdr:rowOff>
    </xdr:to>
    <xdr:sp macro="" textlink="">
      <xdr:nvSpPr>
        <xdr:cNvPr id="619" name="フローチャート: 判断 618">
          <a:extLst>
            <a:ext uri="{FF2B5EF4-FFF2-40B4-BE49-F238E27FC236}">
              <a16:creationId xmlns:a16="http://schemas.microsoft.com/office/drawing/2014/main" id="{8C775652-8371-4E2A-9BC2-7312183518CE}"/>
            </a:ext>
          </a:extLst>
        </xdr:cNvPr>
        <xdr:cNvSpPr/>
      </xdr:nvSpPr>
      <xdr:spPr>
        <a:xfrm>
          <a:off x="12296775" y="98571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29210</xdr:rowOff>
    </xdr:from>
    <xdr:to>
      <xdr:col>67</xdr:col>
      <xdr:colOff>101600</xdr:colOff>
      <xdr:row>61</xdr:row>
      <xdr:rowOff>130810</xdr:rowOff>
    </xdr:to>
    <xdr:sp macro="" textlink="">
      <xdr:nvSpPr>
        <xdr:cNvPr id="620" name="フローチャート: 判断 619">
          <a:extLst>
            <a:ext uri="{FF2B5EF4-FFF2-40B4-BE49-F238E27FC236}">
              <a16:creationId xmlns:a16="http://schemas.microsoft.com/office/drawing/2014/main" id="{5160A185-8C84-47FC-80E4-53B025312E1A}"/>
            </a:ext>
          </a:extLst>
        </xdr:cNvPr>
        <xdr:cNvSpPr/>
      </xdr:nvSpPr>
      <xdr:spPr>
        <a:xfrm>
          <a:off x="11487150" y="991298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1" name="テキスト ボックス 620">
          <a:extLst>
            <a:ext uri="{FF2B5EF4-FFF2-40B4-BE49-F238E27FC236}">
              <a16:creationId xmlns:a16="http://schemas.microsoft.com/office/drawing/2014/main" id="{C7072E88-1079-4848-A417-70F83A7E6E82}"/>
            </a:ext>
          </a:extLst>
        </xdr:cNvPr>
        <xdr:cNvSpPr txBox="1"/>
      </xdr:nvSpPr>
      <xdr:spPr>
        <a:xfrm>
          <a:off x="1452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2" name="テキスト ボックス 621">
          <a:extLst>
            <a:ext uri="{FF2B5EF4-FFF2-40B4-BE49-F238E27FC236}">
              <a16:creationId xmlns:a16="http://schemas.microsoft.com/office/drawing/2014/main" id="{70F86B15-7006-45A0-99AC-6C09FC2DC557}"/>
            </a:ext>
          </a:extLst>
        </xdr:cNvPr>
        <xdr:cNvSpPr txBox="1"/>
      </xdr:nvSpPr>
      <xdr:spPr>
        <a:xfrm>
          <a:off x="13763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3" name="テキスト ボックス 622">
          <a:extLst>
            <a:ext uri="{FF2B5EF4-FFF2-40B4-BE49-F238E27FC236}">
              <a16:creationId xmlns:a16="http://schemas.microsoft.com/office/drawing/2014/main" id="{72BA018E-A548-4AD2-8F23-F52B46A4FE3B}"/>
            </a:ext>
          </a:extLst>
        </xdr:cNvPr>
        <xdr:cNvSpPr txBox="1"/>
      </xdr:nvSpPr>
      <xdr:spPr>
        <a:xfrm>
          <a:off x="12973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B2DD2B53-8E32-4876-9786-BF65605CBBD8}"/>
            </a:ext>
          </a:extLst>
        </xdr:cNvPr>
        <xdr:cNvSpPr txBox="1"/>
      </xdr:nvSpPr>
      <xdr:spPr>
        <a:xfrm>
          <a:off x="12172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75259E80-6968-49CC-BD6F-010454658B73}"/>
            </a:ext>
          </a:extLst>
        </xdr:cNvPr>
        <xdr:cNvSpPr txBox="1"/>
      </xdr:nvSpPr>
      <xdr:spPr>
        <a:xfrm>
          <a:off x="11363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56642</xdr:rowOff>
    </xdr:from>
    <xdr:to>
      <xdr:col>85</xdr:col>
      <xdr:colOff>177800</xdr:colOff>
      <xdr:row>59</xdr:row>
      <xdr:rowOff>158242</xdr:rowOff>
    </xdr:to>
    <xdr:sp macro="" textlink="">
      <xdr:nvSpPr>
        <xdr:cNvPr id="626" name="楕円 625">
          <a:extLst>
            <a:ext uri="{FF2B5EF4-FFF2-40B4-BE49-F238E27FC236}">
              <a16:creationId xmlns:a16="http://schemas.microsoft.com/office/drawing/2014/main" id="{49E39BF2-F2CF-484B-9E48-1B05BC31E3E5}"/>
            </a:ext>
          </a:extLst>
        </xdr:cNvPr>
        <xdr:cNvSpPr/>
      </xdr:nvSpPr>
      <xdr:spPr>
        <a:xfrm>
          <a:off x="14649450" y="961974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79519</xdr:rowOff>
    </xdr:from>
    <xdr:ext cx="405111" cy="259045"/>
    <xdr:sp macro="" textlink="">
      <xdr:nvSpPr>
        <xdr:cNvPr id="627" name="【警察施設】&#10;有形固定資産減価償却率該当値テキスト">
          <a:extLst>
            <a:ext uri="{FF2B5EF4-FFF2-40B4-BE49-F238E27FC236}">
              <a16:creationId xmlns:a16="http://schemas.microsoft.com/office/drawing/2014/main" id="{24CF147A-5EF7-4047-84CE-B936E0B8888B}"/>
            </a:ext>
          </a:extLst>
        </xdr:cNvPr>
        <xdr:cNvSpPr txBox="1"/>
      </xdr:nvSpPr>
      <xdr:spPr>
        <a:xfrm>
          <a:off x="14744700" y="948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150368</xdr:rowOff>
    </xdr:from>
    <xdr:to>
      <xdr:col>81</xdr:col>
      <xdr:colOff>101600</xdr:colOff>
      <xdr:row>59</xdr:row>
      <xdr:rowOff>80518</xdr:rowOff>
    </xdr:to>
    <xdr:sp macro="" textlink="">
      <xdr:nvSpPr>
        <xdr:cNvPr id="628" name="楕円 627">
          <a:extLst>
            <a:ext uri="{FF2B5EF4-FFF2-40B4-BE49-F238E27FC236}">
              <a16:creationId xmlns:a16="http://schemas.microsoft.com/office/drawing/2014/main" id="{924636DC-58C9-4954-A97F-FC146D78784F}"/>
            </a:ext>
          </a:extLst>
        </xdr:cNvPr>
        <xdr:cNvSpPr/>
      </xdr:nvSpPr>
      <xdr:spPr>
        <a:xfrm>
          <a:off x="13887450" y="955154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29718</xdr:rowOff>
    </xdr:from>
    <xdr:to>
      <xdr:col>85</xdr:col>
      <xdr:colOff>127000</xdr:colOff>
      <xdr:row>59</xdr:row>
      <xdr:rowOff>107442</xdr:rowOff>
    </xdr:to>
    <xdr:cxnSp macro="">
      <xdr:nvCxnSpPr>
        <xdr:cNvPr id="629" name="直線コネクタ 628">
          <a:extLst>
            <a:ext uri="{FF2B5EF4-FFF2-40B4-BE49-F238E27FC236}">
              <a16:creationId xmlns:a16="http://schemas.microsoft.com/office/drawing/2014/main" id="{420EFC0A-0F04-42BE-ABE2-B1B76051E173}"/>
            </a:ext>
          </a:extLst>
        </xdr:cNvPr>
        <xdr:cNvCxnSpPr/>
      </xdr:nvCxnSpPr>
      <xdr:spPr>
        <a:xfrm>
          <a:off x="13935075" y="9589643"/>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81788</xdr:rowOff>
    </xdr:from>
    <xdr:to>
      <xdr:col>76</xdr:col>
      <xdr:colOff>165100</xdr:colOff>
      <xdr:row>59</xdr:row>
      <xdr:rowOff>11938</xdr:rowOff>
    </xdr:to>
    <xdr:sp macro="" textlink="">
      <xdr:nvSpPr>
        <xdr:cNvPr id="630" name="楕円 629">
          <a:extLst>
            <a:ext uri="{FF2B5EF4-FFF2-40B4-BE49-F238E27FC236}">
              <a16:creationId xmlns:a16="http://schemas.microsoft.com/office/drawing/2014/main" id="{AE443BA2-AA04-4D60-BD7A-AB707331E8B8}"/>
            </a:ext>
          </a:extLst>
        </xdr:cNvPr>
        <xdr:cNvSpPr/>
      </xdr:nvSpPr>
      <xdr:spPr>
        <a:xfrm>
          <a:off x="13096875" y="948613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132588</xdr:rowOff>
    </xdr:from>
    <xdr:to>
      <xdr:col>81</xdr:col>
      <xdr:colOff>50800</xdr:colOff>
      <xdr:row>59</xdr:row>
      <xdr:rowOff>29718</xdr:rowOff>
    </xdr:to>
    <xdr:cxnSp macro="">
      <xdr:nvCxnSpPr>
        <xdr:cNvPr id="631" name="直線コネクタ 630">
          <a:extLst>
            <a:ext uri="{FF2B5EF4-FFF2-40B4-BE49-F238E27FC236}">
              <a16:creationId xmlns:a16="http://schemas.microsoft.com/office/drawing/2014/main" id="{6FB5B953-885B-43D4-82EF-551DB8CA0B55}"/>
            </a:ext>
          </a:extLst>
        </xdr:cNvPr>
        <xdr:cNvCxnSpPr/>
      </xdr:nvCxnSpPr>
      <xdr:spPr>
        <a:xfrm>
          <a:off x="13144500" y="9533763"/>
          <a:ext cx="790575"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24638</xdr:rowOff>
    </xdr:from>
    <xdr:to>
      <xdr:col>72</xdr:col>
      <xdr:colOff>38100</xdr:colOff>
      <xdr:row>63</xdr:row>
      <xdr:rowOff>126238</xdr:rowOff>
    </xdr:to>
    <xdr:sp macro="" textlink="">
      <xdr:nvSpPr>
        <xdr:cNvPr id="632" name="楕円 631">
          <a:extLst>
            <a:ext uri="{FF2B5EF4-FFF2-40B4-BE49-F238E27FC236}">
              <a16:creationId xmlns:a16="http://schemas.microsoft.com/office/drawing/2014/main" id="{D3D07CC2-49CD-4096-AB8D-DB27D17EB2D7}"/>
            </a:ext>
          </a:extLst>
        </xdr:cNvPr>
        <xdr:cNvSpPr/>
      </xdr:nvSpPr>
      <xdr:spPr>
        <a:xfrm>
          <a:off x="12296775" y="1023861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132588</xdr:rowOff>
    </xdr:from>
    <xdr:to>
      <xdr:col>76</xdr:col>
      <xdr:colOff>114300</xdr:colOff>
      <xdr:row>63</xdr:row>
      <xdr:rowOff>75438</xdr:rowOff>
    </xdr:to>
    <xdr:cxnSp macro="">
      <xdr:nvCxnSpPr>
        <xdr:cNvPr id="633" name="直線コネクタ 632">
          <a:extLst>
            <a:ext uri="{FF2B5EF4-FFF2-40B4-BE49-F238E27FC236}">
              <a16:creationId xmlns:a16="http://schemas.microsoft.com/office/drawing/2014/main" id="{12244C78-7892-480B-B696-C8E7D0C403C1}"/>
            </a:ext>
          </a:extLst>
        </xdr:cNvPr>
        <xdr:cNvCxnSpPr/>
      </xdr:nvCxnSpPr>
      <xdr:spPr>
        <a:xfrm flipV="1">
          <a:off x="12344400" y="9533763"/>
          <a:ext cx="800100" cy="75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68072</xdr:rowOff>
    </xdr:from>
    <xdr:to>
      <xdr:col>67</xdr:col>
      <xdr:colOff>101600</xdr:colOff>
      <xdr:row>62</xdr:row>
      <xdr:rowOff>169672</xdr:rowOff>
    </xdr:to>
    <xdr:sp macro="" textlink="">
      <xdr:nvSpPr>
        <xdr:cNvPr id="634" name="楕円 633">
          <a:extLst>
            <a:ext uri="{FF2B5EF4-FFF2-40B4-BE49-F238E27FC236}">
              <a16:creationId xmlns:a16="http://schemas.microsoft.com/office/drawing/2014/main" id="{5A147008-C4B5-4C39-8935-937A16A1C617}"/>
            </a:ext>
          </a:extLst>
        </xdr:cNvPr>
        <xdr:cNvSpPr/>
      </xdr:nvSpPr>
      <xdr:spPr>
        <a:xfrm>
          <a:off x="11487150" y="1011377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118872</xdr:rowOff>
    </xdr:from>
    <xdr:to>
      <xdr:col>71</xdr:col>
      <xdr:colOff>177800</xdr:colOff>
      <xdr:row>63</xdr:row>
      <xdr:rowOff>75438</xdr:rowOff>
    </xdr:to>
    <xdr:cxnSp macro="">
      <xdr:nvCxnSpPr>
        <xdr:cNvPr id="635" name="直線コネクタ 634">
          <a:extLst>
            <a:ext uri="{FF2B5EF4-FFF2-40B4-BE49-F238E27FC236}">
              <a16:creationId xmlns:a16="http://schemas.microsoft.com/office/drawing/2014/main" id="{EEFB4B0D-7AE7-4FC1-8324-99D81CBFF0AD}"/>
            </a:ext>
          </a:extLst>
        </xdr:cNvPr>
        <xdr:cNvCxnSpPr/>
      </xdr:nvCxnSpPr>
      <xdr:spPr>
        <a:xfrm>
          <a:off x="11534775" y="10170922"/>
          <a:ext cx="809625" cy="1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55643</xdr:rowOff>
    </xdr:from>
    <xdr:ext cx="405111" cy="259045"/>
    <xdr:sp macro="" textlink="">
      <xdr:nvSpPr>
        <xdr:cNvPr id="636" name="n_1aveValue【警察施設】&#10;有形固定資産減価償却率">
          <a:extLst>
            <a:ext uri="{FF2B5EF4-FFF2-40B4-BE49-F238E27FC236}">
              <a16:creationId xmlns:a16="http://schemas.microsoft.com/office/drawing/2014/main" id="{103B1FD5-A995-4F73-AC8B-A4B1AA51108A}"/>
            </a:ext>
          </a:extLst>
        </xdr:cNvPr>
        <xdr:cNvSpPr txBox="1"/>
      </xdr:nvSpPr>
      <xdr:spPr>
        <a:xfrm>
          <a:off x="13745219" y="9780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165371</xdr:rowOff>
    </xdr:from>
    <xdr:ext cx="405111" cy="259045"/>
    <xdr:sp macro="" textlink="">
      <xdr:nvSpPr>
        <xdr:cNvPr id="637" name="n_2aveValue【警察施設】&#10;有形固定資産減価償却率">
          <a:extLst>
            <a:ext uri="{FF2B5EF4-FFF2-40B4-BE49-F238E27FC236}">
              <a16:creationId xmlns:a16="http://schemas.microsoft.com/office/drawing/2014/main" id="{0572A785-1031-48B3-A8C2-B8BBEB27C435}"/>
            </a:ext>
          </a:extLst>
        </xdr:cNvPr>
        <xdr:cNvSpPr txBox="1"/>
      </xdr:nvSpPr>
      <xdr:spPr>
        <a:xfrm>
          <a:off x="12964169" y="9887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78757</xdr:rowOff>
    </xdr:from>
    <xdr:ext cx="405111" cy="259045"/>
    <xdr:sp macro="" textlink="">
      <xdr:nvSpPr>
        <xdr:cNvPr id="638" name="n_3aveValue【警察施設】&#10;有形固定資産減価償却率">
          <a:extLst>
            <a:ext uri="{FF2B5EF4-FFF2-40B4-BE49-F238E27FC236}">
              <a16:creationId xmlns:a16="http://schemas.microsoft.com/office/drawing/2014/main" id="{67EA2E9D-298D-40D7-9796-D1C0060B30A8}"/>
            </a:ext>
          </a:extLst>
        </xdr:cNvPr>
        <xdr:cNvSpPr txBox="1"/>
      </xdr:nvSpPr>
      <xdr:spPr>
        <a:xfrm>
          <a:off x="12164069"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147337</xdr:rowOff>
    </xdr:from>
    <xdr:ext cx="405111" cy="259045"/>
    <xdr:sp macro="" textlink="">
      <xdr:nvSpPr>
        <xdr:cNvPr id="639" name="n_4aveValue【警察施設】&#10;有形固定資産減価償却率">
          <a:extLst>
            <a:ext uri="{FF2B5EF4-FFF2-40B4-BE49-F238E27FC236}">
              <a16:creationId xmlns:a16="http://schemas.microsoft.com/office/drawing/2014/main" id="{66BA180D-C54D-482F-B8C3-1FCE8BAE8823}"/>
            </a:ext>
          </a:extLst>
        </xdr:cNvPr>
        <xdr:cNvSpPr txBox="1"/>
      </xdr:nvSpPr>
      <xdr:spPr>
        <a:xfrm>
          <a:off x="11354444" y="9707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97045</xdr:rowOff>
    </xdr:from>
    <xdr:ext cx="405111" cy="259045"/>
    <xdr:sp macro="" textlink="">
      <xdr:nvSpPr>
        <xdr:cNvPr id="640" name="n_1mainValue【警察施設】&#10;有形固定資産減価償却率">
          <a:extLst>
            <a:ext uri="{FF2B5EF4-FFF2-40B4-BE49-F238E27FC236}">
              <a16:creationId xmlns:a16="http://schemas.microsoft.com/office/drawing/2014/main" id="{61721232-31A6-4E43-8164-21FFA8CFC1DF}"/>
            </a:ext>
          </a:extLst>
        </xdr:cNvPr>
        <xdr:cNvSpPr txBox="1"/>
      </xdr:nvSpPr>
      <xdr:spPr>
        <a:xfrm>
          <a:off x="13745219" y="9336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28465</xdr:rowOff>
    </xdr:from>
    <xdr:ext cx="405111" cy="259045"/>
    <xdr:sp macro="" textlink="">
      <xdr:nvSpPr>
        <xdr:cNvPr id="641" name="n_2mainValue【警察施設】&#10;有形固定資産減価償却率">
          <a:extLst>
            <a:ext uri="{FF2B5EF4-FFF2-40B4-BE49-F238E27FC236}">
              <a16:creationId xmlns:a16="http://schemas.microsoft.com/office/drawing/2014/main" id="{814164F1-D8A7-43AA-AB4A-D8129ECB5B7B}"/>
            </a:ext>
          </a:extLst>
        </xdr:cNvPr>
        <xdr:cNvSpPr txBox="1"/>
      </xdr:nvSpPr>
      <xdr:spPr>
        <a:xfrm>
          <a:off x="12964169" y="9270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117365</xdr:rowOff>
    </xdr:from>
    <xdr:ext cx="405111" cy="259045"/>
    <xdr:sp macro="" textlink="">
      <xdr:nvSpPr>
        <xdr:cNvPr id="642" name="n_3mainValue【警察施設】&#10;有形固定資産減価償却率">
          <a:extLst>
            <a:ext uri="{FF2B5EF4-FFF2-40B4-BE49-F238E27FC236}">
              <a16:creationId xmlns:a16="http://schemas.microsoft.com/office/drawing/2014/main" id="{A26819C5-34CF-4F92-894B-B143098ECE05}"/>
            </a:ext>
          </a:extLst>
        </xdr:cNvPr>
        <xdr:cNvSpPr txBox="1"/>
      </xdr:nvSpPr>
      <xdr:spPr>
        <a:xfrm>
          <a:off x="12164069" y="1032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160799</xdr:rowOff>
    </xdr:from>
    <xdr:ext cx="405111" cy="259045"/>
    <xdr:sp macro="" textlink="">
      <xdr:nvSpPr>
        <xdr:cNvPr id="643" name="n_4mainValue【警察施設】&#10;有形固定資産減価償却率">
          <a:extLst>
            <a:ext uri="{FF2B5EF4-FFF2-40B4-BE49-F238E27FC236}">
              <a16:creationId xmlns:a16="http://schemas.microsoft.com/office/drawing/2014/main" id="{764F101E-2EED-47C3-80C2-E4F49059096F}"/>
            </a:ext>
          </a:extLst>
        </xdr:cNvPr>
        <xdr:cNvSpPr txBox="1"/>
      </xdr:nvSpPr>
      <xdr:spPr>
        <a:xfrm>
          <a:off x="11354444" y="10212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4" name="正方形/長方形 643">
          <a:extLst>
            <a:ext uri="{FF2B5EF4-FFF2-40B4-BE49-F238E27FC236}">
              <a16:creationId xmlns:a16="http://schemas.microsoft.com/office/drawing/2014/main" id="{981E51AD-F17F-48EC-AAD8-09A3A10E7151}"/>
            </a:ext>
          </a:extLst>
        </xdr:cNvPr>
        <xdr:cNvSpPr/>
      </xdr:nvSpPr>
      <xdr:spPr>
        <a:xfrm>
          <a:off x="164592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645" name="正方形/長方形 644">
          <a:extLst>
            <a:ext uri="{FF2B5EF4-FFF2-40B4-BE49-F238E27FC236}">
              <a16:creationId xmlns:a16="http://schemas.microsoft.com/office/drawing/2014/main" id="{E118783B-60A6-4ACF-A5BC-47A0F5ED2E98}"/>
            </a:ext>
          </a:extLst>
        </xdr:cNvPr>
        <xdr:cNvSpPr/>
      </xdr:nvSpPr>
      <xdr:spPr>
        <a:xfrm>
          <a:off x="169259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646" name="正方形/長方形 645">
          <a:extLst>
            <a:ext uri="{FF2B5EF4-FFF2-40B4-BE49-F238E27FC236}">
              <a16:creationId xmlns:a16="http://schemas.microsoft.com/office/drawing/2014/main" id="{AC57D473-AA5E-4D79-8C5D-E45021D76947}"/>
            </a:ext>
          </a:extLst>
        </xdr:cNvPr>
        <xdr:cNvSpPr/>
      </xdr:nvSpPr>
      <xdr:spPr>
        <a:xfrm>
          <a:off x="169259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647" name="正方形/長方形 646">
          <a:extLst>
            <a:ext uri="{FF2B5EF4-FFF2-40B4-BE49-F238E27FC236}">
              <a16:creationId xmlns:a16="http://schemas.microsoft.com/office/drawing/2014/main" id="{60573B98-6203-45C3-9BE4-4ECB70D71E4F}"/>
            </a:ext>
          </a:extLst>
        </xdr:cNvPr>
        <xdr:cNvSpPr/>
      </xdr:nvSpPr>
      <xdr:spPr>
        <a:xfrm>
          <a:off x="184118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648" name="正方形/長方形 647">
          <a:extLst>
            <a:ext uri="{FF2B5EF4-FFF2-40B4-BE49-F238E27FC236}">
              <a16:creationId xmlns:a16="http://schemas.microsoft.com/office/drawing/2014/main" id="{41BEF9AD-2AAC-417F-A7C2-A3E29E9CFFD4}"/>
            </a:ext>
          </a:extLst>
        </xdr:cNvPr>
        <xdr:cNvSpPr/>
      </xdr:nvSpPr>
      <xdr:spPr>
        <a:xfrm>
          <a:off x="184118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9" name="正方形/長方形 648">
          <a:extLst>
            <a:ext uri="{FF2B5EF4-FFF2-40B4-BE49-F238E27FC236}">
              <a16:creationId xmlns:a16="http://schemas.microsoft.com/office/drawing/2014/main" id="{62672AAC-E711-41F6-B37C-33A86E947250}"/>
            </a:ext>
          </a:extLst>
        </xdr:cNvPr>
        <xdr:cNvSpPr/>
      </xdr:nvSpPr>
      <xdr:spPr>
        <a:xfrm>
          <a:off x="164592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0" name="テキスト ボックス 649">
          <a:extLst>
            <a:ext uri="{FF2B5EF4-FFF2-40B4-BE49-F238E27FC236}">
              <a16:creationId xmlns:a16="http://schemas.microsoft.com/office/drawing/2014/main" id="{A204FEAD-E497-4341-A3FD-7282A3DBEBD1}"/>
            </a:ext>
          </a:extLst>
        </xdr:cNvPr>
        <xdr:cNvSpPr txBox="1"/>
      </xdr:nvSpPr>
      <xdr:spPr>
        <a:xfrm>
          <a:off x="16440150"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1" name="直線コネクタ 650">
          <a:extLst>
            <a:ext uri="{FF2B5EF4-FFF2-40B4-BE49-F238E27FC236}">
              <a16:creationId xmlns:a16="http://schemas.microsoft.com/office/drawing/2014/main" id="{EBA76A37-2A10-46F7-A73D-FD95E8F59D4C}"/>
            </a:ext>
          </a:extLst>
        </xdr:cNvPr>
        <xdr:cNvCxnSpPr/>
      </xdr:nvCxnSpPr>
      <xdr:spPr>
        <a:xfrm>
          <a:off x="164592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2" name="直線コネクタ 651">
          <a:extLst>
            <a:ext uri="{FF2B5EF4-FFF2-40B4-BE49-F238E27FC236}">
              <a16:creationId xmlns:a16="http://schemas.microsoft.com/office/drawing/2014/main" id="{A7D17D5A-B2C2-4763-A6B7-BE7ED2B1DA26}"/>
            </a:ext>
          </a:extLst>
        </xdr:cNvPr>
        <xdr:cNvCxnSpPr/>
      </xdr:nvCxnSpPr>
      <xdr:spPr>
        <a:xfrm>
          <a:off x="16459200" y="10448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3" name="テキスト ボックス 652">
          <a:extLst>
            <a:ext uri="{FF2B5EF4-FFF2-40B4-BE49-F238E27FC236}">
              <a16:creationId xmlns:a16="http://schemas.microsoft.com/office/drawing/2014/main" id="{2E76C87A-803F-48C0-BE8C-CF4E369C1282}"/>
            </a:ext>
          </a:extLst>
        </xdr:cNvPr>
        <xdr:cNvSpPr txBox="1"/>
      </xdr:nvSpPr>
      <xdr:spPr>
        <a:xfrm>
          <a:off x="16052346" y="103130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4" name="直線コネクタ 653">
          <a:extLst>
            <a:ext uri="{FF2B5EF4-FFF2-40B4-BE49-F238E27FC236}">
              <a16:creationId xmlns:a16="http://schemas.microsoft.com/office/drawing/2014/main" id="{DED4BA78-10BB-4772-9CDC-A572F89011C0}"/>
            </a:ext>
          </a:extLst>
        </xdr:cNvPr>
        <xdr:cNvCxnSpPr/>
      </xdr:nvCxnSpPr>
      <xdr:spPr>
        <a:xfrm>
          <a:off x="16459200" y="100869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5" name="テキスト ボックス 654">
          <a:extLst>
            <a:ext uri="{FF2B5EF4-FFF2-40B4-BE49-F238E27FC236}">
              <a16:creationId xmlns:a16="http://schemas.microsoft.com/office/drawing/2014/main" id="{D1769668-5E7E-45CD-8BF5-1AE6C3551960}"/>
            </a:ext>
          </a:extLst>
        </xdr:cNvPr>
        <xdr:cNvSpPr txBox="1"/>
      </xdr:nvSpPr>
      <xdr:spPr>
        <a:xfrm>
          <a:off x="16052346" y="9951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6" name="直線コネクタ 655">
          <a:extLst>
            <a:ext uri="{FF2B5EF4-FFF2-40B4-BE49-F238E27FC236}">
              <a16:creationId xmlns:a16="http://schemas.microsoft.com/office/drawing/2014/main" id="{E6FB0C2C-CC15-45FE-A91A-8E22DC0462A7}"/>
            </a:ext>
          </a:extLst>
        </xdr:cNvPr>
        <xdr:cNvCxnSpPr/>
      </xdr:nvCxnSpPr>
      <xdr:spPr>
        <a:xfrm>
          <a:off x="16459200" y="972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7" name="テキスト ボックス 656">
          <a:extLst>
            <a:ext uri="{FF2B5EF4-FFF2-40B4-BE49-F238E27FC236}">
              <a16:creationId xmlns:a16="http://schemas.microsoft.com/office/drawing/2014/main" id="{09654A43-141E-4E0B-A866-FAB21B85F9D5}"/>
            </a:ext>
          </a:extLst>
        </xdr:cNvPr>
        <xdr:cNvSpPr txBox="1"/>
      </xdr:nvSpPr>
      <xdr:spPr>
        <a:xfrm>
          <a:off x="16052346" y="958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8" name="直線コネクタ 657">
          <a:extLst>
            <a:ext uri="{FF2B5EF4-FFF2-40B4-BE49-F238E27FC236}">
              <a16:creationId xmlns:a16="http://schemas.microsoft.com/office/drawing/2014/main" id="{993FF4E6-AC9A-4EBC-B2A5-C3D35897BC9E}"/>
            </a:ext>
          </a:extLst>
        </xdr:cNvPr>
        <xdr:cNvCxnSpPr/>
      </xdr:nvCxnSpPr>
      <xdr:spPr>
        <a:xfrm>
          <a:off x="16459200" y="937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9" name="テキスト ボックス 658">
          <a:extLst>
            <a:ext uri="{FF2B5EF4-FFF2-40B4-BE49-F238E27FC236}">
              <a16:creationId xmlns:a16="http://schemas.microsoft.com/office/drawing/2014/main" id="{43EB32DD-2A17-4C40-BEB2-473ACBC55C72}"/>
            </a:ext>
          </a:extLst>
        </xdr:cNvPr>
        <xdr:cNvSpPr txBox="1"/>
      </xdr:nvSpPr>
      <xdr:spPr>
        <a:xfrm>
          <a:off x="16052346" y="923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0" name="直線コネクタ 659">
          <a:extLst>
            <a:ext uri="{FF2B5EF4-FFF2-40B4-BE49-F238E27FC236}">
              <a16:creationId xmlns:a16="http://schemas.microsoft.com/office/drawing/2014/main" id="{C85E2A88-C160-4EAE-B6A7-714630AB089D}"/>
            </a:ext>
          </a:extLst>
        </xdr:cNvPr>
        <xdr:cNvCxnSpPr/>
      </xdr:nvCxnSpPr>
      <xdr:spPr>
        <a:xfrm>
          <a:off x="16459200" y="901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1" name="テキスト ボックス 660">
          <a:extLst>
            <a:ext uri="{FF2B5EF4-FFF2-40B4-BE49-F238E27FC236}">
              <a16:creationId xmlns:a16="http://schemas.microsoft.com/office/drawing/2014/main" id="{96E67FC6-34DF-4184-883D-255AA93DB5C1}"/>
            </a:ext>
          </a:extLst>
        </xdr:cNvPr>
        <xdr:cNvSpPr txBox="1"/>
      </xdr:nvSpPr>
      <xdr:spPr>
        <a:xfrm>
          <a:off x="16052346"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2" name="直線コネクタ 661">
          <a:extLst>
            <a:ext uri="{FF2B5EF4-FFF2-40B4-BE49-F238E27FC236}">
              <a16:creationId xmlns:a16="http://schemas.microsoft.com/office/drawing/2014/main" id="{A434A4FA-7676-4579-8B97-03D5E3921C6F}"/>
            </a:ext>
          </a:extLst>
        </xdr:cNvPr>
        <xdr:cNvCxnSpPr/>
      </xdr:nvCxnSpPr>
      <xdr:spPr>
        <a:xfrm>
          <a:off x="164592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3" name="テキスト ボックス 662">
          <a:extLst>
            <a:ext uri="{FF2B5EF4-FFF2-40B4-BE49-F238E27FC236}">
              <a16:creationId xmlns:a16="http://schemas.microsoft.com/office/drawing/2014/main" id="{DEEE4276-2320-404A-ABB7-C02341BFC387}"/>
            </a:ext>
          </a:extLst>
        </xdr:cNvPr>
        <xdr:cNvSpPr txBox="1"/>
      </xdr:nvSpPr>
      <xdr:spPr>
        <a:xfrm>
          <a:off x="16052346" y="851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4" name="【警察施設】&#10;一人当たり面積グラフ枠">
          <a:extLst>
            <a:ext uri="{FF2B5EF4-FFF2-40B4-BE49-F238E27FC236}">
              <a16:creationId xmlns:a16="http://schemas.microsoft.com/office/drawing/2014/main" id="{07A9C11B-7AE6-4801-954C-559DB0823161}"/>
            </a:ext>
          </a:extLst>
        </xdr:cNvPr>
        <xdr:cNvSpPr/>
      </xdr:nvSpPr>
      <xdr:spPr>
        <a:xfrm>
          <a:off x="164592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107950</xdr:rowOff>
    </xdr:from>
    <xdr:to>
      <xdr:col>116</xdr:col>
      <xdr:colOff>62864</xdr:colOff>
      <xdr:row>63</xdr:row>
      <xdr:rowOff>120650</xdr:rowOff>
    </xdr:to>
    <xdr:cxnSp macro="">
      <xdr:nvCxnSpPr>
        <xdr:cNvPr id="665" name="直線コネクタ 664">
          <a:extLst>
            <a:ext uri="{FF2B5EF4-FFF2-40B4-BE49-F238E27FC236}">
              <a16:creationId xmlns:a16="http://schemas.microsoft.com/office/drawing/2014/main" id="{3F9BC5A6-0D3C-4D89-8210-8990F46F5663}"/>
            </a:ext>
          </a:extLst>
        </xdr:cNvPr>
        <xdr:cNvCxnSpPr/>
      </xdr:nvCxnSpPr>
      <xdr:spPr>
        <a:xfrm flipV="1">
          <a:off x="19952970" y="9020175"/>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124477</xdr:rowOff>
    </xdr:from>
    <xdr:ext cx="469744" cy="259045"/>
    <xdr:sp macro="" textlink="">
      <xdr:nvSpPr>
        <xdr:cNvPr id="666" name="【警察施設】&#10;一人当たり面積最小値テキスト">
          <a:extLst>
            <a:ext uri="{FF2B5EF4-FFF2-40B4-BE49-F238E27FC236}">
              <a16:creationId xmlns:a16="http://schemas.microsoft.com/office/drawing/2014/main" id="{FA6773FB-6DEC-4508-AA04-48539B726753}"/>
            </a:ext>
          </a:extLst>
        </xdr:cNvPr>
        <xdr:cNvSpPr txBox="1"/>
      </xdr:nvSpPr>
      <xdr:spPr>
        <a:xfrm>
          <a:off x="20002500" y="10332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120650</xdr:rowOff>
    </xdr:from>
    <xdr:to>
      <xdr:col>116</xdr:col>
      <xdr:colOff>152400</xdr:colOff>
      <xdr:row>63</xdr:row>
      <xdr:rowOff>120650</xdr:rowOff>
    </xdr:to>
    <xdr:cxnSp macro="">
      <xdr:nvCxnSpPr>
        <xdr:cNvPr id="667" name="直線コネクタ 666">
          <a:extLst>
            <a:ext uri="{FF2B5EF4-FFF2-40B4-BE49-F238E27FC236}">
              <a16:creationId xmlns:a16="http://schemas.microsoft.com/office/drawing/2014/main" id="{13029AD0-8107-4D8E-96EA-E0120DDF2E9E}"/>
            </a:ext>
          </a:extLst>
        </xdr:cNvPr>
        <xdr:cNvCxnSpPr/>
      </xdr:nvCxnSpPr>
      <xdr:spPr>
        <a:xfrm>
          <a:off x="19878675" y="103346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54627</xdr:rowOff>
    </xdr:from>
    <xdr:ext cx="469744" cy="259045"/>
    <xdr:sp macro="" textlink="">
      <xdr:nvSpPr>
        <xdr:cNvPr id="668" name="【警察施設】&#10;一人当たり面積最大値テキスト">
          <a:extLst>
            <a:ext uri="{FF2B5EF4-FFF2-40B4-BE49-F238E27FC236}">
              <a16:creationId xmlns:a16="http://schemas.microsoft.com/office/drawing/2014/main" id="{03C57377-9A4D-43CE-9A5F-4EDF3A2E66C4}"/>
            </a:ext>
          </a:extLst>
        </xdr:cNvPr>
        <xdr:cNvSpPr txBox="1"/>
      </xdr:nvSpPr>
      <xdr:spPr>
        <a:xfrm>
          <a:off x="20002500" y="880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107950</xdr:rowOff>
    </xdr:from>
    <xdr:to>
      <xdr:col>116</xdr:col>
      <xdr:colOff>152400</xdr:colOff>
      <xdr:row>55</xdr:row>
      <xdr:rowOff>107950</xdr:rowOff>
    </xdr:to>
    <xdr:cxnSp macro="">
      <xdr:nvCxnSpPr>
        <xdr:cNvPr id="669" name="直線コネクタ 668">
          <a:extLst>
            <a:ext uri="{FF2B5EF4-FFF2-40B4-BE49-F238E27FC236}">
              <a16:creationId xmlns:a16="http://schemas.microsoft.com/office/drawing/2014/main" id="{1FA2DCC7-EA39-4B6F-895D-FB13F366802D}"/>
            </a:ext>
          </a:extLst>
        </xdr:cNvPr>
        <xdr:cNvCxnSpPr/>
      </xdr:nvCxnSpPr>
      <xdr:spPr>
        <a:xfrm>
          <a:off x="19878675" y="90201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137177</xdr:rowOff>
    </xdr:from>
    <xdr:ext cx="469744" cy="259045"/>
    <xdr:sp macro="" textlink="">
      <xdr:nvSpPr>
        <xdr:cNvPr id="670" name="【警察施設】&#10;一人当たり面積平均値テキスト">
          <a:extLst>
            <a:ext uri="{FF2B5EF4-FFF2-40B4-BE49-F238E27FC236}">
              <a16:creationId xmlns:a16="http://schemas.microsoft.com/office/drawing/2014/main" id="{451E7BB5-5D59-4B12-B25D-ACA34E5F9384}"/>
            </a:ext>
          </a:extLst>
        </xdr:cNvPr>
        <xdr:cNvSpPr txBox="1"/>
      </xdr:nvSpPr>
      <xdr:spPr>
        <a:xfrm>
          <a:off x="20002500" y="9703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158750</xdr:rowOff>
    </xdr:from>
    <xdr:to>
      <xdr:col>116</xdr:col>
      <xdr:colOff>114300</xdr:colOff>
      <xdr:row>60</xdr:row>
      <xdr:rowOff>88900</xdr:rowOff>
    </xdr:to>
    <xdr:sp macro="" textlink="">
      <xdr:nvSpPr>
        <xdr:cNvPr id="671" name="フローチャート: 判断 670">
          <a:extLst>
            <a:ext uri="{FF2B5EF4-FFF2-40B4-BE49-F238E27FC236}">
              <a16:creationId xmlns:a16="http://schemas.microsoft.com/office/drawing/2014/main" id="{2C043163-8C95-48EF-8395-80A6AA6422C0}"/>
            </a:ext>
          </a:extLst>
        </xdr:cNvPr>
        <xdr:cNvSpPr/>
      </xdr:nvSpPr>
      <xdr:spPr>
        <a:xfrm>
          <a:off x="19897725" y="97250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146050</xdr:rowOff>
    </xdr:from>
    <xdr:to>
      <xdr:col>112</xdr:col>
      <xdr:colOff>38100</xdr:colOff>
      <xdr:row>60</xdr:row>
      <xdr:rowOff>76200</xdr:rowOff>
    </xdr:to>
    <xdr:sp macro="" textlink="">
      <xdr:nvSpPr>
        <xdr:cNvPr id="672" name="フローチャート: 判断 671">
          <a:extLst>
            <a:ext uri="{FF2B5EF4-FFF2-40B4-BE49-F238E27FC236}">
              <a16:creationId xmlns:a16="http://schemas.microsoft.com/office/drawing/2014/main" id="{26EEB6D4-DB1D-4B8D-9A81-B725C4BAE5C4}"/>
            </a:ext>
          </a:extLst>
        </xdr:cNvPr>
        <xdr:cNvSpPr/>
      </xdr:nvSpPr>
      <xdr:spPr>
        <a:xfrm>
          <a:off x="19154775" y="97059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158750</xdr:rowOff>
    </xdr:from>
    <xdr:to>
      <xdr:col>107</xdr:col>
      <xdr:colOff>101600</xdr:colOff>
      <xdr:row>60</xdr:row>
      <xdr:rowOff>88900</xdr:rowOff>
    </xdr:to>
    <xdr:sp macro="" textlink="">
      <xdr:nvSpPr>
        <xdr:cNvPr id="673" name="フローチャート: 判断 672">
          <a:extLst>
            <a:ext uri="{FF2B5EF4-FFF2-40B4-BE49-F238E27FC236}">
              <a16:creationId xmlns:a16="http://schemas.microsoft.com/office/drawing/2014/main" id="{56F0F276-608E-44F1-B6A3-44EA92FA457F}"/>
            </a:ext>
          </a:extLst>
        </xdr:cNvPr>
        <xdr:cNvSpPr/>
      </xdr:nvSpPr>
      <xdr:spPr>
        <a:xfrm>
          <a:off x="18345150" y="97250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107950</xdr:rowOff>
    </xdr:from>
    <xdr:to>
      <xdr:col>102</xdr:col>
      <xdr:colOff>165100</xdr:colOff>
      <xdr:row>60</xdr:row>
      <xdr:rowOff>38100</xdr:rowOff>
    </xdr:to>
    <xdr:sp macro="" textlink="">
      <xdr:nvSpPr>
        <xdr:cNvPr id="674" name="フローチャート: 判断 673">
          <a:extLst>
            <a:ext uri="{FF2B5EF4-FFF2-40B4-BE49-F238E27FC236}">
              <a16:creationId xmlns:a16="http://schemas.microsoft.com/office/drawing/2014/main" id="{A3EF5551-B12B-4387-A669-DC53581726A5}"/>
            </a:ext>
          </a:extLst>
        </xdr:cNvPr>
        <xdr:cNvSpPr/>
      </xdr:nvSpPr>
      <xdr:spPr>
        <a:xfrm>
          <a:off x="17554575" y="96678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50800</xdr:rowOff>
    </xdr:from>
    <xdr:to>
      <xdr:col>98</xdr:col>
      <xdr:colOff>38100</xdr:colOff>
      <xdr:row>60</xdr:row>
      <xdr:rowOff>152400</xdr:rowOff>
    </xdr:to>
    <xdr:sp macro="" textlink="">
      <xdr:nvSpPr>
        <xdr:cNvPr id="675" name="フローチャート: 判断 674">
          <a:extLst>
            <a:ext uri="{FF2B5EF4-FFF2-40B4-BE49-F238E27FC236}">
              <a16:creationId xmlns:a16="http://schemas.microsoft.com/office/drawing/2014/main" id="{29BBA2DE-6AB4-4871-83D5-55EE8831614D}"/>
            </a:ext>
          </a:extLst>
        </xdr:cNvPr>
        <xdr:cNvSpPr/>
      </xdr:nvSpPr>
      <xdr:spPr>
        <a:xfrm>
          <a:off x="16754475" y="97726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6" name="テキスト ボックス 675">
          <a:extLst>
            <a:ext uri="{FF2B5EF4-FFF2-40B4-BE49-F238E27FC236}">
              <a16:creationId xmlns:a16="http://schemas.microsoft.com/office/drawing/2014/main" id="{13FD8E9B-CA62-4371-86E5-777D9B5A8F29}"/>
            </a:ext>
          </a:extLst>
        </xdr:cNvPr>
        <xdr:cNvSpPr txBox="1"/>
      </xdr:nvSpPr>
      <xdr:spPr>
        <a:xfrm>
          <a:off x="197834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7" name="テキスト ボックス 676">
          <a:extLst>
            <a:ext uri="{FF2B5EF4-FFF2-40B4-BE49-F238E27FC236}">
              <a16:creationId xmlns:a16="http://schemas.microsoft.com/office/drawing/2014/main" id="{9F81656C-EE6F-4A9C-95B0-9C154438E4FC}"/>
            </a:ext>
          </a:extLst>
        </xdr:cNvPr>
        <xdr:cNvSpPr txBox="1"/>
      </xdr:nvSpPr>
      <xdr:spPr>
        <a:xfrm>
          <a:off x="19030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8" name="テキスト ボックス 677">
          <a:extLst>
            <a:ext uri="{FF2B5EF4-FFF2-40B4-BE49-F238E27FC236}">
              <a16:creationId xmlns:a16="http://schemas.microsoft.com/office/drawing/2014/main" id="{C4EE839A-3AC0-439C-AE3F-FE2DFB8CC4CB}"/>
            </a:ext>
          </a:extLst>
        </xdr:cNvPr>
        <xdr:cNvSpPr txBox="1"/>
      </xdr:nvSpPr>
      <xdr:spPr>
        <a:xfrm>
          <a:off x="18221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9" name="テキスト ボックス 678">
          <a:extLst>
            <a:ext uri="{FF2B5EF4-FFF2-40B4-BE49-F238E27FC236}">
              <a16:creationId xmlns:a16="http://schemas.microsoft.com/office/drawing/2014/main" id="{ED4B533F-67AB-4810-8ADE-02D31074D657}"/>
            </a:ext>
          </a:extLst>
        </xdr:cNvPr>
        <xdr:cNvSpPr txBox="1"/>
      </xdr:nvSpPr>
      <xdr:spPr>
        <a:xfrm>
          <a:off x="174307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0" name="テキスト ボックス 679">
          <a:extLst>
            <a:ext uri="{FF2B5EF4-FFF2-40B4-BE49-F238E27FC236}">
              <a16:creationId xmlns:a16="http://schemas.microsoft.com/office/drawing/2014/main" id="{BE56DB3E-D479-428F-82FF-45155E9A558E}"/>
            </a:ext>
          </a:extLst>
        </xdr:cNvPr>
        <xdr:cNvSpPr txBox="1"/>
      </xdr:nvSpPr>
      <xdr:spPr>
        <a:xfrm>
          <a:off x="16630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12700</xdr:rowOff>
    </xdr:from>
    <xdr:to>
      <xdr:col>116</xdr:col>
      <xdr:colOff>114300</xdr:colOff>
      <xdr:row>58</xdr:row>
      <xdr:rowOff>114300</xdr:rowOff>
    </xdr:to>
    <xdr:sp macro="" textlink="">
      <xdr:nvSpPr>
        <xdr:cNvPr id="681" name="楕円 680">
          <a:extLst>
            <a:ext uri="{FF2B5EF4-FFF2-40B4-BE49-F238E27FC236}">
              <a16:creationId xmlns:a16="http://schemas.microsoft.com/office/drawing/2014/main" id="{78445B69-7A90-489E-9E1C-C23CEE183361}"/>
            </a:ext>
          </a:extLst>
        </xdr:cNvPr>
        <xdr:cNvSpPr/>
      </xdr:nvSpPr>
      <xdr:spPr>
        <a:xfrm>
          <a:off x="19897725" y="94107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35577</xdr:rowOff>
    </xdr:from>
    <xdr:ext cx="469744" cy="259045"/>
    <xdr:sp macro="" textlink="">
      <xdr:nvSpPr>
        <xdr:cNvPr id="682" name="【警察施設】&#10;一人当たり面積該当値テキスト">
          <a:extLst>
            <a:ext uri="{FF2B5EF4-FFF2-40B4-BE49-F238E27FC236}">
              <a16:creationId xmlns:a16="http://schemas.microsoft.com/office/drawing/2014/main" id="{074A17C9-73D1-49E5-B9B6-53D84C457EFA}"/>
            </a:ext>
          </a:extLst>
        </xdr:cNvPr>
        <xdr:cNvSpPr txBox="1"/>
      </xdr:nvSpPr>
      <xdr:spPr>
        <a:xfrm>
          <a:off x="20002500"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158750</xdr:rowOff>
    </xdr:from>
    <xdr:to>
      <xdr:col>112</xdr:col>
      <xdr:colOff>38100</xdr:colOff>
      <xdr:row>58</xdr:row>
      <xdr:rowOff>88900</xdr:rowOff>
    </xdr:to>
    <xdr:sp macro="" textlink="">
      <xdr:nvSpPr>
        <xdr:cNvPr id="683" name="楕円 682">
          <a:extLst>
            <a:ext uri="{FF2B5EF4-FFF2-40B4-BE49-F238E27FC236}">
              <a16:creationId xmlns:a16="http://schemas.microsoft.com/office/drawing/2014/main" id="{7CD24A53-24E9-408F-AF55-4B8741CFEA01}"/>
            </a:ext>
          </a:extLst>
        </xdr:cNvPr>
        <xdr:cNvSpPr/>
      </xdr:nvSpPr>
      <xdr:spPr>
        <a:xfrm>
          <a:off x="19154775" y="94011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38100</xdr:rowOff>
    </xdr:from>
    <xdr:to>
      <xdr:col>116</xdr:col>
      <xdr:colOff>63500</xdr:colOff>
      <xdr:row>58</xdr:row>
      <xdr:rowOff>63500</xdr:rowOff>
    </xdr:to>
    <xdr:cxnSp macro="">
      <xdr:nvCxnSpPr>
        <xdr:cNvPr id="684" name="直線コネクタ 683">
          <a:extLst>
            <a:ext uri="{FF2B5EF4-FFF2-40B4-BE49-F238E27FC236}">
              <a16:creationId xmlns:a16="http://schemas.microsoft.com/office/drawing/2014/main" id="{B251356D-0281-4572-B67D-08933C4198C2}"/>
            </a:ext>
          </a:extLst>
        </xdr:cNvPr>
        <xdr:cNvCxnSpPr/>
      </xdr:nvCxnSpPr>
      <xdr:spPr>
        <a:xfrm>
          <a:off x="19202400" y="9439275"/>
          <a:ext cx="75247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133350</xdr:rowOff>
    </xdr:from>
    <xdr:to>
      <xdr:col>107</xdr:col>
      <xdr:colOff>101600</xdr:colOff>
      <xdr:row>58</xdr:row>
      <xdr:rowOff>63500</xdr:rowOff>
    </xdr:to>
    <xdr:sp macro="" textlink="">
      <xdr:nvSpPr>
        <xdr:cNvPr id="685" name="楕円 684">
          <a:extLst>
            <a:ext uri="{FF2B5EF4-FFF2-40B4-BE49-F238E27FC236}">
              <a16:creationId xmlns:a16="http://schemas.microsoft.com/office/drawing/2014/main" id="{AA1506FC-8B6F-4F19-93D7-186FBC016BCD}"/>
            </a:ext>
          </a:extLst>
        </xdr:cNvPr>
        <xdr:cNvSpPr/>
      </xdr:nvSpPr>
      <xdr:spPr>
        <a:xfrm>
          <a:off x="18345150" y="93726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12700</xdr:rowOff>
    </xdr:from>
    <xdr:to>
      <xdr:col>111</xdr:col>
      <xdr:colOff>177800</xdr:colOff>
      <xdr:row>58</xdr:row>
      <xdr:rowOff>38100</xdr:rowOff>
    </xdr:to>
    <xdr:cxnSp macro="">
      <xdr:nvCxnSpPr>
        <xdr:cNvPr id="686" name="直線コネクタ 685">
          <a:extLst>
            <a:ext uri="{FF2B5EF4-FFF2-40B4-BE49-F238E27FC236}">
              <a16:creationId xmlns:a16="http://schemas.microsoft.com/office/drawing/2014/main" id="{F16F1233-A3DA-46A5-8692-C7374BA4329B}"/>
            </a:ext>
          </a:extLst>
        </xdr:cNvPr>
        <xdr:cNvCxnSpPr/>
      </xdr:nvCxnSpPr>
      <xdr:spPr>
        <a:xfrm>
          <a:off x="18392775" y="9410700"/>
          <a:ext cx="8096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152400</xdr:rowOff>
    </xdr:from>
    <xdr:to>
      <xdr:col>102</xdr:col>
      <xdr:colOff>165100</xdr:colOff>
      <xdr:row>59</xdr:row>
      <xdr:rowOff>82550</xdr:rowOff>
    </xdr:to>
    <xdr:sp macro="" textlink="">
      <xdr:nvSpPr>
        <xdr:cNvPr id="687" name="楕円 686">
          <a:extLst>
            <a:ext uri="{FF2B5EF4-FFF2-40B4-BE49-F238E27FC236}">
              <a16:creationId xmlns:a16="http://schemas.microsoft.com/office/drawing/2014/main" id="{CFA4E586-6CA5-4180-80C3-3E589749092D}"/>
            </a:ext>
          </a:extLst>
        </xdr:cNvPr>
        <xdr:cNvSpPr/>
      </xdr:nvSpPr>
      <xdr:spPr>
        <a:xfrm>
          <a:off x="17554575" y="95535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12700</xdr:rowOff>
    </xdr:from>
    <xdr:to>
      <xdr:col>107</xdr:col>
      <xdr:colOff>50800</xdr:colOff>
      <xdr:row>59</xdr:row>
      <xdr:rowOff>31750</xdr:rowOff>
    </xdr:to>
    <xdr:cxnSp macro="">
      <xdr:nvCxnSpPr>
        <xdr:cNvPr id="688" name="直線コネクタ 687">
          <a:extLst>
            <a:ext uri="{FF2B5EF4-FFF2-40B4-BE49-F238E27FC236}">
              <a16:creationId xmlns:a16="http://schemas.microsoft.com/office/drawing/2014/main" id="{F4DBB100-5184-42EC-B7D3-19594A951F7F}"/>
            </a:ext>
          </a:extLst>
        </xdr:cNvPr>
        <xdr:cNvCxnSpPr/>
      </xdr:nvCxnSpPr>
      <xdr:spPr>
        <a:xfrm flipV="1">
          <a:off x="17602200" y="9410700"/>
          <a:ext cx="790575"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12700</xdr:rowOff>
    </xdr:from>
    <xdr:to>
      <xdr:col>98</xdr:col>
      <xdr:colOff>38100</xdr:colOff>
      <xdr:row>60</xdr:row>
      <xdr:rowOff>114300</xdr:rowOff>
    </xdr:to>
    <xdr:sp macro="" textlink="">
      <xdr:nvSpPr>
        <xdr:cNvPr id="689" name="楕円 688">
          <a:extLst>
            <a:ext uri="{FF2B5EF4-FFF2-40B4-BE49-F238E27FC236}">
              <a16:creationId xmlns:a16="http://schemas.microsoft.com/office/drawing/2014/main" id="{7CED39E9-BF9A-441E-920E-E74219CD6FD2}"/>
            </a:ext>
          </a:extLst>
        </xdr:cNvPr>
        <xdr:cNvSpPr/>
      </xdr:nvSpPr>
      <xdr:spPr>
        <a:xfrm>
          <a:off x="16754475" y="973455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31750</xdr:rowOff>
    </xdr:from>
    <xdr:to>
      <xdr:col>102</xdr:col>
      <xdr:colOff>114300</xdr:colOff>
      <xdr:row>60</xdr:row>
      <xdr:rowOff>63500</xdr:rowOff>
    </xdr:to>
    <xdr:cxnSp macro="">
      <xdr:nvCxnSpPr>
        <xdr:cNvPr id="690" name="直線コネクタ 689">
          <a:extLst>
            <a:ext uri="{FF2B5EF4-FFF2-40B4-BE49-F238E27FC236}">
              <a16:creationId xmlns:a16="http://schemas.microsoft.com/office/drawing/2014/main" id="{9E01F116-08C6-4F79-957D-78D232C88ABB}"/>
            </a:ext>
          </a:extLst>
        </xdr:cNvPr>
        <xdr:cNvCxnSpPr/>
      </xdr:nvCxnSpPr>
      <xdr:spPr>
        <a:xfrm flipV="1">
          <a:off x="16802100" y="9591675"/>
          <a:ext cx="8001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691" name="n_1aveValue【警察施設】&#10;一人当たり面積">
          <a:extLst>
            <a:ext uri="{FF2B5EF4-FFF2-40B4-BE49-F238E27FC236}">
              <a16:creationId xmlns:a16="http://schemas.microsoft.com/office/drawing/2014/main" id="{0374C0F0-2007-4B6E-8597-DD2690A48B7F}"/>
            </a:ext>
          </a:extLst>
        </xdr:cNvPr>
        <xdr:cNvSpPr txBox="1"/>
      </xdr:nvSpPr>
      <xdr:spPr>
        <a:xfrm>
          <a:off x="18983402" y="978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80027</xdr:rowOff>
    </xdr:from>
    <xdr:ext cx="469744" cy="259045"/>
    <xdr:sp macro="" textlink="">
      <xdr:nvSpPr>
        <xdr:cNvPr id="692" name="n_2aveValue【警察施設】&#10;一人当たり面積">
          <a:extLst>
            <a:ext uri="{FF2B5EF4-FFF2-40B4-BE49-F238E27FC236}">
              <a16:creationId xmlns:a16="http://schemas.microsoft.com/office/drawing/2014/main" id="{2D4F66E8-10D0-4486-9545-62D78F8E05E9}"/>
            </a:ext>
          </a:extLst>
        </xdr:cNvPr>
        <xdr:cNvSpPr txBox="1"/>
      </xdr:nvSpPr>
      <xdr:spPr>
        <a:xfrm>
          <a:off x="18183302" y="980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29227</xdr:rowOff>
    </xdr:from>
    <xdr:ext cx="469744" cy="259045"/>
    <xdr:sp macro="" textlink="">
      <xdr:nvSpPr>
        <xdr:cNvPr id="693" name="n_3aveValue【警察施設】&#10;一人当たり面積">
          <a:extLst>
            <a:ext uri="{FF2B5EF4-FFF2-40B4-BE49-F238E27FC236}">
              <a16:creationId xmlns:a16="http://schemas.microsoft.com/office/drawing/2014/main" id="{E1A808FE-D07D-4721-9727-4FCE5BE25042}"/>
            </a:ext>
          </a:extLst>
        </xdr:cNvPr>
        <xdr:cNvSpPr txBox="1"/>
      </xdr:nvSpPr>
      <xdr:spPr>
        <a:xfrm>
          <a:off x="17383202" y="975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143527</xdr:rowOff>
    </xdr:from>
    <xdr:ext cx="469744" cy="259045"/>
    <xdr:sp macro="" textlink="">
      <xdr:nvSpPr>
        <xdr:cNvPr id="694" name="n_4aveValue【警察施設】&#10;一人当たり面積">
          <a:extLst>
            <a:ext uri="{FF2B5EF4-FFF2-40B4-BE49-F238E27FC236}">
              <a16:creationId xmlns:a16="http://schemas.microsoft.com/office/drawing/2014/main" id="{970CC01C-A594-4986-B4BA-7739F78BF24D}"/>
            </a:ext>
          </a:extLst>
        </xdr:cNvPr>
        <xdr:cNvSpPr txBox="1"/>
      </xdr:nvSpPr>
      <xdr:spPr>
        <a:xfrm>
          <a:off x="16592627" y="9865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105427</xdr:rowOff>
    </xdr:from>
    <xdr:ext cx="469744" cy="259045"/>
    <xdr:sp macro="" textlink="">
      <xdr:nvSpPr>
        <xdr:cNvPr id="695" name="n_1mainValue【警察施設】&#10;一人当たり面積">
          <a:extLst>
            <a:ext uri="{FF2B5EF4-FFF2-40B4-BE49-F238E27FC236}">
              <a16:creationId xmlns:a16="http://schemas.microsoft.com/office/drawing/2014/main" id="{91322D91-E7B8-4120-9317-1D2D973DF9B8}"/>
            </a:ext>
          </a:extLst>
        </xdr:cNvPr>
        <xdr:cNvSpPr txBox="1"/>
      </xdr:nvSpPr>
      <xdr:spPr>
        <a:xfrm>
          <a:off x="18983402" y="917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80027</xdr:rowOff>
    </xdr:from>
    <xdr:ext cx="469744" cy="259045"/>
    <xdr:sp macro="" textlink="">
      <xdr:nvSpPr>
        <xdr:cNvPr id="696" name="n_2mainValue【警察施設】&#10;一人当たり面積">
          <a:extLst>
            <a:ext uri="{FF2B5EF4-FFF2-40B4-BE49-F238E27FC236}">
              <a16:creationId xmlns:a16="http://schemas.microsoft.com/office/drawing/2014/main" id="{0F88AC10-D069-421A-B181-0BA487D5DCCF}"/>
            </a:ext>
          </a:extLst>
        </xdr:cNvPr>
        <xdr:cNvSpPr txBox="1"/>
      </xdr:nvSpPr>
      <xdr:spPr>
        <a:xfrm>
          <a:off x="18183302" y="916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99077</xdr:rowOff>
    </xdr:from>
    <xdr:ext cx="469744" cy="259045"/>
    <xdr:sp macro="" textlink="">
      <xdr:nvSpPr>
        <xdr:cNvPr id="697" name="n_3mainValue【警察施設】&#10;一人当たり面積">
          <a:extLst>
            <a:ext uri="{FF2B5EF4-FFF2-40B4-BE49-F238E27FC236}">
              <a16:creationId xmlns:a16="http://schemas.microsoft.com/office/drawing/2014/main" id="{46094A2C-0F9D-4111-BF96-BAF9C0720F12}"/>
            </a:ext>
          </a:extLst>
        </xdr:cNvPr>
        <xdr:cNvSpPr txBox="1"/>
      </xdr:nvSpPr>
      <xdr:spPr>
        <a:xfrm>
          <a:off x="17383202" y="934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130827</xdr:rowOff>
    </xdr:from>
    <xdr:ext cx="469744" cy="259045"/>
    <xdr:sp macro="" textlink="">
      <xdr:nvSpPr>
        <xdr:cNvPr id="698" name="n_4mainValue【警察施設】&#10;一人当たり面積">
          <a:extLst>
            <a:ext uri="{FF2B5EF4-FFF2-40B4-BE49-F238E27FC236}">
              <a16:creationId xmlns:a16="http://schemas.microsoft.com/office/drawing/2014/main" id="{6CA6369B-221B-47A4-950A-F8B5A1D2DED7}"/>
            </a:ext>
          </a:extLst>
        </xdr:cNvPr>
        <xdr:cNvSpPr txBox="1"/>
      </xdr:nvSpPr>
      <xdr:spPr>
        <a:xfrm>
          <a:off x="16592627" y="953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9" name="正方形/長方形 698">
          <a:extLst>
            <a:ext uri="{FF2B5EF4-FFF2-40B4-BE49-F238E27FC236}">
              <a16:creationId xmlns:a16="http://schemas.microsoft.com/office/drawing/2014/main" id="{B23C7E6D-D5A7-45A9-8B98-12B6F14F51F7}"/>
            </a:ext>
          </a:extLst>
        </xdr:cNvPr>
        <xdr:cNvSpPr/>
      </xdr:nvSpPr>
      <xdr:spPr>
        <a:xfrm>
          <a:off x="112109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700" name="正方形/長方形 699">
          <a:extLst>
            <a:ext uri="{FF2B5EF4-FFF2-40B4-BE49-F238E27FC236}">
              <a16:creationId xmlns:a16="http://schemas.microsoft.com/office/drawing/2014/main" id="{8E46E744-1A2F-432D-9367-98ED306C7A50}"/>
            </a:ext>
          </a:extLst>
        </xdr:cNvPr>
        <xdr:cNvSpPr/>
      </xdr:nvSpPr>
      <xdr:spPr>
        <a:xfrm>
          <a:off x="116586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701" name="正方形/長方形 700">
          <a:extLst>
            <a:ext uri="{FF2B5EF4-FFF2-40B4-BE49-F238E27FC236}">
              <a16:creationId xmlns:a16="http://schemas.microsoft.com/office/drawing/2014/main" id="{B79B10D5-3C64-4C87-9F63-286C9A38C815}"/>
            </a:ext>
          </a:extLst>
        </xdr:cNvPr>
        <xdr:cNvSpPr/>
      </xdr:nvSpPr>
      <xdr:spPr>
        <a:xfrm>
          <a:off x="116586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702" name="正方形/長方形 701">
          <a:extLst>
            <a:ext uri="{FF2B5EF4-FFF2-40B4-BE49-F238E27FC236}">
              <a16:creationId xmlns:a16="http://schemas.microsoft.com/office/drawing/2014/main" id="{DCE0929D-D584-4D45-AB6D-2CF36539B153}"/>
            </a:ext>
          </a:extLst>
        </xdr:cNvPr>
        <xdr:cNvSpPr/>
      </xdr:nvSpPr>
      <xdr:spPr>
        <a:xfrm>
          <a:off x="131540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703" name="正方形/長方形 702">
          <a:extLst>
            <a:ext uri="{FF2B5EF4-FFF2-40B4-BE49-F238E27FC236}">
              <a16:creationId xmlns:a16="http://schemas.microsoft.com/office/drawing/2014/main" id="{BE4967EF-1BE6-41E1-8812-FD5D0AC64F18}"/>
            </a:ext>
          </a:extLst>
        </xdr:cNvPr>
        <xdr:cNvSpPr/>
      </xdr:nvSpPr>
      <xdr:spPr>
        <a:xfrm>
          <a:off x="131540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4" name="正方形/長方形 703">
          <a:extLst>
            <a:ext uri="{FF2B5EF4-FFF2-40B4-BE49-F238E27FC236}">
              <a16:creationId xmlns:a16="http://schemas.microsoft.com/office/drawing/2014/main" id="{BE2BA16E-8A04-4D85-8B3D-DE77E72680A2}"/>
            </a:ext>
          </a:extLst>
        </xdr:cNvPr>
        <xdr:cNvSpPr/>
      </xdr:nvSpPr>
      <xdr:spPr>
        <a:xfrm>
          <a:off x="112109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5" name="テキスト ボックス 704">
          <a:extLst>
            <a:ext uri="{FF2B5EF4-FFF2-40B4-BE49-F238E27FC236}">
              <a16:creationId xmlns:a16="http://schemas.microsoft.com/office/drawing/2014/main" id="{9E26F142-55E7-4725-9C3A-398ECC4AB1AB}"/>
            </a:ext>
          </a:extLst>
        </xdr:cNvPr>
        <xdr:cNvSpPr txBox="1"/>
      </xdr:nvSpPr>
      <xdr:spPr>
        <a:xfrm>
          <a:off x="11172825"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6" name="直線コネクタ 705">
          <a:extLst>
            <a:ext uri="{FF2B5EF4-FFF2-40B4-BE49-F238E27FC236}">
              <a16:creationId xmlns:a16="http://schemas.microsoft.com/office/drawing/2014/main" id="{E439A0A1-FADA-49EF-99D1-9F7221359168}"/>
            </a:ext>
          </a:extLst>
        </xdr:cNvPr>
        <xdr:cNvCxnSpPr/>
      </xdr:nvCxnSpPr>
      <xdr:spPr>
        <a:xfrm>
          <a:off x="11210925" y="14411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07" name="テキスト ボックス 706">
          <a:extLst>
            <a:ext uri="{FF2B5EF4-FFF2-40B4-BE49-F238E27FC236}">
              <a16:creationId xmlns:a16="http://schemas.microsoft.com/office/drawing/2014/main" id="{E987AB84-6698-42F6-963A-977573A9DCDD}"/>
            </a:ext>
          </a:extLst>
        </xdr:cNvPr>
        <xdr:cNvSpPr txBox="1"/>
      </xdr:nvSpPr>
      <xdr:spPr>
        <a:xfrm>
          <a:off x="10845966" y="1426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8" name="直線コネクタ 707">
          <a:extLst>
            <a:ext uri="{FF2B5EF4-FFF2-40B4-BE49-F238E27FC236}">
              <a16:creationId xmlns:a16="http://schemas.microsoft.com/office/drawing/2014/main" id="{36265CD0-CE20-4D98-B2C1-629A7460F8A5}"/>
            </a:ext>
          </a:extLst>
        </xdr:cNvPr>
        <xdr:cNvCxnSpPr/>
      </xdr:nvCxnSpPr>
      <xdr:spPr>
        <a:xfrm>
          <a:off x="11210925" y="140493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709" name="テキスト ボックス 708">
          <a:extLst>
            <a:ext uri="{FF2B5EF4-FFF2-40B4-BE49-F238E27FC236}">
              <a16:creationId xmlns:a16="http://schemas.microsoft.com/office/drawing/2014/main" id="{97E115E0-7076-425F-ACBA-770A28C099B3}"/>
            </a:ext>
          </a:extLst>
        </xdr:cNvPr>
        <xdr:cNvSpPr txBox="1"/>
      </xdr:nvSpPr>
      <xdr:spPr>
        <a:xfrm>
          <a:off x="10845966" y="139135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10" name="直線コネクタ 709">
          <a:extLst>
            <a:ext uri="{FF2B5EF4-FFF2-40B4-BE49-F238E27FC236}">
              <a16:creationId xmlns:a16="http://schemas.microsoft.com/office/drawing/2014/main" id="{0CCC3720-E8BE-4C69-B58D-5BC744BC888C}"/>
            </a:ext>
          </a:extLst>
        </xdr:cNvPr>
        <xdr:cNvCxnSpPr/>
      </xdr:nvCxnSpPr>
      <xdr:spPr>
        <a:xfrm>
          <a:off x="11210925" y="13687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1" name="テキスト ボックス 710">
          <a:extLst>
            <a:ext uri="{FF2B5EF4-FFF2-40B4-BE49-F238E27FC236}">
              <a16:creationId xmlns:a16="http://schemas.microsoft.com/office/drawing/2014/main" id="{75C94EBF-D4F8-48CE-BAFB-88467517672D}"/>
            </a:ext>
          </a:extLst>
        </xdr:cNvPr>
        <xdr:cNvSpPr txBox="1"/>
      </xdr:nvSpPr>
      <xdr:spPr>
        <a:xfrm>
          <a:off x="10845966" y="13551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2" name="直線コネクタ 711">
          <a:extLst>
            <a:ext uri="{FF2B5EF4-FFF2-40B4-BE49-F238E27FC236}">
              <a16:creationId xmlns:a16="http://schemas.microsoft.com/office/drawing/2014/main" id="{A5AB5606-1A5C-4DB0-BD73-CB24CA0C291B}"/>
            </a:ext>
          </a:extLst>
        </xdr:cNvPr>
        <xdr:cNvCxnSpPr/>
      </xdr:nvCxnSpPr>
      <xdr:spPr>
        <a:xfrm>
          <a:off x="11210925" y="13325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3" name="テキスト ボックス 712">
          <a:extLst>
            <a:ext uri="{FF2B5EF4-FFF2-40B4-BE49-F238E27FC236}">
              <a16:creationId xmlns:a16="http://schemas.microsoft.com/office/drawing/2014/main" id="{0586BD24-D329-44AB-A8F6-96DE0135D929}"/>
            </a:ext>
          </a:extLst>
        </xdr:cNvPr>
        <xdr:cNvSpPr txBox="1"/>
      </xdr:nvSpPr>
      <xdr:spPr>
        <a:xfrm>
          <a:off x="10845966" y="1318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4" name="直線コネクタ 713">
          <a:extLst>
            <a:ext uri="{FF2B5EF4-FFF2-40B4-BE49-F238E27FC236}">
              <a16:creationId xmlns:a16="http://schemas.microsoft.com/office/drawing/2014/main" id="{03BB85FE-3048-4232-B1AF-54EF4584EC8F}"/>
            </a:ext>
          </a:extLst>
        </xdr:cNvPr>
        <xdr:cNvCxnSpPr/>
      </xdr:nvCxnSpPr>
      <xdr:spPr>
        <a:xfrm>
          <a:off x="11210925" y="129635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5" name="テキスト ボックス 714">
          <a:extLst>
            <a:ext uri="{FF2B5EF4-FFF2-40B4-BE49-F238E27FC236}">
              <a16:creationId xmlns:a16="http://schemas.microsoft.com/office/drawing/2014/main" id="{C38B32B9-946D-4707-B592-F0C15629D83F}"/>
            </a:ext>
          </a:extLst>
        </xdr:cNvPr>
        <xdr:cNvSpPr txBox="1"/>
      </xdr:nvSpPr>
      <xdr:spPr>
        <a:xfrm>
          <a:off x="10845966" y="12827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6" name="直線コネクタ 715">
          <a:extLst>
            <a:ext uri="{FF2B5EF4-FFF2-40B4-BE49-F238E27FC236}">
              <a16:creationId xmlns:a16="http://schemas.microsoft.com/office/drawing/2014/main" id="{489BDB6F-4611-4778-AB01-9BB3F4C2319B}"/>
            </a:ext>
          </a:extLst>
        </xdr:cNvPr>
        <xdr:cNvCxnSpPr/>
      </xdr:nvCxnSpPr>
      <xdr:spPr>
        <a:xfrm>
          <a:off x="11210925" y="12611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7" name="テキスト ボックス 716">
          <a:extLst>
            <a:ext uri="{FF2B5EF4-FFF2-40B4-BE49-F238E27FC236}">
              <a16:creationId xmlns:a16="http://schemas.microsoft.com/office/drawing/2014/main" id="{436CE19C-457D-49B3-8647-1BF44B979C58}"/>
            </a:ext>
          </a:extLst>
        </xdr:cNvPr>
        <xdr:cNvSpPr txBox="1"/>
      </xdr:nvSpPr>
      <xdr:spPr>
        <a:xfrm>
          <a:off x="10845966" y="12475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8" name="直線コネクタ 717">
          <a:extLst>
            <a:ext uri="{FF2B5EF4-FFF2-40B4-BE49-F238E27FC236}">
              <a16:creationId xmlns:a16="http://schemas.microsoft.com/office/drawing/2014/main" id="{6B191964-3270-43D6-AAE2-39C5FA8A6D63}"/>
            </a:ext>
          </a:extLst>
        </xdr:cNvPr>
        <xdr:cNvCxnSpPr/>
      </xdr:nvCxnSpPr>
      <xdr:spPr>
        <a:xfrm>
          <a:off x="11210925" y="12249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19" name="テキスト ボックス 718">
          <a:extLst>
            <a:ext uri="{FF2B5EF4-FFF2-40B4-BE49-F238E27FC236}">
              <a16:creationId xmlns:a16="http://schemas.microsoft.com/office/drawing/2014/main" id="{E5B27955-07DF-45FD-BBC5-51622DF978DB}"/>
            </a:ext>
          </a:extLst>
        </xdr:cNvPr>
        <xdr:cNvSpPr txBox="1"/>
      </xdr:nvSpPr>
      <xdr:spPr>
        <a:xfrm>
          <a:off x="10845966" y="1211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20" name="【庁舎】&#10;有形固定資産減価償却率グラフ枠">
          <a:extLst>
            <a:ext uri="{FF2B5EF4-FFF2-40B4-BE49-F238E27FC236}">
              <a16:creationId xmlns:a16="http://schemas.microsoft.com/office/drawing/2014/main" id="{B15AA21C-F635-43CB-8324-8D65B982AF97}"/>
            </a:ext>
          </a:extLst>
        </xdr:cNvPr>
        <xdr:cNvSpPr/>
      </xdr:nvSpPr>
      <xdr:spPr>
        <a:xfrm>
          <a:off x="112109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118111</xdr:rowOff>
    </xdr:from>
    <xdr:to>
      <xdr:col>85</xdr:col>
      <xdr:colOff>126364</xdr:colOff>
      <xdr:row>86</xdr:row>
      <xdr:rowOff>148589</xdr:rowOff>
    </xdr:to>
    <xdr:cxnSp macro="">
      <xdr:nvCxnSpPr>
        <xdr:cNvPr id="721" name="直線コネクタ 720">
          <a:extLst>
            <a:ext uri="{FF2B5EF4-FFF2-40B4-BE49-F238E27FC236}">
              <a16:creationId xmlns:a16="http://schemas.microsoft.com/office/drawing/2014/main" id="{83FEF105-08F0-481A-890B-11E23E57A020}"/>
            </a:ext>
          </a:extLst>
        </xdr:cNvPr>
        <xdr:cNvCxnSpPr/>
      </xdr:nvCxnSpPr>
      <xdr:spPr>
        <a:xfrm flipV="1">
          <a:off x="14695170" y="12599036"/>
          <a:ext cx="1269" cy="1481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152416</xdr:rowOff>
    </xdr:from>
    <xdr:ext cx="405111" cy="259045"/>
    <xdr:sp macro="" textlink="">
      <xdr:nvSpPr>
        <xdr:cNvPr id="722" name="【庁舎】&#10;有形固定資産減価償却率最小値テキスト">
          <a:extLst>
            <a:ext uri="{FF2B5EF4-FFF2-40B4-BE49-F238E27FC236}">
              <a16:creationId xmlns:a16="http://schemas.microsoft.com/office/drawing/2014/main" id="{7040B7D0-AD07-42A2-932F-80DD6C46318B}"/>
            </a:ext>
          </a:extLst>
        </xdr:cNvPr>
        <xdr:cNvSpPr txBox="1"/>
      </xdr:nvSpPr>
      <xdr:spPr>
        <a:xfrm>
          <a:off x="14744700"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148589</xdr:rowOff>
    </xdr:from>
    <xdr:to>
      <xdr:col>86</xdr:col>
      <xdr:colOff>25400</xdr:colOff>
      <xdr:row>86</xdr:row>
      <xdr:rowOff>148589</xdr:rowOff>
    </xdr:to>
    <xdr:cxnSp macro="">
      <xdr:nvCxnSpPr>
        <xdr:cNvPr id="723" name="直線コネクタ 722">
          <a:extLst>
            <a:ext uri="{FF2B5EF4-FFF2-40B4-BE49-F238E27FC236}">
              <a16:creationId xmlns:a16="http://schemas.microsoft.com/office/drawing/2014/main" id="{DF9F94ED-77F3-4DC7-8EE2-77BF27578A8D}"/>
            </a:ext>
          </a:extLst>
        </xdr:cNvPr>
        <xdr:cNvCxnSpPr/>
      </xdr:nvCxnSpPr>
      <xdr:spPr>
        <a:xfrm>
          <a:off x="14611350" y="140804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64788</xdr:rowOff>
    </xdr:from>
    <xdr:ext cx="405111" cy="259045"/>
    <xdr:sp macro="" textlink="">
      <xdr:nvSpPr>
        <xdr:cNvPr id="724" name="【庁舎】&#10;有形固定資産減価償却率最大値テキスト">
          <a:extLst>
            <a:ext uri="{FF2B5EF4-FFF2-40B4-BE49-F238E27FC236}">
              <a16:creationId xmlns:a16="http://schemas.microsoft.com/office/drawing/2014/main" id="{245568DD-F1B5-4583-BC94-61375D490725}"/>
            </a:ext>
          </a:extLst>
        </xdr:cNvPr>
        <xdr:cNvSpPr txBox="1"/>
      </xdr:nvSpPr>
      <xdr:spPr>
        <a:xfrm>
          <a:off x="14744700" y="1238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118111</xdr:rowOff>
    </xdr:from>
    <xdr:to>
      <xdr:col>86</xdr:col>
      <xdr:colOff>25400</xdr:colOff>
      <xdr:row>77</xdr:row>
      <xdr:rowOff>118111</xdr:rowOff>
    </xdr:to>
    <xdr:cxnSp macro="">
      <xdr:nvCxnSpPr>
        <xdr:cNvPr id="725" name="直線コネクタ 724">
          <a:extLst>
            <a:ext uri="{FF2B5EF4-FFF2-40B4-BE49-F238E27FC236}">
              <a16:creationId xmlns:a16="http://schemas.microsoft.com/office/drawing/2014/main" id="{FC0C214F-E370-43CD-9047-62B4E2B2C7B1}"/>
            </a:ext>
          </a:extLst>
        </xdr:cNvPr>
        <xdr:cNvCxnSpPr/>
      </xdr:nvCxnSpPr>
      <xdr:spPr>
        <a:xfrm>
          <a:off x="14611350" y="1259903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19066</xdr:rowOff>
    </xdr:from>
    <xdr:ext cx="405111" cy="259045"/>
    <xdr:sp macro="" textlink="">
      <xdr:nvSpPr>
        <xdr:cNvPr id="726" name="【庁舎】&#10;有形固定資産減価償却率平均値テキスト">
          <a:extLst>
            <a:ext uri="{FF2B5EF4-FFF2-40B4-BE49-F238E27FC236}">
              <a16:creationId xmlns:a16="http://schemas.microsoft.com/office/drawing/2014/main" id="{E0C180C4-DF5D-4E07-9F05-AB0BCE587101}"/>
            </a:ext>
          </a:extLst>
        </xdr:cNvPr>
        <xdr:cNvSpPr txBox="1"/>
      </xdr:nvSpPr>
      <xdr:spPr>
        <a:xfrm>
          <a:off x="14744700" y="13306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727" name="フローチャート: 判断 726">
          <a:extLst>
            <a:ext uri="{FF2B5EF4-FFF2-40B4-BE49-F238E27FC236}">
              <a16:creationId xmlns:a16="http://schemas.microsoft.com/office/drawing/2014/main" id="{1B06CFB2-D762-4E84-8DC1-E0D9261B0701}"/>
            </a:ext>
          </a:extLst>
        </xdr:cNvPr>
        <xdr:cNvSpPr/>
      </xdr:nvSpPr>
      <xdr:spPr>
        <a:xfrm>
          <a:off x="14649450" y="1332801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170180</xdr:rowOff>
    </xdr:from>
    <xdr:to>
      <xdr:col>81</xdr:col>
      <xdr:colOff>101600</xdr:colOff>
      <xdr:row>82</xdr:row>
      <xdr:rowOff>100330</xdr:rowOff>
    </xdr:to>
    <xdr:sp macro="" textlink="">
      <xdr:nvSpPr>
        <xdr:cNvPr id="728" name="フローチャート: 判断 727">
          <a:extLst>
            <a:ext uri="{FF2B5EF4-FFF2-40B4-BE49-F238E27FC236}">
              <a16:creationId xmlns:a16="http://schemas.microsoft.com/office/drawing/2014/main" id="{F8785D5C-0EDC-457D-AF6C-8E4BC655234F}"/>
            </a:ext>
          </a:extLst>
        </xdr:cNvPr>
        <xdr:cNvSpPr/>
      </xdr:nvSpPr>
      <xdr:spPr>
        <a:xfrm>
          <a:off x="13887450" y="1328610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166370</xdr:rowOff>
    </xdr:from>
    <xdr:to>
      <xdr:col>76</xdr:col>
      <xdr:colOff>165100</xdr:colOff>
      <xdr:row>82</xdr:row>
      <xdr:rowOff>96520</xdr:rowOff>
    </xdr:to>
    <xdr:sp macro="" textlink="">
      <xdr:nvSpPr>
        <xdr:cNvPr id="729" name="フローチャート: 判断 728">
          <a:extLst>
            <a:ext uri="{FF2B5EF4-FFF2-40B4-BE49-F238E27FC236}">
              <a16:creationId xmlns:a16="http://schemas.microsoft.com/office/drawing/2014/main" id="{C7AE4286-E915-4487-84A6-3F0CB60396A7}"/>
            </a:ext>
          </a:extLst>
        </xdr:cNvPr>
        <xdr:cNvSpPr/>
      </xdr:nvSpPr>
      <xdr:spPr>
        <a:xfrm>
          <a:off x="13096875" y="132886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147320</xdr:rowOff>
    </xdr:from>
    <xdr:to>
      <xdr:col>72</xdr:col>
      <xdr:colOff>38100</xdr:colOff>
      <xdr:row>82</xdr:row>
      <xdr:rowOff>77470</xdr:rowOff>
    </xdr:to>
    <xdr:sp macro="" textlink="">
      <xdr:nvSpPr>
        <xdr:cNvPr id="730" name="フローチャート: 判断 729">
          <a:extLst>
            <a:ext uri="{FF2B5EF4-FFF2-40B4-BE49-F238E27FC236}">
              <a16:creationId xmlns:a16="http://schemas.microsoft.com/office/drawing/2014/main" id="{CEC6C68B-4E03-4750-9B5C-82D30D129182}"/>
            </a:ext>
          </a:extLst>
        </xdr:cNvPr>
        <xdr:cNvSpPr/>
      </xdr:nvSpPr>
      <xdr:spPr>
        <a:xfrm>
          <a:off x="12296775" y="132695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33020</xdr:rowOff>
    </xdr:from>
    <xdr:to>
      <xdr:col>67</xdr:col>
      <xdr:colOff>101600</xdr:colOff>
      <xdr:row>84</xdr:row>
      <xdr:rowOff>134620</xdr:rowOff>
    </xdr:to>
    <xdr:sp macro="" textlink="">
      <xdr:nvSpPr>
        <xdr:cNvPr id="731" name="フローチャート: 判断 730">
          <a:extLst>
            <a:ext uri="{FF2B5EF4-FFF2-40B4-BE49-F238E27FC236}">
              <a16:creationId xmlns:a16="http://schemas.microsoft.com/office/drawing/2014/main" id="{84770BA4-E76B-4224-B818-2EB8385F676F}"/>
            </a:ext>
          </a:extLst>
        </xdr:cNvPr>
        <xdr:cNvSpPr/>
      </xdr:nvSpPr>
      <xdr:spPr>
        <a:xfrm>
          <a:off x="11487150" y="1364107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2" name="テキスト ボックス 731">
          <a:extLst>
            <a:ext uri="{FF2B5EF4-FFF2-40B4-BE49-F238E27FC236}">
              <a16:creationId xmlns:a16="http://schemas.microsoft.com/office/drawing/2014/main" id="{F0D13E9F-1C55-47E2-A5B9-BC3FAB9F4648}"/>
            </a:ext>
          </a:extLst>
        </xdr:cNvPr>
        <xdr:cNvSpPr txBox="1"/>
      </xdr:nvSpPr>
      <xdr:spPr>
        <a:xfrm>
          <a:off x="1452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3" name="テキスト ボックス 732">
          <a:extLst>
            <a:ext uri="{FF2B5EF4-FFF2-40B4-BE49-F238E27FC236}">
              <a16:creationId xmlns:a16="http://schemas.microsoft.com/office/drawing/2014/main" id="{5FAE2429-46D3-45AD-8CA9-DBEA97FE41EC}"/>
            </a:ext>
          </a:extLst>
        </xdr:cNvPr>
        <xdr:cNvSpPr txBox="1"/>
      </xdr:nvSpPr>
      <xdr:spPr>
        <a:xfrm>
          <a:off x="13763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4" name="テキスト ボックス 733">
          <a:extLst>
            <a:ext uri="{FF2B5EF4-FFF2-40B4-BE49-F238E27FC236}">
              <a16:creationId xmlns:a16="http://schemas.microsoft.com/office/drawing/2014/main" id="{F7C62BBF-75F9-4E71-B57E-FFAB8FE2B681}"/>
            </a:ext>
          </a:extLst>
        </xdr:cNvPr>
        <xdr:cNvSpPr txBox="1"/>
      </xdr:nvSpPr>
      <xdr:spPr>
        <a:xfrm>
          <a:off x="12973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5" name="テキスト ボックス 734">
          <a:extLst>
            <a:ext uri="{FF2B5EF4-FFF2-40B4-BE49-F238E27FC236}">
              <a16:creationId xmlns:a16="http://schemas.microsoft.com/office/drawing/2014/main" id="{46DFBF6A-85D8-43C0-B34E-5EFB5028F77E}"/>
            </a:ext>
          </a:extLst>
        </xdr:cNvPr>
        <xdr:cNvSpPr txBox="1"/>
      </xdr:nvSpPr>
      <xdr:spPr>
        <a:xfrm>
          <a:off x="12172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6" name="テキスト ボックス 735">
          <a:extLst>
            <a:ext uri="{FF2B5EF4-FFF2-40B4-BE49-F238E27FC236}">
              <a16:creationId xmlns:a16="http://schemas.microsoft.com/office/drawing/2014/main" id="{A8C96268-A102-4392-80B5-8BA344695607}"/>
            </a:ext>
          </a:extLst>
        </xdr:cNvPr>
        <xdr:cNvSpPr txBox="1"/>
      </xdr:nvSpPr>
      <xdr:spPr>
        <a:xfrm>
          <a:off x="11363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67311</xdr:rowOff>
    </xdr:from>
    <xdr:to>
      <xdr:col>85</xdr:col>
      <xdr:colOff>177800</xdr:colOff>
      <xdr:row>81</xdr:row>
      <xdr:rowOff>168911</xdr:rowOff>
    </xdr:to>
    <xdr:sp macro="" textlink="">
      <xdr:nvSpPr>
        <xdr:cNvPr id="737" name="楕円 736">
          <a:extLst>
            <a:ext uri="{FF2B5EF4-FFF2-40B4-BE49-F238E27FC236}">
              <a16:creationId xmlns:a16="http://schemas.microsoft.com/office/drawing/2014/main" id="{282A2F93-218E-4C98-9CF9-92DAE3C605DE}"/>
            </a:ext>
          </a:extLst>
        </xdr:cNvPr>
        <xdr:cNvSpPr/>
      </xdr:nvSpPr>
      <xdr:spPr>
        <a:xfrm>
          <a:off x="14649450" y="1318958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80</xdr:row>
      <xdr:rowOff>90188</xdr:rowOff>
    </xdr:from>
    <xdr:ext cx="405111" cy="259045"/>
    <xdr:sp macro="" textlink="">
      <xdr:nvSpPr>
        <xdr:cNvPr id="738" name="【庁舎】&#10;有形固定資産減価償却率該当値テキスト">
          <a:extLst>
            <a:ext uri="{FF2B5EF4-FFF2-40B4-BE49-F238E27FC236}">
              <a16:creationId xmlns:a16="http://schemas.microsoft.com/office/drawing/2014/main" id="{30A7CE75-C424-440C-97DF-18F657A37BD2}"/>
            </a:ext>
          </a:extLst>
        </xdr:cNvPr>
        <xdr:cNvSpPr txBox="1"/>
      </xdr:nvSpPr>
      <xdr:spPr>
        <a:xfrm>
          <a:off x="14744700" y="13050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78739</xdr:rowOff>
    </xdr:from>
    <xdr:to>
      <xdr:col>81</xdr:col>
      <xdr:colOff>101600</xdr:colOff>
      <xdr:row>83</xdr:row>
      <xdr:rowOff>8889</xdr:rowOff>
    </xdr:to>
    <xdr:sp macro="" textlink="">
      <xdr:nvSpPr>
        <xdr:cNvPr id="739" name="楕円 738">
          <a:extLst>
            <a:ext uri="{FF2B5EF4-FFF2-40B4-BE49-F238E27FC236}">
              <a16:creationId xmlns:a16="http://schemas.microsoft.com/office/drawing/2014/main" id="{F43A6470-C183-4886-8E88-EC335C485039}"/>
            </a:ext>
          </a:extLst>
        </xdr:cNvPr>
        <xdr:cNvSpPr/>
      </xdr:nvSpPr>
      <xdr:spPr>
        <a:xfrm>
          <a:off x="13887450" y="1336611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118111</xdr:rowOff>
    </xdr:from>
    <xdr:to>
      <xdr:col>85</xdr:col>
      <xdr:colOff>127000</xdr:colOff>
      <xdr:row>82</xdr:row>
      <xdr:rowOff>129539</xdr:rowOff>
    </xdr:to>
    <xdr:cxnSp macro="">
      <xdr:nvCxnSpPr>
        <xdr:cNvPr id="740" name="直線コネクタ 739">
          <a:extLst>
            <a:ext uri="{FF2B5EF4-FFF2-40B4-BE49-F238E27FC236}">
              <a16:creationId xmlns:a16="http://schemas.microsoft.com/office/drawing/2014/main" id="{7E7C92F0-5AB4-4CAC-A9AF-3039FE38CEC2}"/>
            </a:ext>
          </a:extLst>
        </xdr:cNvPr>
        <xdr:cNvCxnSpPr/>
      </xdr:nvCxnSpPr>
      <xdr:spPr>
        <a:xfrm flipV="1">
          <a:off x="13935075" y="13246736"/>
          <a:ext cx="762000" cy="16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166370</xdr:rowOff>
    </xdr:from>
    <xdr:to>
      <xdr:col>76</xdr:col>
      <xdr:colOff>165100</xdr:colOff>
      <xdr:row>83</xdr:row>
      <xdr:rowOff>96520</xdr:rowOff>
    </xdr:to>
    <xdr:sp macro="" textlink="">
      <xdr:nvSpPr>
        <xdr:cNvPr id="741" name="楕円 740">
          <a:extLst>
            <a:ext uri="{FF2B5EF4-FFF2-40B4-BE49-F238E27FC236}">
              <a16:creationId xmlns:a16="http://schemas.microsoft.com/office/drawing/2014/main" id="{7B341449-3F64-48DC-8C8E-8A55E1744C74}"/>
            </a:ext>
          </a:extLst>
        </xdr:cNvPr>
        <xdr:cNvSpPr/>
      </xdr:nvSpPr>
      <xdr:spPr>
        <a:xfrm>
          <a:off x="13096875" y="134505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129539</xdr:rowOff>
    </xdr:from>
    <xdr:to>
      <xdr:col>81</xdr:col>
      <xdr:colOff>50800</xdr:colOff>
      <xdr:row>83</xdr:row>
      <xdr:rowOff>45720</xdr:rowOff>
    </xdr:to>
    <xdr:cxnSp macro="">
      <xdr:nvCxnSpPr>
        <xdr:cNvPr id="742" name="直線コネクタ 741">
          <a:extLst>
            <a:ext uri="{FF2B5EF4-FFF2-40B4-BE49-F238E27FC236}">
              <a16:creationId xmlns:a16="http://schemas.microsoft.com/office/drawing/2014/main" id="{AA998CAF-9A19-47FA-97AE-186BC144D50F}"/>
            </a:ext>
          </a:extLst>
        </xdr:cNvPr>
        <xdr:cNvCxnSpPr/>
      </xdr:nvCxnSpPr>
      <xdr:spPr>
        <a:xfrm flipV="1">
          <a:off x="13144500" y="13413739"/>
          <a:ext cx="790575"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44450</xdr:rowOff>
    </xdr:from>
    <xdr:to>
      <xdr:col>72</xdr:col>
      <xdr:colOff>38100</xdr:colOff>
      <xdr:row>83</xdr:row>
      <xdr:rowOff>146050</xdr:rowOff>
    </xdr:to>
    <xdr:sp macro="" textlink="">
      <xdr:nvSpPr>
        <xdr:cNvPr id="743" name="楕円 742">
          <a:extLst>
            <a:ext uri="{FF2B5EF4-FFF2-40B4-BE49-F238E27FC236}">
              <a16:creationId xmlns:a16="http://schemas.microsoft.com/office/drawing/2014/main" id="{2D6EA0EB-C8EA-4B83-BBB2-B91D9F339D98}"/>
            </a:ext>
          </a:extLst>
        </xdr:cNvPr>
        <xdr:cNvSpPr/>
      </xdr:nvSpPr>
      <xdr:spPr>
        <a:xfrm>
          <a:off x="12296775" y="134969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45720</xdr:rowOff>
    </xdr:from>
    <xdr:to>
      <xdr:col>76</xdr:col>
      <xdr:colOff>114300</xdr:colOff>
      <xdr:row>83</xdr:row>
      <xdr:rowOff>95250</xdr:rowOff>
    </xdr:to>
    <xdr:cxnSp macro="">
      <xdr:nvCxnSpPr>
        <xdr:cNvPr id="744" name="直線コネクタ 743">
          <a:extLst>
            <a:ext uri="{FF2B5EF4-FFF2-40B4-BE49-F238E27FC236}">
              <a16:creationId xmlns:a16="http://schemas.microsoft.com/office/drawing/2014/main" id="{C29474C9-DFD0-4384-A93C-0734B954D5E2}"/>
            </a:ext>
          </a:extLst>
        </xdr:cNvPr>
        <xdr:cNvCxnSpPr/>
      </xdr:nvCxnSpPr>
      <xdr:spPr>
        <a:xfrm flipV="1">
          <a:off x="12344400" y="13498195"/>
          <a:ext cx="800100" cy="4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135889</xdr:rowOff>
    </xdr:from>
    <xdr:to>
      <xdr:col>67</xdr:col>
      <xdr:colOff>101600</xdr:colOff>
      <xdr:row>87</xdr:row>
      <xdr:rowOff>66039</xdr:rowOff>
    </xdr:to>
    <xdr:sp macro="" textlink="">
      <xdr:nvSpPr>
        <xdr:cNvPr id="745" name="楕円 744">
          <a:extLst>
            <a:ext uri="{FF2B5EF4-FFF2-40B4-BE49-F238E27FC236}">
              <a16:creationId xmlns:a16="http://schemas.microsoft.com/office/drawing/2014/main" id="{47C60932-3887-4478-9714-E7CEE6652FD4}"/>
            </a:ext>
          </a:extLst>
        </xdr:cNvPr>
        <xdr:cNvSpPr/>
      </xdr:nvSpPr>
      <xdr:spPr>
        <a:xfrm>
          <a:off x="11487150" y="1407096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95250</xdr:rowOff>
    </xdr:from>
    <xdr:to>
      <xdr:col>71</xdr:col>
      <xdr:colOff>177800</xdr:colOff>
      <xdr:row>87</xdr:row>
      <xdr:rowOff>15239</xdr:rowOff>
    </xdr:to>
    <xdr:cxnSp macro="">
      <xdr:nvCxnSpPr>
        <xdr:cNvPr id="746" name="直線コネクタ 745">
          <a:extLst>
            <a:ext uri="{FF2B5EF4-FFF2-40B4-BE49-F238E27FC236}">
              <a16:creationId xmlns:a16="http://schemas.microsoft.com/office/drawing/2014/main" id="{978DA2D8-BAA9-4C0A-ABDC-150F82CE3A03}"/>
            </a:ext>
          </a:extLst>
        </xdr:cNvPr>
        <xdr:cNvCxnSpPr/>
      </xdr:nvCxnSpPr>
      <xdr:spPr>
        <a:xfrm flipV="1">
          <a:off x="11534775" y="13544550"/>
          <a:ext cx="809625" cy="56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116857</xdr:rowOff>
    </xdr:from>
    <xdr:ext cx="405111" cy="259045"/>
    <xdr:sp macro="" textlink="">
      <xdr:nvSpPr>
        <xdr:cNvPr id="747" name="n_1aveValue【庁舎】&#10;有形固定資産減価償却率">
          <a:extLst>
            <a:ext uri="{FF2B5EF4-FFF2-40B4-BE49-F238E27FC236}">
              <a16:creationId xmlns:a16="http://schemas.microsoft.com/office/drawing/2014/main" id="{3927BD80-B580-48C6-8CD0-2996DF855393}"/>
            </a:ext>
          </a:extLst>
        </xdr:cNvPr>
        <xdr:cNvSpPr txBox="1"/>
      </xdr:nvSpPr>
      <xdr:spPr>
        <a:xfrm>
          <a:off x="13745219" y="1308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113047</xdr:rowOff>
    </xdr:from>
    <xdr:ext cx="405111" cy="259045"/>
    <xdr:sp macro="" textlink="">
      <xdr:nvSpPr>
        <xdr:cNvPr id="748" name="n_2aveValue【庁舎】&#10;有形固定資産減価償却率">
          <a:extLst>
            <a:ext uri="{FF2B5EF4-FFF2-40B4-BE49-F238E27FC236}">
              <a16:creationId xmlns:a16="http://schemas.microsoft.com/office/drawing/2014/main" id="{E1C3AE94-4056-4968-91C9-DCB9DA2090D0}"/>
            </a:ext>
          </a:extLst>
        </xdr:cNvPr>
        <xdr:cNvSpPr txBox="1"/>
      </xdr:nvSpPr>
      <xdr:spPr>
        <a:xfrm>
          <a:off x="12964169" y="1307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93997</xdr:rowOff>
    </xdr:from>
    <xdr:ext cx="405111" cy="259045"/>
    <xdr:sp macro="" textlink="">
      <xdr:nvSpPr>
        <xdr:cNvPr id="749" name="n_3aveValue【庁舎】&#10;有形固定資産減価償却率">
          <a:extLst>
            <a:ext uri="{FF2B5EF4-FFF2-40B4-BE49-F238E27FC236}">
              <a16:creationId xmlns:a16="http://schemas.microsoft.com/office/drawing/2014/main" id="{32C3CBF5-2908-43FD-9CD6-1ABFAF43759A}"/>
            </a:ext>
          </a:extLst>
        </xdr:cNvPr>
        <xdr:cNvSpPr txBox="1"/>
      </xdr:nvSpPr>
      <xdr:spPr>
        <a:xfrm>
          <a:off x="12164069" y="1305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151147</xdr:rowOff>
    </xdr:from>
    <xdr:ext cx="405111" cy="259045"/>
    <xdr:sp macro="" textlink="">
      <xdr:nvSpPr>
        <xdr:cNvPr id="750" name="n_4aveValue【庁舎】&#10;有形固定資産減価償却率">
          <a:extLst>
            <a:ext uri="{FF2B5EF4-FFF2-40B4-BE49-F238E27FC236}">
              <a16:creationId xmlns:a16="http://schemas.microsoft.com/office/drawing/2014/main" id="{068A89B4-A1E4-427C-926F-192AE123DA37}"/>
            </a:ext>
          </a:extLst>
        </xdr:cNvPr>
        <xdr:cNvSpPr txBox="1"/>
      </xdr:nvSpPr>
      <xdr:spPr>
        <a:xfrm>
          <a:off x="11354444"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xdr:rowOff>
    </xdr:from>
    <xdr:ext cx="405111" cy="259045"/>
    <xdr:sp macro="" textlink="">
      <xdr:nvSpPr>
        <xdr:cNvPr id="751" name="n_1mainValue【庁舎】&#10;有形固定資産減価償却率">
          <a:extLst>
            <a:ext uri="{FF2B5EF4-FFF2-40B4-BE49-F238E27FC236}">
              <a16:creationId xmlns:a16="http://schemas.microsoft.com/office/drawing/2014/main" id="{5DB1ED49-4921-42F0-B090-8F00D89A76FB}"/>
            </a:ext>
          </a:extLst>
        </xdr:cNvPr>
        <xdr:cNvSpPr txBox="1"/>
      </xdr:nvSpPr>
      <xdr:spPr>
        <a:xfrm>
          <a:off x="13745219" y="13449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87647</xdr:rowOff>
    </xdr:from>
    <xdr:ext cx="405111" cy="259045"/>
    <xdr:sp macro="" textlink="">
      <xdr:nvSpPr>
        <xdr:cNvPr id="752" name="n_2mainValue【庁舎】&#10;有形固定資産減価償却率">
          <a:extLst>
            <a:ext uri="{FF2B5EF4-FFF2-40B4-BE49-F238E27FC236}">
              <a16:creationId xmlns:a16="http://schemas.microsoft.com/office/drawing/2014/main" id="{C0BD0FBF-9097-4A75-BEAC-5AC4702140D5}"/>
            </a:ext>
          </a:extLst>
        </xdr:cNvPr>
        <xdr:cNvSpPr txBox="1"/>
      </xdr:nvSpPr>
      <xdr:spPr>
        <a:xfrm>
          <a:off x="12964169"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137177</xdr:rowOff>
    </xdr:from>
    <xdr:ext cx="405111" cy="259045"/>
    <xdr:sp macro="" textlink="">
      <xdr:nvSpPr>
        <xdr:cNvPr id="753" name="n_3mainValue【庁舎】&#10;有形固定資産減価償却率">
          <a:extLst>
            <a:ext uri="{FF2B5EF4-FFF2-40B4-BE49-F238E27FC236}">
              <a16:creationId xmlns:a16="http://schemas.microsoft.com/office/drawing/2014/main" id="{9026FB32-214A-4082-8C63-78429635D552}"/>
            </a:ext>
          </a:extLst>
        </xdr:cNvPr>
        <xdr:cNvSpPr txBox="1"/>
      </xdr:nvSpPr>
      <xdr:spPr>
        <a:xfrm>
          <a:off x="12164069" y="13589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87</xdr:row>
      <xdr:rowOff>57166</xdr:rowOff>
    </xdr:from>
    <xdr:ext cx="405111" cy="259045"/>
    <xdr:sp macro="" textlink="">
      <xdr:nvSpPr>
        <xdr:cNvPr id="754" name="n_4mainValue【庁舎】&#10;有形固定資産減価償却率">
          <a:extLst>
            <a:ext uri="{FF2B5EF4-FFF2-40B4-BE49-F238E27FC236}">
              <a16:creationId xmlns:a16="http://schemas.microsoft.com/office/drawing/2014/main" id="{E9305D8B-9A43-4B6C-B439-D09AB1BC17CC}"/>
            </a:ext>
          </a:extLst>
        </xdr:cNvPr>
        <xdr:cNvSpPr txBox="1"/>
      </xdr:nvSpPr>
      <xdr:spPr>
        <a:xfrm>
          <a:off x="11354444"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5" name="正方形/長方形 754">
          <a:extLst>
            <a:ext uri="{FF2B5EF4-FFF2-40B4-BE49-F238E27FC236}">
              <a16:creationId xmlns:a16="http://schemas.microsoft.com/office/drawing/2014/main" id="{6494D01B-B4F4-45A3-8F9C-CE49C83AD10A}"/>
            </a:ext>
          </a:extLst>
        </xdr:cNvPr>
        <xdr:cNvSpPr/>
      </xdr:nvSpPr>
      <xdr:spPr>
        <a:xfrm>
          <a:off x="164592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756" name="正方形/長方形 755">
          <a:extLst>
            <a:ext uri="{FF2B5EF4-FFF2-40B4-BE49-F238E27FC236}">
              <a16:creationId xmlns:a16="http://schemas.microsoft.com/office/drawing/2014/main" id="{440D5048-DD5C-4B8E-8DBE-3220CE608AFB}"/>
            </a:ext>
          </a:extLst>
        </xdr:cNvPr>
        <xdr:cNvSpPr/>
      </xdr:nvSpPr>
      <xdr:spPr>
        <a:xfrm>
          <a:off x="169259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757" name="正方形/長方形 756">
          <a:extLst>
            <a:ext uri="{FF2B5EF4-FFF2-40B4-BE49-F238E27FC236}">
              <a16:creationId xmlns:a16="http://schemas.microsoft.com/office/drawing/2014/main" id="{83F5EF51-AB58-44FC-8B76-865B816DE59F}"/>
            </a:ext>
          </a:extLst>
        </xdr:cNvPr>
        <xdr:cNvSpPr/>
      </xdr:nvSpPr>
      <xdr:spPr>
        <a:xfrm>
          <a:off x="169259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758" name="正方形/長方形 757">
          <a:extLst>
            <a:ext uri="{FF2B5EF4-FFF2-40B4-BE49-F238E27FC236}">
              <a16:creationId xmlns:a16="http://schemas.microsoft.com/office/drawing/2014/main" id="{27D4AE34-7197-4CBA-8568-C7245BA11D5F}"/>
            </a:ext>
          </a:extLst>
        </xdr:cNvPr>
        <xdr:cNvSpPr/>
      </xdr:nvSpPr>
      <xdr:spPr>
        <a:xfrm>
          <a:off x="184118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759" name="正方形/長方形 758">
          <a:extLst>
            <a:ext uri="{FF2B5EF4-FFF2-40B4-BE49-F238E27FC236}">
              <a16:creationId xmlns:a16="http://schemas.microsoft.com/office/drawing/2014/main" id="{8E999967-B117-4C5F-A0EA-53A4CB11AE5F}"/>
            </a:ext>
          </a:extLst>
        </xdr:cNvPr>
        <xdr:cNvSpPr/>
      </xdr:nvSpPr>
      <xdr:spPr>
        <a:xfrm>
          <a:off x="184118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0" name="正方形/長方形 759">
          <a:extLst>
            <a:ext uri="{FF2B5EF4-FFF2-40B4-BE49-F238E27FC236}">
              <a16:creationId xmlns:a16="http://schemas.microsoft.com/office/drawing/2014/main" id="{8116722C-D8D3-42D3-B298-D9A319FFEFF4}"/>
            </a:ext>
          </a:extLst>
        </xdr:cNvPr>
        <xdr:cNvSpPr/>
      </xdr:nvSpPr>
      <xdr:spPr>
        <a:xfrm>
          <a:off x="164592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1" name="テキスト ボックス 760">
          <a:extLst>
            <a:ext uri="{FF2B5EF4-FFF2-40B4-BE49-F238E27FC236}">
              <a16:creationId xmlns:a16="http://schemas.microsoft.com/office/drawing/2014/main" id="{4B0E55FD-39D3-480C-B1FA-96DFE5FCF12C}"/>
            </a:ext>
          </a:extLst>
        </xdr:cNvPr>
        <xdr:cNvSpPr txBox="1"/>
      </xdr:nvSpPr>
      <xdr:spPr>
        <a:xfrm>
          <a:off x="16440150"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2" name="直線コネクタ 761">
          <a:extLst>
            <a:ext uri="{FF2B5EF4-FFF2-40B4-BE49-F238E27FC236}">
              <a16:creationId xmlns:a16="http://schemas.microsoft.com/office/drawing/2014/main" id="{D8DFAA69-D554-4D61-BF73-EF2A5189B141}"/>
            </a:ext>
          </a:extLst>
        </xdr:cNvPr>
        <xdr:cNvCxnSpPr/>
      </xdr:nvCxnSpPr>
      <xdr:spPr>
        <a:xfrm>
          <a:off x="164592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63" name="直線コネクタ 762">
          <a:extLst>
            <a:ext uri="{FF2B5EF4-FFF2-40B4-BE49-F238E27FC236}">
              <a16:creationId xmlns:a16="http://schemas.microsoft.com/office/drawing/2014/main" id="{EA040DA3-DAD0-4865-A16F-F91B5E4F6A16}"/>
            </a:ext>
          </a:extLst>
        </xdr:cNvPr>
        <xdr:cNvCxnSpPr/>
      </xdr:nvCxnSpPr>
      <xdr:spPr>
        <a:xfrm>
          <a:off x="16459200" y="14094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64" name="テキスト ボックス 763">
          <a:extLst>
            <a:ext uri="{FF2B5EF4-FFF2-40B4-BE49-F238E27FC236}">
              <a16:creationId xmlns:a16="http://schemas.microsoft.com/office/drawing/2014/main" id="{FA4635C8-B8E1-4EAD-BCEE-609255D6CC5C}"/>
            </a:ext>
          </a:extLst>
        </xdr:cNvPr>
        <xdr:cNvSpPr txBox="1"/>
      </xdr:nvSpPr>
      <xdr:spPr>
        <a:xfrm>
          <a:off x="16052346" y="139647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65" name="直線コネクタ 764">
          <a:extLst>
            <a:ext uri="{FF2B5EF4-FFF2-40B4-BE49-F238E27FC236}">
              <a16:creationId xmlns:a16="http://schemas.microsoft.com/office/drawing/2014/main" id="{570E0E33-8DA1-4F7F-A524-AC4E574ED32C}"/>
            </a:ext>
          </a:extLst>
        </xdr:cNvPr>
        <xdr:cNvCxnSpPr/>
      </xdr:nvCxnSpPr>
      <xdr:spPr>
        <a:xfrm>
          <a:off x="16459200" y="137835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66" name="テキスト ボックス 765">
          <a:extLst>
            <a:ext uri="{FF2B5EF4-FFF2-40B4-BE49-F238E27FC236}">
              <a16:creationId xmlns:a16="http://schemas.microsoft.com/office/drawing/2014/main" id="{6EEF171E-1621-4C12-81AF-29E2031DA7C9}"/>
            </a:ext>
          </a:extLst>
        </xdr:cNvPr>
        <xdr:cNvSpPr txBox="1"/>
      </xdr:nvSpPr>
      <xdr:spPr>
        <a:xfrm>
          <a:off x="16052346" y="13657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67" name="直線コネクタ 766">
          <a:extLst>
            <a:ext uri="{FF2B5EF4-FFF2-40B4-BE49-F238E27FC236}">
              <a16:creationId xmlns:a16="http://schemas.microsoft.com/office/drawing/2014/main" id="{E885ACEF-E779-495D-BBB3-FB27636CA0EF}"/>
            </a:ext>
          </a:extLst>
        </xdr:cNvPr>
        <xdr:cNvCxnSpPr/>
      </xdr:nvCxnSpPr>
      <xdr:spPr>
        <a:xfrm>
          <a:off x="16459200" y="1347606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68" name="テキスト ボックス 767">
          <a:extLst>
            <a:ext uri="{FF2B5EF4-FFF2-40B4-BE49-F238E27FC236}">
              <a16:creationId xmlns:a16="http://schemas.microsoft.com/office/drawing/2014/main" id="{1FE10722-B967-4E18-B2AB-7D0BA07B80CA}"/>
            </a:ext>
          </a:extLst>
        </xdr:cNvPr>
        <xdr:cNvSpPr txBox="1"/>
      </xdr:nvSpPr>
      <xdr:spPr>
        <a:xfrm>
          <a:off x="16052346" y="1334653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69" name="直線コネクタ 768">
          <a:extLst>
            <a:ext uri="{FF2B5EF4-FFF2-40B4-BE49-F238E27FC236}">
              <a16:creationId xmlns:a16="http://schemas.microsoft.com/office/drawing/2014/main" id="{1E2ACDA2-9F38-4E2A-B370-417DA75E1211}"/>
            </a:ext>
          </a:extLst>
        </xdr:cNvPr>
        <xdr:cNvCxnSpPr/>
      </xdr:nvCxnSpPr>
      <xdr:spPr>
        <a:xfrm>
          <a:off x="16459200" y="131748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70" name="テキスト ボックス 769">
          <a:extLst>
            <a:ext uri="{FF2B5EF4-FFF2-40B4-BE49-F238E27FC236}">
              <a16:creationId xmlns:a16="http://schemas.microsoft.com/office/drawing/2014/main" id="{8B97F801-35DE-46CD-A855-117EED4B0DF5}"/>
            </a:ext>
          </a:extLst>
        </xdr:cNvPr>
        <xdr:cNvSpPr txBox="1"/>
      </xdr:nvSpPr>
      <xdr:spPr>
        <a:xfrm>
          <a:off x="16052346" y="130390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71" name="直線コネクタ 770">
          <a:extLst>
            <a:ext uri="{FF2B5EF4-FFF2-40B4-BE49-F238E27FC236}">
              <a16:creationId xmlns:a16="http://schemas.microsoft.com/office/drawing/2014/main" id="{AAB164DE-0570-4E53-A76E-54C882346936}"/>
            </a:ext>
          </a:extLst>
        </xdr:cNvPr>
        <xdr:cNvCxnSpPr/>
      </xdr:nvCxnSpPr>
      <xdr:spPr>
        <a:xfrm>
          <a:off x="16459200" y="128673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72" name="テキスト ボックス 771">
          <a:extLst>
            <a:ext uri="{FF2B5EF4-FFF2-40B4-BE49-F238E27FC236}">
              <a16:creationId xmlns:a16="http://schemas.microsoft.com/office/drawing/2014/main" id="{4A90C949-C2B8-4F5B-8DD6-CD971CF53537}"/>
            </a:ext>
          </a:extLst>
        </xdr:cNvPr>
        <xdr:cNvSpPr txBox="1"/>
      </xdr:nvSpPr>
      <xdr:spPr>
        <a:xfrm>
          <a:off x="16052346" y="127283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73" name="直線コネクタ 772">
          <a:extLst>
            <a:ext uri="{FF2B5EF4-FFF2-40B4-BE49-F238E27FC236}">
              <a16:creationId xmlns:a16="http://schemas.microsoft.com/office/drawing/2014/main" id="{E8C9EDCE-346E-4315-9EF2-573566D9CDAF}"/>
            </a:ext>
          </a:extLst>
        </xdr:cNvPr>
        <xdr:cNvCxnSpPr/>
      </xdr:nvCxnSpPr>
      <xdr:spPr>
        <a:xfrm>
          <a:off x="16459200" y="125566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74" name="テキスト ボックス 773">
          <a:extLst>
            <a:ext uri="{FF2B5EF4-FFF2-40B4-BE49-F238E27FC236}">
              <a16:creationId xmlns:a16="http://schemas.microsoft.com/office/drawing/2014/main" id="{B5B6CB38-C932-4176-9B9E-C220A4F96F88}"/>
            </a:ext>
          </a:extLst>
        </xdr:cNvPr>
        <xdr:cNvSpPr txBox="1"/>
      </xdr:nvSpPr>
      <xdr:spPr>
        <a:xfrm>
          <a:off x="16052346" y="124207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5" name="直線コネクタ 774">
          <a:extLst>
            <a:ext uri="{FF2B5EF4-FFF2-40B4-BE49-F238E27FC236}">
              <a16:creationId xmlns:a16="http://schemas.microsoft.com/office/drawing/2014/main" id="{061A91A2-60D6-4265-A1C8-1B286ABC22B8}"/>
            </a:ext>
          </a:extLst>
        </xdr:cNvPr>
        <xdr:cNvCxnSpPr/>
      </xdr:nvCxnSpPr>
      <xdr:spPr>
        <a:xfrm>
          <a:off x="164592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6" name="テキスト ボックス 775">
          <a:extLst>
            <a:ext uri="{FF2B5EF4-FFF2-40B4-BE49-F238E27FC236}">
              <a16:creationId xmlns:a16="http://schemas.microsoft.com/office/drawing/2014/main" id="{08FCF454-C6C0-4CC4-BD7E-5E0C1023FCF7}"/>
            </a:ext>
          </a:extLst>
        </xdr:cNvPr>
        <xdr:cNvSpPr txBox="1"/>
      </xdr:nvSpPr>
      <xdr:spPr>
        <a:xfrm>
          <a:off x="16052346"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7" name="【庁舎】&#10;一人当たり面積グラフ枠">
          <a:extLst>
            <a:ext uri="{FF2B5EF4-FFF2-40B4-BE49-F238E27FC236}">
              <a16:creationId xmlns:a16="http://schemas.microsoft.com/office/drawing/2014/main" id="{1410A02F-251D-4B17-8602-223EC6263044}"/>
            </a:ext>
          </a:extLst>
        </xdr:cNvPr>
        <xdr:cNvSpPr/>
      </xdr:nvSpPr>
      <xdr:spPr>
        <a:xfrm>
          <a:off x="164592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16329</xdr:rowOff>
    </xdr:from>
    <xdr:to>
      <xdr:col>116</xdr:col>
      <xdr:colOff>62864</xdr:colOff>
      <xdr:row>85</xdr:row>
      <xdr:rowOff>100693</xdr:rowOff>
    </xdr:to>
    <xdr:cxnSp macro="">
      <xdr:nvCxnSpPr>
        <xdr:cNvPr id="778" name="直線コネクタ 777">
          <a:extLst>
            <a:ext uri="{FF2B5EF4-FFF2-40B4-BE49-F238E27FC236}">
              <a16:creationId xmlns:a16="http://schemas.microsoft.com/office/drawing/2014/main" id="{28215B16-20E9-4074-B398-4CABE1AC2D57}"/>
            </a:ext>
          </a:extLst>
        </xdr:cNvPr>
        <xdr:cNvCxnSpPr/>
      </xdr:nvCxnSpPr>
      <xdr:spPr>
        <a:xfrm flipV="1">
          <a:off x="19952970" y="12656004"/>
          <a:ext cx="1269" cy="1221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104520</xdr:rowOff>
    </xdr:from>
    <xdr:ext cx="469744" cy="259045"/>
    <xdr:sp macro="" textlink="">
      <xdr:nvSpPr>
        <xdr:cNvPr id="779" name="【庁舎】&#10;一人当たり面積最小値テキスト">
          <a:extLst>
            <a:ext uri="{FF2B5EF4-FFF2-40B4-BE49-F238E27FC236}">
              <a16:creationId xmlns:a16="http://schemas.microsoft.com/office/drawing/2014/main" id="{248640FB-FE6E-4D2B-AD92-43741EDD5F16}"/>
            </a:ext>
          </a:extLst>
        </xdr:cNvPr>
        <xdr:cNvSpPr txBox="1"/>
      </xdr:nvSpPr>
      <xdr:spPr>
        <a:xfrm>
          <a:off x="20002500" y="1388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100693</xdr:rowOff>
    </xdr:from>
    <xdr:to>
      <xdr:col>116</xdr:col>
      <xdr:colOff>152400</xdr:colOff>
      <xdr:row>85</xdr:row>
      <xdr:rowOff>100693</xdr:rowOff>
    </xdr:to>
    <xdr:cxnSp macro="">
      <xdr:nvCxnSpPr>
        <xdr:cNvPr id="780" name="直線コネクタ 779">
          <a:extLst>
            <a:ext uri="{FF2B5EF4-FFF2-40B4-BE49-F238E27FC236}">
              <a16:creationId xmlns:a16="http://schemas.microsoft.com/office/drawing/2014/main" id="{A3D18668-BFF5-49B6-A5E5-8CBA83ADCF4E}"/>
            </a:ext>
          </a:extLst>
        </xdr:cNvPr>
        <xdr:cNvCxnSpPr/>
      </xdr:nvCxnSpPr>
      <xdr:spPr>
        <a:xfrm>
          <a:off x="19878675" y="1387701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134456</xdr:rowOff>
    </xdr:from>
    <xdr:ext cx="469744" cy="259045"/>
    <xdr:sp macro="" textlink="">
      <xdr:nvSpPr>
        <xdr:cNvPr id="781" name="【庁舎】&#10;一人当たり面積最大値テキスト">
          <a:extLst>
            <a:ext uri="{FF2B5EF4-FFF2-40B4-BE49-F238E27FC236}">
              <a16:creationId xmlns:a16="http://schemas.microsoft.com/office/drawing/2014/main" id="{2CA12FB9-4DE9-4465-837D-784505082000}"/>
            </a:ext>
          </a:extLst>
        </xdr:cNvPr>
        <xdr:cNvSpPr txBox="1"/>
      </xdr:nvSpPr>
      <xdr:spPr>
        <a:xfrm>
          <a:off x="20002500" y="1245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16329</xdr:rowOff>
    </xdr:from>
    <xdr:to>
      <xdr:col>116</xdr:col>
      <xdr:colOff>152400</xdr:colOff>
      <xdr:row>78</xdr:row>
      <xdr:rowOff>16329</xdr:rowOff>
    </xdr:to>
    <xdr:cxnSp macro="">
      <xdr:nvCxnSpPr>
        <xdr:cNvPr id="782" name="直線コネクタ 781">
          <a:extLst>
            <a:ext uri="{FF2B5EF4-FFF2-40B4-BE49-F238E27FC236}">
              <a16:creationId xmlns:a16="http://schemas.microsoft.com/office/drawing/2014/main" id="{B7C24DBC-7110-4517-8E2D-45590E1D319E}"/>
            </a:ext>
          </a:extLst>
        </xdr:cNvPr>
        <xdr:cNvCxnSpPr/>
      </xdr:nvCxnSpPr>
      <xdr:spPr>
        <a:xfrm>
          <a:off x="19878675" y="1265600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11991</xdr:rowOff>
    </xdr:from>
    <xdr:ext cx="469744" cy="259045"/>
    <xdr:sp macro="" textlink="">
      <xdr:nvSpPr>
        <xdr:cNvPr id="783" name="【庁舎】&#10;一人当たり面積平均値テキスト">
          <a:extLst>
            <a:ext uri="{FF2B5EF4-FFF2-40B4-BE49-F238E27FC236}">
              <a16:creationId xmlns:a16="http://schemas.microsoft.com/office/drawing/2014/main" id="{DDA74C66-1095-4E94-B5E3-99C1D5A7E7F2}"/>
            </a:ext>
          </a:extLst>
        </xdr:cNvPr>
        <xdr:cNvSpPr txBox="1"/>
      </xdr:nvSpPr>
      <xdr:spPr>
        <a:xfrm>
          <a:off x="20002500" y="13458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33564</xdr:rowOff>
    </xdr:from>
    <xdr:to>
      <xdr:col>116</xdr:col>
      <xdr:colOff>114300</xdr:colOff>
      <xdr:row>83</xdr:row>
      <xdr:rowOff>135164</xdr:rowOff>
    </xdr:to>
    <xdr:sp macro="" textlink="">
      <xdr:nvSpPr>
        <xdr:cNvPr id="784" name="フローチャート: 判断 783">
          <a:extLst>
            <a:ext uri="{FF2B5EF4-FFF2-40B4-BE49-F238E27FC236}">
              <a16:creationId xmlns:a16="http://schemas.microsoft.com/office/drawing/2014/main" id="{C29C46AC-2E7C-4D63-94E2-FA68EC87E7ED}"/>
            </a:ext>
          </a:extLst>
        </xdr:cNvPr>
        <xdr:cNvSpPr/>
      </xdr:nvSpPr>
      <xdr:spPr>
        <a:xfrm>
          <a:off x="19897725" y="1347968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33564</xdr:rowOff>
    </xdr:from>
    <xdr:to>
      <xdr:col>112</xdr:col>
      <xdr:colOff>38100</xdr:colOff>
      <xdr:row>83</xdr:row>
      <xdr:rowOff>135164</xdr:rowOff>
    </xdr:to>
    <xdr:sp macro="" textlink="">
      <xdr:nvSpPr>
        <xdr:cNvPr id="785" name="フローチャート: 判断 784">
          <a:extLst>
            <a:ext uri="{FF2B5EF4-FFF2-40B4-BE49-F238E27FC236}">
              <a16:creationId xmlns:a16="http://schemas.microsoft.com/office/drawing/2014/main" id="{CBF24A0D-D826-44E0-815E-577A63D084D5}"/>
            </a:ext>
          </a:extLst>
        </xdr:cNvPr>
        <xdr:cNvSpPr/>
      </xdr:nvSpPr>
      <xdr:spPr>
        <a:xfrm>
          <a:off x="19154775" y="13479689"/>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22679</xdr:rowOff>
    </xdr:from>
    <xdr:to>
      <xdr:col>107</xdr:col>
      <xdr:colOff>101600</xdr:colOff>
      <xdr:row>83</xdr:row>
      <xdr:rowOff>124279</xdr:rowOff>
    </xdr:to>
    <xdr:sp macro="" textlink="">
      <xdr:nvSpPr>
        <xdr:cNvPr id="786" name="フローチャート: 判断 785">
          <a:extLst>
            <a:ext uri="{FF2B5EF4-FFF2-40B4-BE49-F238E27FC236}">
              <a16:creationId xmlns:a16="http://schemas.microsoft.com/office/drawing/2014/main" id="{C23C76AD-F924-4AD6-A4E8-1FFF75D007F2}"/>
            </a:ext>
          </a:extLst>
        </xdr:cNvPr>
        <xdr:cNvSpPr/>
      </xdr:nvSpPr>
      <xdr:spPr>
        <a:xfrm>
          <a:off x="18345150" y="1347515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96157</xdr:rowOff>
    </xdr:from>
    <xdr:to>
      <xdr:col>102</xdr:col>
      <xdr:colOff>165100</xdr:colOff>
      <xdr:row>83</xdr:row>
      <xdr:rowOff>26307</xdr:rowOff>
    </xdr:to>
    <xdr:sp macro="" textlink="">
      <xdr:nvSpPr>
        <xdr:cNvPr id="787" name="フローチャート: 判断 786">
          <a:extLst>
            <a:ext uri="{FF2B5EF4-FFF2-40B4-BE49-F238E27FC236}">
              <a16:creationId xmlns:a16="http://schemas.microsoft.com/office/drawing/2014/main" id="{81F9E6EF-4357-4A7D-8817-06816FDA55BC}"/>
            </a:ext>
          </a:extLst>
        </xdr:cNvPr>
        <xdr:cNvSpPr/>
      </xdr:nvSpPr>
      <xdr:spPr>
        <a:xfrm>
          <a:off x="17554575" y="1338353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11793</xdr:rowOff>
    </xdr:from>
    <xdr:to>
      <xdr:col>98</xdr:col>
      <xdr:colOff>38100</xdr:colOff>
      <xdr:row>83</xdr:row>
      <xdr:rowOff>113393</xdr:rowOff>
    </xdr:to>
    <xdr:sp macro="" textlink="">
      <xdr:nvSpPr>
        <xdr:cNvPr id="788" name="フローチャート: 判断 787">
          <a:extLst>
            <a:ext uri="{FF2B5EF4-FFF2-40B4-BE49-F238E27FC236}">
              <a16:creationId xmlns:a16="http://schemas.microsoft.com/office/drawing/2014/main" id="{FB85AA66-6DB5-48EB-9F4A-49D8F4095C3B}"/>
            </a:ext>
          </a:extLst>
        </xdr:cNvPr>
        <xdr:cNvSpPr/>
      </xdr:nvSpPr>
      <xdr:spPr>
        <a:xfrm>
          <a:off x="16754475" y="1345791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9" name="テキスト ボックス 788">
          <a:extLst>
            <a:ext uri="{FF2B5EF4-FFF2-40B4-BE49-F238E27FC236}">
              <a16:creationId xmlns:a16="http://schemas.microsoft.com/office/drawing/2014/main" id="{CC24DD15-9654-457B-B04B-2578C62C9E87}"/>
            </a:ext>
          </a:extLst>
        </xdr:cNvPr>
        <xdr:cNvSpPr txBox="1"/>
      </xdr:nvSpPr>
      <xdr:spPr>
        <a:xfrm>
          <a:off x="197834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0" name="テキスト ボックス 789">
          <a:extLst>
            <a:ext uri="{FF2B5EF4-FFF2-40B4-BE49-F238E27FC236}">
              <a16:creationId xmlns:a16="http://schemas.microsoft.com/office/drawing/2014/main" id="{CD5FA17C-F5BE-4D05-8958-06234C9C5FDD}"/>
            </a:ext>
          </a:extLst>
        </xdr:cNvPr>
        <xdr:cNvSpPr txBox="1"/>
      </xdr:nvSpPr>
      <xdr:spPr>
        <a:xfrm>
          <a:off x="19030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1" name="テキスト ボックス 790">
          <a:extLst>
            <a:ext uri="{FF2B5EF4-FFF2-40B4-BE49-F238E27FC236}">
              <a16:creationId xmlns:a16="http://schemas.microsoft.com/office/drawing/2014/main" id="{2FE77E1F-65EA-4473-95AD-B0A89A824EA0}"/>
            </a:ext>
          </a:extLst>
        </xdr:cNvPr>
        <xdr:cNvSpPr txBox="1"/>
      </xdr:nvSpPr>
      <xdr:spPr>
        <a:xfrm>
          <a:off x="18221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2" name="テキスト ボックス 791">
          <a:extLst>
            <a:ext uri="{FF2B5EF4-FFF2-40B4-BE49-F238E27FC236}">
              <a16:creationId xmlns:a16="http://schemas.microsoft.com/office/drawing/2014/main" id="{C1EA2DE5-E850-4208-9C3E-626456D79D4A}"/>
            </a:ext>
          </a:extLst>
        </xdr:cNvPr>
        <xdr:cNvSpPr txBox="1"/>
      </xdr:nvSpPr>
      <xdr:spPr>
        <a:xfrm>
          <a:off x="174307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3" name="テキスト ボックス 792">
          <a:extLst>
            <a:ext uri="{FF2B5EF4-FFF2-40B4-BE49-F238E27FC236}">
              <a16:creationId xmlns:a16="http://schemas.microsoft.com/office/drawing/2014/main" id="{AC036D98-2756-45FC-A954-1259A258F554}"/>
            </a:ext>
          </a:extLst>
        </xdr:cNvPr>
        <xdr:cNvSpPr txBox="1"/>
      </xdr:nvSpPr>
      <xdr:spPr>
        <a:xfrm>
          <a:off x="16630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109764</xdr:rowOff>
    </xdr:from>
    <xdr:to>
      <xdr:col>116</xdr:col>
      <xdr:colOff>114300</xdr:colOff>
      <xdr:row>80</xdr:row>
      <xdr:rowOff>39914</xdr:rowOff>
    </xdr:to>
    <xdr:sp macro="" textlink="">
      <xdr:nvSpPr>
        <xdr:cNvPr id="794" name="楕円 793">
          <a:extLst>
            <a:ext uri="{FF2B5EF4-FFF2-40B4-BE49-F238E27FC236}">
              <a16:creationId xmlns:a16="http://schemas.microsoft.com/office/drawing/2014/main" id="{6D5DAFBC-B777-47C4-9D08-64947F360482}"/>
            </a:ext>
          </a:extLst>
        </xdr:cNvPr>
        <xdr:cNvSpPr/>
      </xdr:nvSpPr>
      <xdr:spPr>
        <a:xfrm>
          <a:off x="19897725" y="1290818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132641</xdr:rowOff>
    </xdr:from>
    <xdr:ext cx="469744" cy="259045"/>
    <xdr:sp macro="" textlink="">
      <xdr:nvSpPr>
        <xdr:cNvPr id="795" name="【庁舎】&#10;一人当たり面積該当値テキスト">
          <a:extLst>
            <a:ext uri="{FF2B5EF4-FFF2-40B4-BE49-F238E27FC236}">
              <a16:creationId xmlns:a16="http://schemas.microsoft.com/office/drawing/2014/main" id="{D7CEB5FB-804B-4BF1-A615-16103489A691}"/>
            </a:ext>
          </a:extLst>
        </xdr:cNvPr>
        <xdr:cNvSpPr txBox="1"/>
      </xdr:nvSpPr>
      <xdr:spPr>
        <a:xfrm>
          <a:off x="20002500" y="1277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145143</xdr:rowOff>
    </xdr:from>
    <xdr:to>
      <xdr:col>112</xdr:col>
      <xdr:colOff>38100</xdr:colOff>
      <xdr:row>81</xdr:row>
      <xdr:rowOff>75293</xdr:rowOff>
    </xdr:to>
    <xdr:sp macro="" textlink="">
      <xdr:nvSpPr>
        <xdr:cNvPr id="796" name="楕円 795">
          <a:extLst>
            <a:ext uri="{FF2B5EF4-FFF2-40B4-BE49-F238E27FC236}">
              <a16:creationId xmlns:a16="http://schemas.microsoft.com/office/drawing/2014/main" id="{4B5A24DE-DD07-4817-9CDD-CC62F1476D7F}"/>
            </a:ext>
          </a:extLst>
        </xdr:cNvPr>
        <xdr:cNvSpPr/>
      </xdr:nvSpPr>
      <xdr:spPr>
        <a:xfrm>
          <a:off x="19154775" y="1310549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160564</xdr:rowOff>
    </xdr:from>
    <xdr:to>
      <xdr:col>116</xdr:col>
      <xdr:colOff>63500</xdr:colOff>
      <xdr:row>81</xdr:row>
      <xdr:rowOff>24493</xdr:rowOff>
    </xdr:to>
    <xdr:cxnSp macro="">
      <xdr:nvCxnSpPr>
        <xdr:cNvPr id="797" name="直線コネクタ 796">
          <a:extLst>
            <a:ext uri="{FF2B5EF4-FFF2-40B4-BE49-F238E27FC236}">
              <a16:creationId xmlns:a16="http://schemas.microsoft.com/office/drawing/2014/main" id="{425F1ECC-D62D-4951-B9E6-79B0095BECE3}"/>
            </a:ext>
          </a:extLst>
        </xdr:cNvPr>
        <xdr:cNvCxnSpPr/>
      </xdr:nvCxnSpPr>
      <xdr:spPr>
        <a:xfrm flipV="1">
          <a:off x="19202400" y="12965339"/>
          <a:ext cx="752475"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17236</xdr:rowOff>
    </xdr:from>
    <xdr:to>
      <xdr:col>107</xdr:col>
      <xdr:colOff>101600</xdr:colOff>
      <xdr:row>81</xdr:row>
      <xdr:rowOff>118836</xdr:rowOff>
    </xdr:to>
    <xdr:sp macro="" textlink="">
      <xdr:nvSpPr>
        <xdr:cNvPr id="798" name="楕円 797">
          <a:extLst>
            <a:ext uri="{FF2B5EF4-FFF2-40B4-BE49-F238E27FC236}">
              <a16:creationId xmlns:a16="http://schemas.microsoft.com/office/drawing/2014/main" id="{DE316268-6C8C-4AB5-B895-2F8C4128EA6B}"/>
            </a:ext>
          </a:extLst>
        </xdr:cNvPr>
        <xdr:cNvSpPr/>
      </xdr:nvSpPr>
      <xdr:spPr>
        <a:xfrm>
          <a:off x="18345150" y="1314268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24493</xdr:rowOff>
    </xdr:from>
    <xdr:to>
      <xdr:col>111</xdr:col>
      <xdr:colOff>177800</xdr:colOff>
      <xdr:row>81</xdr:row>
      <xdr:rowOff>68036</xdr:rowOff>
    </xdr:to>
    <xdr:cxnSp macro="">
      <xdr:nvCxnSpPr>
        <xdr:cNvPr id="799" name="直線コネクタ 798">
          <a:extLst>
            <a:ext uri="{FF2B5EF4-FFF2-40B4-BE49-F238E27FC236}">
              <a16:creationId xmlns:a16="http://schemas.microsoft.com/office/drawing/2014/main" id="{3F95E26E-4BD4-458B-AC91-0E3F7E8B0AAC}"/>
            </a:ext>
          </a:extLst>
        </xdr:cNvPr>
        <xdr:cNvCxnSpPr/>
      </xdr:nvCxnSpPr>
      <xdr:spPr>
        <a:xfrm flipV="1">
          <a:off x="18392775" y="13153118"/>
          <a:ext cx="809625" cy="3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101600</xdr:rowOff>
    </xdr:from>
    <xdr:to>
      <xdr:col>102</xdr:col>
      <xdr:colOff>165100</xdr:colOff>
      <xdr:row>81</xdr:row>
      <xdr:rowOff>31750</xdr:rowOff>
    </xdr:to>
    <xdr:sp macro="" textlink="">
      <xdr:nvSpPr>
        <xdr:cNvPr id="800" name="楕円 799">
          <a:extLst>
            <a:ext uri="{FF2B5EF4-FFF2-40B4-BE49-F238E27FC236}">
              <a16:creationId xmlns:a16="http://schemas.microsoft.com/office/drawing/2014/main" id="{D41BABBF-7165-4F78-A050-3A73D500E8E1}"/>
            </a:ext>
          </a:extLst>
        </xdr:cNvPr>
        <xdr:cNvSpPr/>
      </xdr:nvSpPr>
      <xdr:spPr>
        <a:xfrm>
          <a:off x="17554575" y="130683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152400</xdr:rowOff>
    </xdr:from>
    <xdr:to>
      <xdr:col>107</xdr:col>
      <xdr:colOff>50800</xdr:colOff>
      <xdr:row>81</xdr:row>
      <xdr:rowOff>68036</xdr:rowOff>
    </xdr:to>
    <xdr:cxnSp macro="">
      <xdr:nvCxnSpPr>
        <xdr:cNvPr id="801" name="直線コネクタ 800">
          <a:extLst>
            <a:ext uri="{FF2B5EF4-FFF2-40B4-BE49-F238E27FC236}">
              <a16:creationId xmlns:a16="http://schemas.microsoft.com/office/drawing/2014/main" id="{5286B6AD-CCC7-4F69-9759-BBE7A56C6092}"/>
            </a:ext>
          </a:extLst>
        </xdr:cNvPr>
        <xdr:cNvCxnSpPr/>
      </xdr:nvCxnSpPr>
      <xdr:spPr>
        <a:xfrm>
          <a:off x="17602200" y="13115925"/>
          <a:ext cx="790575" cy="7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169636</xdr:rowOff>
    </xdr:from>
    <xdr:to>
      <xdr:col>98</xdr:col>
      <xdr:colOff>38100</xdr:colOff>
      <xdr:row>82</xdr:row>
      <xdr:rowOff>99786</xdr:rowOff>
    </xdr:to>
    <xdr:sp macro="" textlink="">
      <xdr:nvSpPr>
        <xdr:cNvPr id="802" name="楕円 801">
          <a:extLst>
            <a:ext uri="{FF2B5EF4-FFF2-40B4-BE49-F238E27FC236}">
              <a16:creationId xmlns:a16="http://schemas.microsoft.com/office/drawing/2014/main" id="{05CDB12C-68AD-43A1-A7AC-58AABB1C3494}"/>
            </a:ext>
          </a:extLst>
        </xdr:cNvPr>
        <xdr:cNvSpPr/>
      </xdr:nvSpPr>
      <xdr:spPr>
        <a:xfrm>
          <a:off x="16754475" y="1328556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152400</xdr:rowOff>
    </xdr:from>
    <xdr:to>
      <xdr:col>102</xdr:col>
      <xdr:colOff>114300</xdr:colOff>
      <xdr:row>82</xdr:row>
      <xdr:rowOff>48986</xdr:rowOff>
    </xdr:to>
    <xdr:cxnSp macro="">
      <xdr:nvCxnSpPr>
        <xdr:cNvPr id="803" name="直線コネクタ 802">
          <a:extLst>
            <a:ext uri="{FF2B5EF4-FFF2-40B4-BE49-F238E27FC236}">
              <a16:creationId xmlns:a16="http://schemas.microsoft.com/office/drawing/2014/main" id="{5EFBA263-B46B-41FE-9552-DFB335DFAE66}"/>
            </a:ext>
          </a:extLst>
        </xdr:cNvPr>
        <xdr:cNvCxnSpPr/>
      </xdr:nvCxnSpPr>
      <xdr:spPr>
        <a:xfrm flipV="1">
          <a:off x="16802100" y="13115925"/>
          <a:ext cx="800100" cy="21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126291</xdr:rowOff>
    </xdr:from>
    <xdr:ext cx="469744" cy="259045"/>
    <xdr:sp macro="" textlink="">
      <xdr:nvSpPr>
        <xdr:cNvPr id="804" name="n_1aveValue【庁舎】&#10;一人当たり面積">
          <a:extLst>
            <a:ext uri="{FF2B5EF4-FFF2-40B4-BE49-F238E27FC236}">
              <a16:creationId xmlns:a16="http://schemas.microsoft.com/office/drawing/2014/main" id="{9799EB65-E95C-480C-A553-9351DEE3A2CD}"/>
            </a:ext>
          </a:extLst>
        </xdr:cNvPr>
        <xdr:cNvSpPr txBox="1"/>
      </xdr:nvSpPr>
      <xdr:spPr>
        <a:xfrm>
          <a:off x="18983402" y="1357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115406</xdr:rowOff>
    </xdr:from>
    <xdr:ext cx="469744" cy="259045"/>
    <xdr:sp macro="" textlink="">
      <xdr:nvSpPr>
        <xdr:cNvPr id="805" name="n_2aveValue【庁舎】&#10;一人当たり面積">
          <a:extLst>
            <a:ext uri="{FF2B5EF4-FFF2-40B4-BE49-F238E27FC236}">
              <a16:creationId xmlns:a16="http://schemas.microsoft.com/office/drawing/2014/main" id="{A2B2A5E1-6A83-4722-8B5F-E142CD8C1910}"/>
            </a:ext>
          </a:extLst>
        </xdr:cNvPr>
        <xdr:cNvSpPr txBox="1"/>
      </xdr:nvSpPr>
      <xdr:spPr>
        <a:xfrm>
          <a:off x="18183302" y="1356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17434</xdr:rowOff>
    </xdr:from>
    <xdr:ext cx="469744" cy="259045"/>
    <xdr:sp macro="" textlink="">
      <xdr:nvSpPr>
        <xdr:cNvPr id="806" name="n_3aveValue【庁舎】&#10;一人当たり面積">
          <a:extLst>
            <a:ext uri="{FF2B5EF4-FFF2-40B4-BE49-F238E27FC236}">
              <a16:creationId xmlns:a16="http://schemas.microsoft.com/office/drawing/2014/main" id="{547FE57C-DBBF-4E5C-9B93-E994AD076BCB}"/>
            </a:ext>
          </a:extLst>
        </xdr:cNvPr>
        <xdr:cNvSpPr txBox="1"/>
      </xdr:nvSpPr>
      <xdr:spPr>
        <a:xfrm>
          <a:off x="17383202" y="1346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104520</xdr:rowOff>
    </xdr:from>
    <xdr:ext cx="469744" cy="259045"/>
    <xdr:sp macro="" textlink="">
      <xdr:nvSpPr>
        <xdr:cNvPr id="807" name="n_4aveValue【庁舎】&#10;一人当たり面積">
          <a:extLst>
            <a:ext uri="{FF2B5EF4-FFF2-40B4-BE49-F238E27FC236}">
              <a16:creationId xmlns:a16="http://schemas.microsoft.com/office/drawing/2014/main" id="{3E20E0EB-388D-4222-8E6F-26AA6AA68AF2}"/>
            </a:ext>
          </a:extLst>
        </xdr:cNvPr>
        <xdr:cNvSpPr txBox="1"/>
      </xdr:nvSpPr>
      <xdr:spPr>
        <a:xfrm>
          <a:off x="16592627" y="1355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91820</xdr:rowOff>
    </xdr:from>
    <xdr:ext cx="469744" cy="259045"/>
    <xdr:sp macro="" textlink="">
      <xdr:nvSpPr>
        <xdr:cNvPr id="808" name="n_1mainValue【庁舎】&#10;一人当たり面積">
          <a:extLst>
            <a:ext uri="{FF2B5EF4-FFF2-40B4-BE49-F238E27FC236}">
              <a16:creationId xmlns:a16="http://schemas.microsoft.com/office/drawing/2014/main" id="{05392058-6AC3-4DD5-AAC6-E87169A32F23}"/>
            </a:ext>
          </a:extLst>
        </xdr:cNvPr>
        <xdr:cNvSpPr txBox="1"/>
      </xdr:nvSpPr>
      <xdr:spPr>
        <a:xfrm>
          <a:off x="18983402" y="1289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135363</xdr:rowOff>
    </xdr:from>
    <xdr:ext cx="469744" cy="259045"/>
    <xdr:sp macro="" textlink="">
      <xdr:nvSpPr>
        <xdr:cNvPr id="809" name="n_2mainValue【庁舎】&#10;一人当たり面積">
          <a:extLst>
            <a:ext uri="{FF2B5EF4-FFF2-40B4-BE49-F238E27FC236}">
              <a16:creationId xmlns:a16="http://schemas.microsoft.com/office/drawing/2014/main" id="{06D689EE-9E69-4985-B4DB-866AA1FBA52E}"/>
            </a:ext>
          </a:extLst>
        </xdr:cNvPr>
        <xdr:cNvSpPr txBox="1"/>
      </xdr:nvSpPr>
      <xdr:spPr>
        <a:xfrm>
          <a:off x="18183302" y="1293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48277</xdr:rowOff>
    </xdr:from>
    <xdr:ext cx="469744" cy="259045"/>
    <xdr:sp macro="" textlink="">
      <xdr:nvSpPr>
        <xdr:cNvPr id="810" name="n_3mainValue【庁舎】&#10;一人当たり面積">
          <a:extLst>
            <a:ext uri="{FF2B5EF4-FFF2-40B4-BE49-F238E27FC236}">
              <a16:creationId xmlns:a16="http://schemas.microsoft.com/office/drawing/2014/main" id="{5F0726A9-B870-48E1-A76F-F73915DE2FE8}"/>
            </a:ext>
          </a:extLst>
        </xdr:cNvPr>
        <xdr:cNvSpPr txBox="1"/>
      </xdr:nvSpPr>
      <xdr:spPr>
        <a:xfrm>
          <a:off x="17383202" y="1284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116313</xdr:rowOff>
    </xdr:from>
    <xdr:ext cx="469744" cy="259045"/>
    <xdr:sp macro="" textlink="">
      <xdr:nvSpPr>
        <xdr:cNvPr id="811" name="n_4mainValue【庁舎】&#10;一人当たり面積">
          <a:extLst>
            <a:ext uri="{FF2B5EF4-FFF2-40B4-BE49-F238E27FC236}">
              <a16:creationId xmlns:a16="http://schemas.microsoft.com/office/drawing/2014/main" id="{21907851-1F50-4E0C-B66C-C439BDBC9C98}"/>
            </a:ext>
          </a:extLst>
        </xdr:cNvPr>
        <xdr:cNvSpPr txBox="1"/>
      </xdr:nvSpPr>
      <xdr:spPr>
        <a:xfrm>
          <a:off x="16592627" y="13079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2" name="正方形/長方形 811">
          <a:extLst>
            <a:ext uri="{FF2B5EF4-FFF2-40B4-BE49-F238E27FC236}">
              <a16:creationId xmlns:a16="http://schemas.microsoft.com/office/drawing/2014/main" id="{8787109D-939C-4236-A4E7-3667E1E8946F}"/>
            </a:ext>
          </a:extLst>
        </xdr:cNvPr>
        <xdr:cNvSpPr/>
      </xdr:nvSpPr>
      <xdr:spPr>
        <a:xfrm>
          <a:off x="685800" y="1857375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3" name="正方形/長方形 812">
          <a:extLst>
            <a:ext uri="{FF2B5EF4-FFF2-40B4-BE49-F238E27FC236}">
              <a16:creationId xmlns:a16="http://schemas.microsoft.com/office/drawing/2014/main" id="{C1D6DE68-1A13-4D49-B3B4-B677A1F22666}"/>
            </a:ext>
          </a:extLst>
        </xdr:cNvPr>
        <xdr:cNvSpPr/>
      </xdr:nvSpPr>
      <xdr:spPr>
        <a:xfrm>
          <a:off x="685800" y="18640425"/>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4" name="テキスト ボックス 813">
          <a:extLst>
            <a:ext uri="{FF2B5EF4-FFF2-40B4-BE49-F238E27FC236}">
              <a16:creationId xmlns:a16="http://schemas.microsoft.com/office/drawing/2014/main" id="{A0BDE01B-AF35-484F-8A98-DF25EC961B03}"/>
            </a:ext>
          </a:extLst>
        </xdr:cNvPr>
        <xdr:cNvSpPr txBox="1"/>
      </xdr:nvSpPr>
      <xdr:spPr>
        <a:xfrm>
          <a:off x="762000" y="18888075"/>
          <a:ext cx="19878675"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・有形固定資産減価償却率がグループ内平均と比べて特に高い傾向にある県民会館については、開館から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年以上が経過し老朽化が著しい状況にあることから、「公共施設等総合管理計画」に基づ</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き令和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月に策定した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「個別施設計画」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施設の長寿命化に取り組んでいく。</a:t>
          </a:r>
          <a:b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・庁舎については、平成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年度に「県庁北庁舎」を新たに整備した</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ため有形固定資産減価償却率が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低下したものの</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グループ内平均と比べて高い傾向にあ</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った</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7</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月に策定した「福島県耐震改修促進計画」に基づき県庁舎等の耐震改修工事を進め</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たため、</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グループ内平均よりも低く</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なっている。</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・試験研究機関については、平成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月に環境回復のための研究拠点として「福島県環境創造センター」を新たに開設したため、グループ内平均と比べて有形固定資産減価償却率が低い傾向が続いている。</a:t>
          </a:r>
          <a:b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・警察施設については、グループ内平均と比べて有形固定資産減価償却率が高い傾向にあったが、平成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年度に「警察本部庁舎」を新たに整備したため当該償却率が低下し、グループ内平均よりも低くなっている。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1,881,981
1,866,570
13,783.90
1,357,615,773
1,263,963,809
7,560,800
488,228,523
1,434,849,661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東日本大震災後、復興需要による法人事業税や県民税等の増加により基準財政収入額は増加傾向にあ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％の減少と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なった後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再び増加に転じ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年度の財政力指数は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と同一だった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ものの、平成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ポイント上回る高い水準となっている。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復興・創生を着実に進めるため、引き続き地方税等の自主財源の確保や事務事業の効率的執行に取り組んでいく。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33867</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00233"/>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84667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5882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124883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5882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45</xdr:row>
      <xdr:rowOff>33867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6686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101194</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154517</xdr:rowOff>
    </xdr:from>
    <xdr:to>
      <xdr:col>7</xdr:col>
      <xdr:colOff>31750</xdr:colOff>
      <xdr:row>45</xdr:row>
      <xdr:rowOff>84667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69444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経常一般財源）は、普通交付税や地方特例交付金等が増加した一方、臨時財政対策債や地方税、地方譲与税等が減少したため、全体で前年度より減少した。また、歳出（経常経費充当一般財源）については、人件費や公債費等が減少したため、全体で前年度より減少した。</a:t>
          </a:r>
        </a:p>
        <a:p>
          <a:r>
            <a:rPr kumimoji="1" lang="ja-JP" altLang="en-US" sz="1300">
              <a:latin typeface="ＭＳ Ｐゴシック" panose="020B0600070205080204" pitchFamily="50" charset="-128"/>
              <a:ea typeface="ＭＳ Ｐゴシック" panose="020B0600070205080204" pitchFamily="50" charset="-128"/>
            </a:rPr>
            <a:t>　歳出の減額幅が歳入の減額幅を上回ったことにより、経常収支比率は前年度より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ポイントの低下となった。</a:t>
          </a:r>
        </a:p>
        <a:p>
          <a:r>
            <a:rPr kumimoji="1" lang="ja-JP" altLang="en-US" sz="1300">
              <a:latin typeface="ＭＳ Ｐゴシック" panose="020B0600070205080204" pitchFamily="50" charset="-128"/>
              <a:ea typeface="ＭＳ Ｐゴシック" panose="020B0600070205080204" pitchFamily="50" charset="-128"/>
            </a:rPr>
            <a:t>　復興の進展に合わせ、引き続き内部管理経費の節減や効率的な事務執行に努めていく。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a:extLst>
            <a:ext uri="{FF2B5EF4-FFF2-40B4-BE49-F238E27FC236}">
              <a16:creationId xmlns:a16="http://schemas.microsoft.com/office/drawing/2014/main" id="{00000000-0008-0000-0300-000078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66</xdr:row>
      <xdr:rowOff>154940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flipV="1">
          <a:off x="4953000" y="997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127017</xdr:rowOff>
    </xdr:from>
    <xdr:ext cx="762000" cy="259045"/>
    <xdr:sp macro="" textlink="">
      <xdr:nvSpPr>
        <xdr:cNvPr id="122" name="財政構造の弾力性最小値テキスト">
          <a:extLst>
            <a:ext uri="{FF2B5EF4-FFF2-40B4-BE49-F238E27FC236}">
              <a16:creationId xmlns:a16="http://schemas.microsoft.com/office/drawing/2014/main" id="{00000000-0008-0000-0300-00007A000000}"/>
            </a:ext>
          </a:extLst>
        </xdr:cNvPr>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154940</xdr:rowOff>
    </xdr:from>
    <xdr:to>
      <xdr:col>24</xdr:col>
      <xdr:colOff>12700</xdr:colOff>
      <xdr:row>66</xdr:row>
      <xdr:rowOff>154940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4" name="財政構造の弾力性最大値テキスト">
          <a:extLst>
            <a:ext uri="{FF2B5EF4-FFF2-40B4-BE49-F238E27FC236}">
              <a16:creationId xmlns:a16="http://schemas.microsoft.com/office/drawing/2014/main" id="{00000000-0008-0000-0300-00007C000000}"/>
            </a:ext>
          </a:extLst>
        </xdr:cNvPr>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71120</xdr:rowOff>
    </xdr:from>
    <xdr:to>
      <xdr:col>23</xdr:col>
      <xdr:colOff>133350</xdr:colOff>
      <xdr:row>61</xdr:row>
      <xdr:rowOff>119380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114800" y="1052957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158767</xdr:rowOff>
    </xdr:from>
    <xdr:ext cx="762000" cy="259045"/>
    <xdr:sp macro="" textlink="">
      <xdr:nvSpPr>
        <xdr:cNvPr id="127" name="財政構造の弾力性平均値テキスト">
          <a:extLst>
            <a:ext uri="{FF2B5EF4-FFF2-40B4-BE49-F238E27FC236}">
              <a16:creationId xmlns:a16="http://schemas.microsoft.com/office/drawing/2014/main" id="{00000000-0008-0000-0300-00007F000000}"/>
            </a:ext>
          </a:extLst>
        </xdr:cNvPr>
        <xdr:cNvSpPr txBox="1"/>
      </xdr:nvSpPr>
      <xdr:spPr>
        <a:xfrm>
          <a:off x="5041900" y="1078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28" name="フローチャート: 判断 127">
          <a:extLst>
            <a:ext uri="{FF2B5EF4-FFF2-40B4-BE49-F238E27FC236}">
              <a16:creationId xmlns:a16="http://schemas.microsoft.com/office/drawing/2014/main" id="{00000000-0008-0000-0300-000080000000}"/>
            </a:ext>
          </a:extLst>
        </xdr:cNvPr>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119380</xdr:rowOff>
    </xdr:from>
    <xdr:to>
      <xdr:col>19</xdr:col>
      <xdr:colOff>133350</xdr:colOff>
      <xdr:row>62</xdr:row>
      <xdr:rowOff>68580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3225800" y="1057783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31" name="テキスト ボックス 130">
          <a:extLst>
            <a:ext uri="{FF2B5EF4-FFF2-40B4-BE49-F238E27FC236}">
              <a16:creationId xmlns:a16="http://schemas.microsoft.com/office/drawing/2014/main" id="{00000000-0008-0000-0300-000083000000}"/>
            </a:ext>
          </a:extLst>
        </xdr:cNvPr>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68580</xdr:rowOff>
    </xdr:from>
    <xdr:to>
      <xdr:col>15</xdr:col>
      <xdr:colOff>82550</xdr:colOff>
      <xdr:row>63</xdr:row>
      <xdr:rowOff>138430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2336800" y="1069848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71120</xdr:rowOff>
    </xdr:from>
    <xdr:to>
      <xdr:col>11</xdr:col>
      <xdr:colOff>31750</xdr:colOff>
      <xdr:row>63</xdr:row>
      <xdr:rowOff>138430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1447800" y="10529570"/>
          <a:ext cx="8890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111760</xdr:rowOff>
    </xdr:from>
    <xdr:to>
      <xdr:col>11</xdr:col>
      <xdr:colOff>82550</xdr:colOff>
      <xdr:row>64</xdr:row>
      <xdr:rowOff>41910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26687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45" name="楕円 144">
          <a:extLst>
            <a:ext uri="{FF2B5EF4-FFF2-40B4-BE49-F238E27FC236}">
              <a16:creationId xmlns:a16="http://schemas.microsoft.com/office/drawing/2014/main" id="{00000000-0008-0000-0300-000091000000}"/>
            </a:ext>
          </a:extLst>
        </xdr:cNvPr>
        <xdr:cNvSpPr/>
      </xdr:nvSpPr>
      <xdr:spPr>
        <a:xfrm>
          <a:off x="4902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36847</xdr:rowOff>
    </xdr:from>
    <xdr:ext cx="762000" cy="259045"/>
    <xdr:sp macro="" textlink="">
      <xdr:nvSpPr>
        <xdr:cNvPr id="146" name="財政構造の弾力性該当値テキスト">
          <a:extLst>
            <a:ext uri="{FF2B5EF4-FFF2-40B4-BE49-F238E27FC236}">
              <a16:creationId xmlns:a16="http://schemas.microsoft.com/office/drawing/2014/main" id="{00000000-0008-0000-0300-000092000000}"/>
            </a:ext>
          </a:extLst>
        </xdr:cNvPr>
        <xdr:cNvSpPr txBox="1"/>
      </xdr:nvSpPr>
      <xdr:spPr>
        <a:xfrm>
          <a:off x="50419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68580</xdr:rowOff>
    </xdr:from>
    <xdr:to>
      <xdr:col>19</xdr:col>
      <xdr:colOff>184150</xdr:colOff>
      <xdr:row>61</xdr:row>
      <xdr:rowOff>170180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064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154957</xdr:rowOff>
    </xdr:from>
    <xdr:ext cx="7366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73380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17780</xdr:rowOff>
    </xdr:from>
    <xdr:to>
      <xdr:col>15</xdr:col>
      <xdr:colOff>133350</xdr:colOff>
      <xdr:row>62</xdr:row>
      <xdr:rowOff>119380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129557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87630</xdr:rowOff>
    </xdr:from>
    <xdr:to>
      <xdr:col>11</xdr:col>
      <xdr:colOff>82550</xdr:colOff>
      <xdr:row>64</xdr:row>
      <xdr:rowOff>17780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27957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955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a:extLst>
            <a:ext uri="{FF2B5EF4-FFF2-40B4-BE49-F238E27FC236}">
              <a16:creationId xmlns:a16="http://schemas.microsoft.com/office/drawing/2014/main" id="{00000000-0008-0000-0300-00009B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[166,266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東日本大震災後は復興関連事業に係る人件費や復興拠点施設の整備に伴う物件費の増加により、震災前（</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千円程度）を</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千円程度上回る状態が継続している。</a:t>
          </a:r>
        </a:p>
        <a:p>
          <a:r>
            <a:rPr kumimoji="1" lang="ja-JP" altLang="en-US" sz="1300">
              <a:latin typeface="ＭＳ Ｐゴシック" panose="020B0600070205080204" pitchFamily="50" charset="-128"/>
              <a:ea typeface="ＭＳ Ｐゴシック" panose="020B0600070205080204" pitchFamily="50" charset="-128"/>
            </a:rPr>
            <a:t>　令和元年度は、人件費について退職者分による減額が新規採用者の増額を上回ったこと等により決算額全体は減少しているものの、県内人口減少の影響により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人当たり決算額はやや増加した。</a:t>
          </a:r>
        </a:p>
        <a:p>
          <a:r>
            <a:rPr kumimoji="1" lang="ja-JP" altLang="en-US" sz="1300">
              <a:latin typeface="ＭＳ Ｐゴシック" panose="020B0600070205080204" pitchFamily="50" charset="-128"/>
              <a:ea typeface="ＭＳ Ｐゴシック" panose="020B0600070205080204" pitchFamily="50" charset="-128"/>
            </a:rPr>
            <a:t>　類似団体平均を大きく上回っている状況であり、引き続き事務事業の効率的執行に努めていく。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7" name="直線コネクタ 166">
          <a:extLst>
            <a:ext uri="{FF2B5EF4-FFF2-40B4-BE49-F238E27FC236}">
              <a16:creationId xmlns:a16="http://schemas.microsoft.com/office/drawing/2014/main" id="{00000000-0008-0000-0300-0000A7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85806</xdr:rowOff>
    </xdr:from>
    <xdr:to>
      <xdr:col>23</xdr:col>
      <xdr:colOff>133350</xdr:colOff>
      <xdr:row>88</xdr:row>
      <xdr:rowOff>137621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801806"/>
          <a:ext cx="0" cy="14234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109698</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19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137621</xdr:rowOff>
    </xdr:from>
    <xdr:to>
      <xdr:col>24</xdr:col>
      <xdr:colOff>12700</xdr:colOff>
      <xdr:row>88</xdr:row>
      <xdr:rowOff>137621</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225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733</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54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85806</xdr:rowOff>
    </xdr:from>
    <xdr:to>
      <xdr:col>24</xdr:col>
      <xdr:colOff>12700</xdr:colOff>
      <xdr:row>80</xdr:row>
      <xdr:rowOff>85806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114725</xdr:rowOff>
    </xdr:from>
    <xdr:to>
      <xdr:col>23</xdr:col>
      <xdr:colOff>133350</xdr:colOff>
      <xdr:row>88</xdr:row>
      <xdr:rowOff>137621</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5202325"/>
          <a:ext cx="838200" cy="2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140989</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4028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124462</xdr:rowOff>
    </xdr:from>
    <xdr:to>
      <xdr:col>23</xdr:col>
      <xdr:colOff>184150</xdr:colOff>
      <xdr:row>83</xdr:row>
      <xdr:rowOff>54612</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18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108786</xdr:rowOff>
    </xdr:from>
    <xdr:to>
      <xdr:col>19</xdr:col>
      <xdr:colOff>133350</xdr:colOff>
      <xdr:row>88</xdr:row>
      <xdr:rowOff>114725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225800" y="15196386"/>
          <a:ext cx="889000" cy="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118470</xdr:rowOff>
    </xdr:from>
    <xdr:to>
      <xdr:col>19</xdr:col>
      <xdr:colOff>184150</xdr:colOff>
      <xdr:row>83</xdr:row>
      <xdr:rowOff>48620</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58797</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394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108786</xdr:rowOff>
    </xdr:from>
    <xdr:to>
      <xdr:col>15</xdr:col>
      <xdr:colOff>82550</xdr:colOff>
      <xdr:row>88</xdr:row>
      <xdr:rowOff>126374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2336800" y="15196386"/>
          <a:ext cx="889000" cy="1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115252</xdr:rowOff>
    </xdr:from>
    <xdr:to>
      <xdr:col>15</xdr:col>
      <xdr:colOff>133350</xdr:colOff>
      <xdr:row>83</xdr:row>
      <xdr:rowOff>45402</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55579</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394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115181</xdr:rowOff>
    </xdr:from>
    <xdr:to>
      <xdr:col>11</xdr:col>
      <xdr:colOff>31750</xdr:colOff>
      <xdr:row>88</xdr:row>
      <xdr:rowOff>126374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1447800" y="15202781"/>
          <a:ext cx="889000" cy="1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69909</xdr:rowOff>
    </xdr:from>
    <xdr:to>
      <xdr:col>11</xdr:col>
      <xdr:colOff>82550</xdr:colOff>
      <xdr:row>84</xdr:row>
      <xdr:rowOff>59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10236</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406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68340</xdr:rowOff>
    </xdr:from>
    <xdr:to>
      <xdr:col>7</xdr:col>
      <xdr:colOff>31750</xdr:colOff>
      <xdr:row>83</xdr:row>
      <xdr:rowOff>169940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8667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406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86821</xdr:rowOff>
    </xdr:from>
    <xdr:to>
      <xdr:col>23</xdr:col>
      <xdr:colOff>184150</xdr:colOff>
      <xdr:row>89</xdr:row>
      <xdr:rowOff>16971</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517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154148</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507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63925</xdr:rowOff>
    </xdr:from>
    <xdr:to>
      <xdr:col>19</xdr:col>
      <xdr:colOff>184150</xdr:colOff>
      <xdr:row>88</xdr:row>
      <xdr:rowOff>165525</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51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150302</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5237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57986</xdr:rowOff>
    </xdr:from>
    <xdr:to>
      <xdr:col>15</xdr:col>
      <xdr:colOff>133350</xdr:colOff>
      <xdr:row>88</xdr:row>
      <xdr:rowOff>159586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514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144363</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523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75574</xdr:rowOff>
    </xdr:from>
    <xdr:to>
      <xdr:col>11</xdr:col>
      <xdr:colOff>82550</xdr:colOff>
      <xdr:row>89</xdr:row>
      <xdr:rowOff>5724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516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161951</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52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64381</xdr:rowOff>
    </xdr:from>
    <xdr:to>
      <xdr:col>7</xdr:col>
      <xdr:colOff>31750</xdr:colOff>
      <xdr:row>88</xdr:row>
      <xdr:rowOff>165981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515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150758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523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50">
              <a:latin typeface="ＭＳ Ｐゴシック" panose="020B0600070205080204" pitchFamily="50" charset="-128"/>
              <a:ea typeface="ＭＳ Ｐゴシック" panose="020B0600070205080204" pitchFamily="50" charset="-128"/>
            </a:rPr>
            <a:t>　</a:t>
          </a:r>
          <a:r>
            <a:rPr kumimoji="1" lang="en-US" altLang="ja-JP" sz="850">
              <a:latin typeface="ＭＳ Ｐゴシック" panose="020B0600070205080204" pitchFamily="50" charset="-128"/>
              <a:ea typeface="ＭＳ Ｐゴシック" panose="020B0600070205080204" pitchFamily="50" charset="-128"/>
            </a:rPr>
            <a:t>H27</a:t>
          </a:r>
          <a:r>
            <a:rPr kumimoji="1" lang="ja-JP" altLang="en-US" sz="850">
              <a:latin typeface="ＭＳ Ｐゴシック" panose="020B0600070205080204" pitchFamily="50" charset="-128"/>
              <a:ea typeface="ＭＳ Ｐゴシック" panose="020B0600070205080204" pitchFamily="50" charset="-128"/>
            </a:rPr>
            <a:t>については、</a:t>
          </a:r>
          <a:r>
            <a:rPr kumimoji="1" lang="en-US" altLang="ja-JP" sz="850">
              <a:latin typeface="ＭＳ Ｐゴシック" panose="020B0600070205080204" pitchFamily="50" charset="-128"/>
              <a:ea typeface="ＭＳ Ｐゴシック" panose="020B0600070205080204" pitchFamily="50" charset="-128"/>
            </a:rPr>
            <a:t>H27</a:t>
          </a:r>
          <a:r>
            <a:rPr kumimoji="1" lang="ja-JP" altLang="en-US" sz="850">
              <a:latin typeface="ＭＳ Ｐゴシック" panose="020B0600070205080204" pitchFamily="50" charset="-128"/>
              <a:ea typeface="ＭＳ Ｐゴシック" panose="020B0600070205080204" pitchFamily="50" charset="-128"/>
            </a:rPr>
            <a:t>給与制度総合見直しの経過措置適用者が国よりも少ない中で、</a:t>
          </a:r>
          <a:r>
            <a:rPr kumimoji="1" lang="en-US" altLang="ja-JP" sz="850">
              <a:latin typeface="ＭＳ Ｐゴシック" panose="020B0600070205080204" pitchFamily="50" charset="-128"/>
              <a:ea typeface="ＭＳ Ｐゴシック" panose="020B0600070205080204" pitchFamily="50" charset="-128"/>
            </a:rPr>
            <a:t>H27</a:t>
          </a:r>
          <a:r>
            <a:rPr kumimoji="1" lang="ja-JP" altLang="en-US" sz="850">
              <a:latin typeface="ＭＳ Ｐゴシック" panose="020B0600070205080204" pitchFamily="50" charset="-128"/>
              <a:ea typeface="ＭＳ Ｐゴシック" panose="020B0600070205080204" pitchFamily="50" charset="-128"/>
            </a:rPr>
            <a:t>人事委員会勧告に基づき国と同程度の引上げ改定を実施したこと等から、ラスパイレス指数が上昇した。</a:t>
          </a:r>
        </a:p>
        <a:p>
          <a:r>
            <a:rPr kumimoji="1" lang="ja-JP" altLang="en-US" sz="850">
              <a:latin typeface="ＭＳ Ｐゴシック" panose="020B0600070205080204" pitchFamily="50" charset="-128"/>
              <a:ea typeface="ＭＳ Ｐゴシック" panose="020B0600070205080204" pitchFamily="50" charset="-128"/>
            </a:rPr>
            <a:t>　</a:t>
          </a:r>
          <a:r>
            <a:rPr kumimoji="1" lang="en-US" altLang="ja-JP" sz="850">
              <a:latin typeface="ＭＳ Ｐゴシック" panose="020B0600070205080204" pitchFamily="50" charset="-128"/>
              <a:ea typeface="ＭＳ Ｐゴシック" panose="020B0600070205080204" pitchFamily="50" charset="-128"/>
            </a:rPr>
            <a:t>H28</a:t>
          </a:r>
          <a:r>
            <a:rPr kumimoji="1" lang="ja-JP" altLang="en-US" sz="850">
              <a:latin typeface="ＭＳ Ｐゴシック" panose="020B0600070205080204" pitchFamily="50" charset="-128"/>
              <a:ea typeface="ＭＳ Ｐゴシック" panose="020B0600070205080204" pitchFamily="50" charset="-128"/>
            </a:rPr>
            <a:t>については、</a:t>
          </a:r>
          <a:r>
            <a:rPr kumimoji="1" lang="en-US" altLang="ja-JP" sz="850">
              <a:latin typeface="ＭＳ Ｐゴシック" panose="020B0600070205080204" pitchFamily="50" charset="-128"/>
              <a:ea typeface="ＭＳ Ｐゴシック" panose="020B0600070205080204" pitchFamily="50" charset="-128"/>
            </a:rPr>
            <a:t>H28</a:t>
          </a:r>
          <a:r>
            <a:rPr kumimoji="1" lang="ja-JP" altLang="en-US" sz="850">
              <a:latin typeface="ＭＳ Ｐゴシック" panose="020B0600070205080204" pitchFamily="50" charset="-128"/>
              <a:ea typeface="ＭＳ Ｐゴシック" panose="020B0600070205080204" pitchFamily="50" charset="-128"/>
            </a:rPr>
            <a:t>人事委員会勧告に基づき、国を下回る引上率で給与改定を行ったこと等により、ラスパイレス指数が低下した。</a:t>
          </a:r>
        </a:p>
        <a:p>
          <a:r>
            <a:rPr kumimoji="1" lang="ja-JP" altLang="en-US" sz="850">
              <a:latin typeface="ＭＳ Ｐゴシック" panose="020B0600070205080204" pitchFamily="50" charset="-128"/>
              <a:ea typeface="ＭＳ Ｐゴシック" panose="020B0600070205080204" pitchFamily="50" charset="-128"/>
            </a:rPr>
            <a:t>　</a:t>
          </a:r>
          <a:r>
            <a:rPr kumimoji="1" lang="en-US" altLang="ja-JP" sz="850">
              <a:latin typeface="ＭＳ Ｐゴシック" panose="020B0600070205080204" pitchFamily="50" charset="-128"/>
              <a:ea typeface="ＭＳ Ｐゴシック" panose="020B0600070205080204" pitchFamily="50" charset="-128"/>
            </a:rPr>
            <a:t>H29</a:t>
          </a:r>
          <a:r>
            <a:rPr kumimoji="1" lang="ja-JP" altLang="en-US" sz="850">
              <a:latin typeface="ＭＳ Ｐゴシック" panose="020B0600070205080204" pitchFamily="50" charset="-128"/>
              <a:ea typeface="ＭＳ Ｐゴシック" panose="020B0600070205080204" pitchFamily="50" charset="-128"/>
            </a:rPr>
            <a:t>については、</a:t>
          </a:r>
          <a:r>
            <a:rPr kumimoji="1" lang="en-US" altLang="ja-JP" sz="850">
              <a:latin typeface="ＭＳ Ｐゴシック" panose="020B0600070205080204" pitchFamily="50" charset="-128"/>
              <a:ea typeface="ＭＳ Ｐゴシック" panose="020B0600070205080204" pitchFamily="50" charset="-128"/>
            </a:rPr>
            <a:t>H29</a:t>
          </a:r>
          <a:r>
            <a:rPr kumimoji="1" lang="ja-JP" altLang="en-US" sz="850">
              <a:latin typeface="ＭＳ Ｐゴシック" panose="020B0600070205080204" pitchFamily="50" charset="-128"/>
              <a:ea typeface="ＭＳ Ｐゴシック" panose="020B0600070205080204" pitchFamily="50" charset="-128"/>
            </a:rPr>
            <a:t>人事委員会勧告に基づき、国を下回る引上率で給与改定を行ったこと、</a:t>
          </a:r>
          <a:r>
            <a:rPr kumimoji="1" lang="en-US" altLang="ja-JP" sz="850">
              <a:latin typeface="ＭＳ Ｐゴシック" panose="020B0600070205080204" pitchFamily="50" charset="-128"/>
              <a:ea typeface="ＭＳ Ｐゴシック" panose="020B0600070205080204" pitchFamily="50" charset="-128"/>
            </a:rPr>
            <a:t>H30.4.1</a:t>
          </a:r>
          <a:r>
            <a:rPr kumimoji="1" lang="ja-JP" altLang="en-US" sz="850">
              <a:latin typeface="ＭＳ Ｐゴシック" panose="020B0600070205080204" pitchFamily="50" charset="-128"/>
              <a:ea typeface="ＭＳ Ｐゴシック" panose="020B0600070205080204" pitchFamily="50" charset="-128"/>
            </a:rPr>
            <a:t>において国と同様の昇給回復措置</a:t>
          </a:r>
          <a:r>
            <a:rPr kumimoji="1" lang="en-US" altLang="ja-JP" sz="850">
              <a:latin typeface="ＭＳ Ｐゴシック" panose="020B0600070205080204" pitchFamily="50" charset="-128"/>
              <a:ea typeface="ＭＳ Ｐゴシック" panose="020B0600070205080204" pitchFamily="50" charset="-128"/>
            </a:rPr>
            <a:t>(1</a:t>
          </a:r>
          <a:r>
            <a:rPr kumimoji="1" lang="ja-JP" altLang="en-US" sz="850">
              <a:latin typeface="ＭＳ Ｐゴシック" panose="020B0600070205080204" pitchFamily="50" charset="-128"/>
              <a:ea typeface="ＭＳ Ｐゴシック" panose="020B0600070205080204" pitchFamily="50" charset="-128"/>
            </a:rPr>
            <a:t>号俸上乗せ</a:t>
          </a:r>
          <a:r>
            <a:rPr kumimoji="1" lang="en-US" altLang="ja-JP" sz="850">
              <a:latin typeface="ＭＳ Ｐゴシック" panose="020B0600070205080204" pitchFamily="50" charset="-128"/>
              <a:ea typeface="ＭＳ Ｐゴシック" panose="020B0600070205080204" pitchFamily="50" charset="-128"/>
            </a:rPr>
            <a:t>)</a:t>
          </a:r>
          <a:r>
            <a:rPr kumimoji="1" lang="ja-JP" altLang="en-US" sz="850">
              <a:latin typeface="ＭＳ Ｐゴシック" panose="020B0600070205080204" pitchFamily="50" charset="-128"/>
              <a:ea typeface="ＭＳ Ｐゴシック" panose="020B0600070205080204" pitchFamily="50" charset="-128"/>
            </a:rPr>
            <a:t>を行っていないこと等により、ラスパイレス指数が低下した。</a:t>
          </a:r>
        </a:p>
        <a:p>
          <a:r>
            <a:rPr kumimoji="1" lang="ja-JP" altLang="en-US" sz="850">
              <a:latin typeface="ＭＳ Ｐゴシック" panose="020B0600070205080204" pitchFamily="50" charset="-128"/>
              <a:ea typeface="ＭＳ Ｐゴシック" panose="020B0600070205080204" pitchFamily="50" charset="-128"/>
            </a:rPr>
            <a:t>　</a:t>
          </a:r>
          <a:r>
            <a:rPr kumimoji="1" lang="en-US" altLang="ja-JP" sz="850">
              <a:latin typeface="ＭＳ Ｐゴシック" panose="020B0600070205080204" pitchFamily="50" charset="-128"/>
              <a:ea typeface="ＭＳ Ｐゴシック" panose="020B0600070205080204" pitchFamily="50" charset="-128"/>
            </a:rPr>
            <a:t>H30</a:t>
          </a:r>
          <a:r>
            <a:rPr kumimoji="1" lang="ja-JP" altLang="en-US" sz="850">
              <a:latin typeface="ＭＳ Ｐゴシック" panose="020B0600070205080204" pitchFamily="50" charset="-128"/>
              <a:ea typeface="ＭＳ Ｐゴシック" panose="020B0600070205080204" pitchFamily="50" charset="-128"/>
            </a:rPr>
            <a:t>については、</a:t>
          </a:r>
          <a:r>
            <a:rPr kumimoji="1" lang="en-US" altLang="ja-JP" sz="850">
              <a:latin typeface="ＭＳ Ｐゴシック" panose="020B0600070205080204" pitchFamily="50" charset="-128"/>
              <a:ea typeface="ＭＳ Ｐゴシック" panose="020B0600070205080204" pitchFamily="50" charset="-128"/>
            </a:rPr>
            <a:t>H30</a:t>
          </a:r>
          <a:r>
            <a:rPr kumimoji="1" lang="ja-JP" altLang="en-US" sz="850">
              <a:latin typeface="ＭＳ Ｐゴシック" panose="020B0600070205080204" pitchFamily="50" charset="-128"/>
              <a:ea typeface="ＭＳ Ｐゴシック" panose="020B0600070205080204" pitchFamily="50" charset="-128"/>
            </a:rPr>
            <a:t>人事委員会勧告に基づき、国を下回る引上率で給与改定を行ったこと等により、ラスパイレス指数が低下した。</a:t>
          </a:r>
        </a:p>
        <a:p>
          <a:r>
            <a:rPr kumimoji="1" lang="ja-JP" altLang="en-US" sz="850">
              <a:latin typeface="ＭＳ Ｐゴシック" panose="020B0600070205080204" pitchFamily="50" charset="-128"/>
              <a:ea typeface="ＭＳ Ｐゴシック" panose="020B0600070205080204" pitchFamily="50" charset="-128"/>
            </a:rPr>
            <a:t>　</a:t>
          </a:r>
          <a:r>
            <a:rPr kumimoji="1" lang="en-US" altLang="ja-JP" sz="850">
              <a:latin typeface="ＭＳ Ｐゴシック" panose="020B0600070205080204" pitchFamily="50" charset="-128"/>
              <a:ea typeface="ＭＳ Ｐゴシック" panose="020B0600070205080204" pitchFamily="50" charset="-128"/>
            </a:rPr>
            <a:t>R1</a:t>
          </a:r>
          <a:r>
            <a:rPr kumimoji="1" lang="ja-JP" altLang="en-US" sz="850">
              <a:latin typeface="ＭＳ Ｐゴシック" panose="020B0600070205080204" pitchFamily="50" charset="-128"/>
              <a:ea typeface="ＭＳ Ｐゴシック" panose="020B0600070205080204" pitchFamily="50" charset="-128"/>
            </a:rPr>
            <a:t>については、国の技術的助言及び人事委員会規則の改正を受けて、任期付職員の初任給を常勤職員と同様に計算するよう見直したこと等により、ラスパイレス指数が上昇した。</a:t>
          </a:r>
        </a:p>
        <a:p>
          <a:r>
            <a:rPr kumimoji="1" lang="ja-JP" altLang="en-US" sz="850">
              <a:latin typeface="ＭＳ Ｐゴシック" panose="020B0600070205080204" pitchFamily="50" charset="-128"/>
              <a:ea typeface="ＭＳ Ｐゴシック" panose="020B0600070205080204" pitchFamily="50" charset="-128"/>
            </a:rPr>
            <a:t>　今後も人事委員会勧告に基づき県内の民間給与水準との均衡等を考慮し、適切な給与水準となるよう努めていく。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a:extLst>
            <a:ext uri="{FF2B5EF4-FFF2-40B4-BE49-F238E27FC236}">
              <a16:creationId xmlns:a16="http://schemas.microsoft.com/office/drawing/2014/main" id="{00000000-0008-0000-0300-0000E3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a:extLst>
            <a:ext uri="{FF2B5EF4-FFF2-40B4-BE49-F238E27FC236}">
              <a16:creationId xmlns:a16="http://schemas.microsoft.com/office/drawing/2014/main" id="{00000000-0008-0000-0300-0000F1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flipV="1">
          <a:off x="17018000" y="13961534"/>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43" name="給与水準   （国との比較）最小値テキスト">
          <a:extLst>
            <a:ext uri="{FF2B5EF4-FFF2-40B4-BE49-F238E27FC236}">
              <a16:creationId xmlns:a16="http://schemas.microsoft.com/office/drawing/2014/main" id="{00000000-0008-0000-0300-0000F3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45" name="給与水準   （国との比較）最大値テキスト">
          <a:extLst>
            <a:ext uri="{FF2B5EF4-FFF2-40B4-BE49-F238E27FC236}">
              <a16:creationId xmlns:a16="http://schemas.microsoft.com/office/drawing/2014/main" id="{00000000-0008-0000-0300-0000F500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2116</xdr:rowOff>
    </xdr:from>
    <xdr:to>
      <xdr:col>81</xdr:col>
      <xdr:colOff>44450</xdr:colOff>
      <xdr:row>84</xdr:row>
      <xdr:rowOff>42334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179800" y="14403916"/>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3827</xdr:rowOff>
    </xdr:from>
    <xdr:ext cx="762000" cy="259045"/>
    <xdr:sp macro="" textlink="">
      <xdr:nvSpPr>
        <xdr:cNvPr id="248" name="給与水準   （国との比較）平均値テキスト">
          <a:extLst>
            <a:ext uri="{FF2B5EF4-FFF2-40B4-BE49-F238E27FC236}">
              <a16:creationId xmlns:a16="http://schemas.microsoft.com/office/drawing/2014/main" id="{00000000-0008-0000-0300-0000F8000000}"/>
            </a:ext>
          </a:extLst>
        </xdr:cNvPr>
        <xdr:cNvSpPr txBox="1"/>
      </xdr:nvSpPr>
      <xdr:spPr>
        <a:xfrm>
          <a:off x="17106900" y="1440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9672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2116</xdr:rowOff>
    </xdr:from>
    <xdr:to>
      <xdr:col>77</xdr:col>
      <xdr:colOff>44450</xdr:colOff>
      <xdr:row>84</xdr:row>
      <xdr:rowOff>82550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5290800" y="144039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85</xdr:row>
      <xdr:rowOff>31750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4401800" y="144843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71966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3512800" y="146050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8061</xdr:rowOff>
    </xdr:from>
    <xdr:ext cx="762000" cy="259045"/>
    <xdr:sp macro="" textlink="">
      <xdr:nvSpPr>
        <xdr:cNvPr id="267" name="給与水準   （国との比較）該当値テキスト">
          <a:extLst>
            <a:ext uri="{FF2B5EF4-FFF2-40B4-BE49-F238E27FC236}">
              <a16:creationId xmlns:a16="http://schemas.microsoft.com/office/drawing/2014/main" id="{00000000-0008-0000-0300-00000B010000}"/>
            </a:ext>
          </a:extLst>
        </xdr:cNvPr>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122766</xdr:rowOff>
    </xdr:from>
    <xdr:to>
      <xdr:col>77</xdr:col>
      <xdr:colOff>95250</xdr:colOff>
      <xdr:row>84</xdr:row>
      <xdr:rowOff>52916</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118127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a:extLst>
            <a:ext uri="{FF2B5EF4-FFF2-40B4-BE49-F238E27FC236}">
              <a16:creationId xmlns:a16="http://schemas.microsoft.com/office/drawing/2014/main" id="{00000000-0008-0000-0300-00001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[1,363.62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県政を取り巻く環境の変化等を踏まえ、より一層簡素で効率的な行財政運営を進めるため、平成</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年度から平成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年度までの</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年間で▲</a:t>
          </a:r>
          <a:r>
            <a:rPr kumimoji="1" lang="en-US" altLang="ja-JP" sz="1200">
              <a:latin typeface="ＭＳ Ｐゴシック" panose="020B0600070205080204" pitchFamily="50" charset="-128"/>
              <a:ea typeface="ＭＳ Ｐゴシック" panose="020B0600070205080204" pitchFamily="50" charset="-128"/>
            </a:rPr>
            <a:t>350</a:t>
          </a:r>
          <a:r>
            <a:rPr kumimoji="1" lang="ja-JP" altLang="en-US" sz="1200">
              <a:latin typeface="ＭＳ Ｐゴシック" panose="020B0600070205080204" pitchFamily="50" charset="-128"/>
              <a:ea typeface="ＭＳ Ｐゴシック" panose="020B0600070205080204" pitchFamily="50" charset="-128"/>
            </a:rPr>
            <a:t>人</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6.3</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の削減目標を定め、更なる定員削減に取り組むこととしていたが、平成</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月の東日本大震災及び原子力災害の発生により、増大する復旧・復興業務に対応する必要があることから、職員定数条例を暫定的に</a:t>
          </a:r>
          <a:r>
            <a:rPr kumimoji="1" lang="en-US" altLang="ja-JP" sz="1200">
              <a:latin typeface="ＭＳ Ｐゴシック" panose="020B0600070205080204" pitchFamily="50" charset="-128"/>
              <a:ea typeface="ＭＳ Ｐゴシック" panose="020B0600070205080204" pitchFamily="50" charset="-128"/>
            </a:rPr>
            <a:t>300</a:t>
          </a:r>
          <a:r>
            <a:rPr kumimoji="1" lang="ja-JP" altLang="en-US" sz="1200">
              <a:latin typeface="ＭＳ Ｐゴシック" panose="020B0600070205080204" pitchFamily="50" charset="-128"/>
              <a:ea typeface="ＭＳ Ｐゴシック" panose="020B0600070205080204" pitchFamily="50" charset="-128"/>
            </a:rPr>
            <a:t>人増員（</a:t>
          </a:r>
          <a:r>
            <a:rPr kumimoji="1" lang="en-US" altLang="ja-JP" sz="1200">
              <a:latin typeface="ＭＳ Ｐゴシック" panose="020B0600070205080204" pitchFamily="50" charset="-128"/>
              <a:ea typeface="ＭＳ Ｐゴシック" panose="020B0600070205080204" pitchFamily="50" charset="-128"/>
            </a:rPr>
            <a:t>H24.10.19</a:t>
          </a:r>
          <a:r>
            <a:rPr kumimoji="1" lang="ja-JP" altLang="en-US" sz="1200">
              <a:latin typeface="ＭＳ Ｐゴシック" panose="020B0600070205080204" pitchFamily="50" charset="-128"/>
              <a:ea typeface="ＭＳ Ｐゴシック" panose="020B0600070205080204" pitchFamily="50" charset="-128"/>
            </a:rPr>
            <a:t>改正、</a:t>
          </a:r>
          <a:r>
            <a:rPr kumimoji="1" lang="en-US" altLang="ja-JP" sz="1200">
              <a:latin typeface="ＭＳ Ｐゴシック" panose="020B0600070205080204" pitchFamily="50" charset="-128"/>
              <a:ea typeface="ＭＳ Ｐゴシック" panose="020B0600070205080204" pitchFamily="50" charset="-128"/>
            </a:rPr>
            <a:t>H29.10.10</a:t>
          </a:r>
          <a:r>
            <a:rPr kumimoji="1" lang="ja-JP" altLang="en-US" sz="1200">
              <a:latin typeface="ＭＳ Ｐゴシック" panose="020B0600070205080204" pitchFamily="50" charset="-128"/>
              <a:ea typeface="ＭＳ Ｐゴシック" panose="020B0600070205080204" pitchFamily="50" charset="-128"/>
            </a:rPr>
            <a:t>特例期限延長（</a:t>
          </a:r>
          <a:r>
            <a:rPr kumimoji="1" lang="en-US" altLang="ja-JP" sz="1200">
              <a:latin typeface="ＭＳ Ｐゴシック" panose="020B0600070205080204" pitchFamily="50" charset="-128"/>
              <a:ea typeface="ＭＳ Ｐゴシック" panose="020B0600070205080204" pitchFamily="50" charset="-128"/>
            </a:rPr>
            <a:t>R3.3.31</a:t>
          </a:r>
          <a:r>
            <a:rPr kumimoji="1" lang="ja-JP" altLang="en-US" sz="1200">
              <a:latin typeface="ＭＳ Ｐゴシック" panose="020B0600070205080204" pitchFamily="50" charset="-128"/>
              <a:ea typeface="ＭＳ Ｐゴシック" panose="020B0600070205080204" pitchFamily="50" charset="-128"/>
            </a:rPr>
            <a:t>まで））し、正規職員に加え、任期付職員の採用や地方自治法に基づく都道府県等からの応援職員の受入れにより必要な人員を確保し、執行体制の強化を図っている。</a:t>
          </a:r>
        </a:p>
      </xdr:txBody>
    </xdr:sp>
    <xdr:clientData/>
  </xdr:twoCellAnchor>
  <xdr:oneCellAnchor>
    <xdr:from>
      <xdr:col>61</xdr:col>
      <xdr:colOff>6350</xdr:colOff>
      <xdr:row>54</xdr:row>
      <xdr:rowOff>139700</xdr:rowOff>
    </xdr:from>
    <xdr:ext cx="349839" cy="22570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a:extLst>
            <a:ext uri="{FF2B5EF4-FFF2-40B4-BE49-F238E27FC236}">
              <a16:creationId xmlns:a16="http://schemas.microsoft.com/office/drawing/2014/main" id="{00000000-0008-0000-0300-00002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2" name="定員管理の状況グラフ枠">
          <a:extLst>
            <a:ext uri="{FF2B5EF4-FFF2-40B4-BE49-F238E27FC236}">
              <a16:creationId xmlns:a16="http://schemas.microsoft.com/office/drawing/2014/main" id="{00000000-0008-0000-0300-00002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165836</xdr:rowOff>
    </xdr:from>
    <xdr:to>
      <xdr:col>81</xdr:col>
      <xdr:colOff>44450</xdr:colOff>
      <xdr:row>67</xdr:row>
      <xdr:rowOff>39029</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flipV="1">
          <a:off x="17018000" y="9938486"/>
          <a:ext cx="0" cy="158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11106</xdr:rowOff>
    </xdr:from>
    <xdr:ext cx="762000" cy="259045"/>
    <xdr:sp macro="" textlink="">
      <xdr:nvSpPr>
        <xdr:cNvPr id="304" name="定員管理の状況最小値テキスト">
          <a:extLst>
            <a:ext uri="{FF2B5EF4-FFF2-40B4-BE49-F238E27FC236}">
              <a16:creationId xmlns:a16="http://schemas.microsoft.com/office/drawing/2014/main" id="{00000000-0008-0000-0300-000030010000}"/>
            </a:ext>
          </a:extLst>
        </xdr:cNvPr>
        <xdr:cNvSpPr txBox="1"/>
      </xdr:nvSpPr>
      <xdr:spPr>
        <a:xfrm>
          <a:off x="17106900" y="1149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39029</xdr:rowOff>
    </xdr:from>
    <xdr:to>
      <xdr:col>81</xdr:col>
      <xdr:colOff>133350</xdr:colOff>
      <xdr:row>67</xdr:row>
      <xdr:rowOff>39029</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6929100" y="1152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80763</xdr:rowOff>
    </xdr:from>
    <xdr:ext cx="762000" cy="259045"/>
    <xdr:sp macro="" textlink="">
      <xdr:nvSpPr>
        <xdr:cNvPr id="306" name="定員管理の状況最大値テキスト">
          <a:extLst>
            <a:ext uri="{FF2B5EF4-FFF2-40B4-BE49-F238E27FC236}">
              <a16:creationId xmlns:a16="http://schemas.microsoft.com/office/drawing/2014/main" id="{00000000-0008-0000-0300-000032010000}"/>
            </a:ext>
          </a:extLst>
        </xdr:cNvPr>
        <xdr:cNvSpPr txBox="1"/>
      </xdr:nvSpPr>
      <xdr:spPr>
        <a:xfrm>
          <a:off x="17106900" y="968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165836</xdr:rowOff>
    </xdr:from>
    <xdr:to>
      <xdr:col>81</xdr:col>
      <xdr:colOff>133350</xdr:colOff>
      <xdr:row>57</xdr:row>
      <xdr:rowOff>165836</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9938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12667</xdr:rowOff>
    </xdr:from>
    <xdr:to>
      <xdr:col>81</xdr:col>
      <xdr:colOff>44450</xdr:colOff>
      <xdr:row>67</xdr:row>
      <xdr:rowOff>39029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179800" y="11499817"/>
          <a:ext cx="838200" cy="2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87379</xdr:rowOff>
    </xdr:from>
    <xdr:ext cx="762000" cy="259045"/>
    <xdr:sp macro="" textlink="">
      <xdr:nvSpPr>
        <xdr:cNvPr id="309" name="定員管理の状況平均値テキスト">
          <a:extLst>
            <a:ext uri="{FF2B5EF4-FFF2-40B4-BE49-F238E27FC236}">
              <a16:creationId xmlns:a16="http://schemas.microsoft.com/office/drawing/2014/main" id="{00000000-0008-0000-0300-000035010000}"/>
            </a:ext>
          </a:extLst>
        </xdr:cNvPr>
        <xdr:cNvSpPr txBox="1"/>
      </xdr:nvSpPr>
      <xdr:spPr>
        <a:xfrm>
          <a:off x="17106900" y="10374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70852</xdr:rowOff>
    </xdr:from>
    <xdr:to>
      <xdr:col>81</xdr:col>
      <xdr:colOff>95250</xdr:colOff>
      <xdr:row>62</xdr:row>
      <xdr:rowOff>1002</xdr:rowOff>
    </xdr:to>
    <xdr:sp macro="" textlink="">
      <xdr:nvSpPr>
        <xdr:cNvPr id="310" name="フローチャート: 判断 309">
          <a:extLst>
            <a:ext uri="{FF2B5EF4-FFF2-40B4-BE49-F238E27FC236}">
              <a16:creationId xmlns:a16="http://schemas.microsoft.com/office/drawing/2014/main" id="{00000000-0008-0000-0300-000036010000}"/>
            </a:ext>
          </a:extLst>
        </xdr:cNvPr>
        <xdr:cNvSpPr/>
      </xdr:nvSpPr>
      <xdr:spPr>
        <a:xfrm>
          <a:off x="16967200" y="10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12667</xdr:rowOff>
    </xdr:from>
    <xdr:to>
      <xdr:col>77</xdr:col>
      <xdr:colOff>44450</xdr:colOff>
      <xdr:row>67</xdr:row>
      <xdr:rowOff>17011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5290800" y="11499817"/>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42258</xdr:rowOff>
    </xdr:from>
    <xdr:to>
      <xdr:col>77</xdr:col>
      <xdr:colOff>95250</xdr:colOff>
      <xdr:row>61</xdr:row>
      <xdr:rowOff>143858</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129000" y="105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154035</xdr:rowOff>
    </xdr:from>
    <xdr:ext cx="7366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5798800" y="10269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67</xdr:row>
      <xdr:rowOff>17011</xdr:rowOff>
    </xdr:from>
    <xdr:to>
      <xdr:col>72</xdr:col>
      <xdr:colOff>203200</xdr:colOff>
      <xdr:row>67</xdr:row>
      <xdr:rowOff>19886</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4401800" y="11504161"/>
          <a:ext cx="889000" cy="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31983</xdr:rowOff>
    </xdr:from>
    <xdr:to>
      <xdr:col>73</xdr:col>
      <xdr:colOff>44450</xdr:colOff>
      <xdr:row>61</xdr:row>
      <xdr:rowOff>133583</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5240000" y="1049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143760</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4909800" y="1025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67</xdr:row>
      <xdr:rowOff>19886</xdr:rowOff>
    </xdr:from>
    <xdr:to>
      <xdr:col>68</xdr:col>
      <xdr:colOff>152400</xdr:colOff>
      <xdr:row>67</xdr:row>
      <xdr:rowOff>42428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3512800" y="11507036"/>
          <a:ext cx="889000" cy="2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1860</xdr:rowOff>
    </xdr:from>
    <xdr:to>
      <xdr:col>68</xdr:col>
      <xdr:colOff>203200</xdr:colOff>
      <xdr:row>61</xdr:row>
      <xdr:rowOff>103460</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4351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113637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020800" y="1022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86128</xdr:rowOff>
    </xdr:from>
    <xdr:to>
      <xdr:col>64</xdr:col>
      <xdr:colOff>152400</xdr:colOff>
      <xdr:row>63</xdr:row>
      <xdr:rowOff>16278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3462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26455</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3131800" y="104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159679</xdr:rowOff>
    </xdr:from>
    <xdr:to>
      <xdr:col>81</xdr:col>
      <xdr:colOff>95250</xdr:colOff>
      <xdr:row>67</xdr:row>
      <xdr:rowOff>89829</xdr:rowOff>
    </xdr:to>
    <xdr:sp macro="" textlink="">
      <xdr:nvSpPr>
        <xdr:cNvPr id="327" name="楕円 326">
          <a:extLst>
            <a:ext uri="{FF2B5EF4-FFF2-40B4-BE49-F238E27FC236}">
              <a16:creationId xmlns:a16="http://schemas.microsoft.com/office/drawing/2014/main" id="{00000000-0008-0000-0300-000047010000}"/>
            </a:ext>
          </a:extLst>
        </xdr:cNvPr>
        <xdr:cNvSpPr/>
      </xdr:nvSpPr>
      <xdr:spPr>
        <a:xfrm>
          <a:off x="16967200" y="1147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55556</xdr:rowOff>
    </xdr:from>
    <xdr:ext cx="762000" cy="259045"/>
    <xdr:sp macro="" textlink="">
      <xdr:nvSpPr>
        <xdr:cNvPr id="328" name="定員管理の状況該当値テキスト">
          <a:extLst>
            <a:ext uri="{FF2B5EF4-FFF2-40B4-BE49-F238E27FC236}">
              <a16:creationId xmlns:a16="http://schemas.microsoft.com/office/drawing/2014/main" id="{00000000-0008-0000-0300-000048010000}"/>
            </a:ext>
          </a:extLst>
        </xdr:cNvPr>
        <xdr:cNvSpPr txBox="1"/>
      </xdr:nvSpPr>
      <xdr:spPr>
        <a:xfrm>
          <a:off x="17106900" y="11371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133317</xdr:rowOff>
    </xdr:from>
    <xdr:to>
      <xdr:col>77</xdr:col>
      <xdr:colOff>95250</xdr:colOff>
      <xdr:row>67</xdr:row>
      <xdr:rowOff>63467</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129000" y="1144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48244</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1535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137661</xdr:rowOff>
    </xdr:from>
    <xdr:to>
      <xdr:col>73</xdr:col>
      <xdr:colOff>44450</xdr:colOff>
      <xdr:row>67</xdr:row>
      <xdr:rowOff>67811</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5240000" y="1145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52588</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1539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140536</xdr:rowOff>
    </xdr:from>
    <xdr:to>
      <xdr:col>68</xdr:col>
      <xdr:colOff>203200</xdr:colOff>
      <xdr:row>67</xdr:row>
      <xdr:rowOff>70686</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4351000" y="1145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55463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154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163078</xdr:rowOff>
    </xdr:from>
    <xdr:to>
      <xdr:col>64</xdr:col>
      <xdr:colOff>152400</xdr:colOff>
      <xdr:row>67</xdr:row>
      <xdr:rowOff>93228</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3462000" y="1147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67</xdr:row>
      <xdr:rowOff>78005</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156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7" name="正方形/長方形 336">
          <a:extLst>
            <a:ext uri="{FF2B5EF4-FFF2-40B4-BE49-F238E27FC236}">
              <a16:creationId xmlns:a16="http://schemas.microsoft.com/office/drawing/2014/main" id="{00000000-0008-0000-0300-00005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地方債の元利償還金の減少傾向が続いていること等により、実質公債費比率は低下し、類似団体の平均を引き続き下回っている。</a:t>
          </a:r>
        </a:p>
        <a:p>
          <a:r>
            <a:rPr kumimoji="1" lang="ja-JP" altLang="en-US" sz="1300">
              <a:latin typeface="ＭＳ Ｐゴシック" panose="020B0600070205080204" pitchFamily="50" charset="-128"/>
              <a:ea typeface="ＭＳ Ｐゴシック" panose="020B0600070205080204" pitchFamily="50" charset="-128"/>
            </a:rPr>
            <a:t>　今後も国の財政支援措置等を最大限活用し、復興・創生事業を最優先に取組みながら、効率的な事務執行等により、臨時財政対策債等の特例債を除く県債残高の圧縮に努めていく。</a:t>
          </a:r>
        </a:p>
      </xdr:txBody>
    </xdr:sp>
    <xdr:clientData/>
  </xdr:twoCellAnchor>
  <xdr:oneCellAnchor>
    <xdr:from>
      <xdr:col>61</xdr:col>
      <xdr:colOff>6350</xdr:colOff>
      <xdr:row>32</xdr:row>
      <xdr:rowOff>101600</xdr:rowOff>
    </xdr:from>
    <xdr:ext cx="298543" cy="22570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9" name="直線コネクタ 348">
          <a:extLst>
            <a:ext uri="{FF2B5EF4-FFF2-40B4-BE49-F238E27FC236}">
              <a16:creationId xmlns:a16="http://schemas.microsoft.com/office/drawing/2014/main" id="{00000000-0008-0000-0300-00005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10885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226628"/>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154412</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10885</xdr:rowOff>
    </xdr:from>
    <xdr:to>
      <xdr:col>81</xdr:col>
      <xdr:colOff>133350</xdr:colOff>
      <xdr:row>45</xdr:row>
      <xdr:rowOff>10885</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4535</xdr:rowOff>
    </xdr:from>
    <xdr:to>
      <xdr:col>81</xdr:col>
      <xdr:colOff>44450</xdr:colOff>
      <xdr:row>38</xdr:row>
      <xdr:rowOff>107950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6179800" y="6519635"/>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31949</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7061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59872</xdr:rowOff>
    </xdr:from>
    <xdr:to>
      <xdr:col>81</xdr:col>
      <xdr:colOff>95250</xdr:colOff>
      <xdr:row>41</xdr:row>
      <xdr:rowOff>161472</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967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107950</xdr:rowOff>
    </xdr:from>
    <xdr:to>
      <xdr:col>77</xdr:col>
      <xdr:colOff>44450</xdr:colOff>
      <xdr:row>39</xdr:row>
      <xdr:rowOff>39915</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5290800" y="6623050"/>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128815</xdr:rowOff>
    </xdr:from>
    <xdr:to>
      <xdr:col>77</xdr:col>
      <xdr:colOff>95250</xdr:colOff>
      <xdr:row>42</xdr:row>
      <xdr:rowOff>58965</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129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43742</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39915</xdr:rowOff>
    </xdr:from>
    <xdr:to>
      <xdr:col>72</xdr:col>
      <xdr:colOff>203200</xdr:colOff>
      <xdr:row>40</xdr:row>
      <xdr:rowOff>58057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4401800" y="6726465"/>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26307</xdr:rowOff>
    </xdr:from>
    <xdr:to>
      <xdr:col>73</xdr:col>
      <xdr:colOff>44450</xdr:colOff>
      <xdr:row>42</xdr:row>
      <xdr:rowOff>127907</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5240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112684</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58057</xdr:rowOff>
    </xdr:from>
    <xdr:to>
      <xdr:col>68</xdr:col>
      <xdr:colOff>152400</xdr:colOff>
      <xdr:row>41</xdr:row>
      <xdr:rowOff>76200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3512800" y="6916057"/>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129722</xdr:rowOff>
    </xdr:from>
    <xdr:to>
      <xdr:col>68</xdr:col>
      <xdr:colOff>203200</xdr:colOff>
      <xdr:row>43</xdr:row>
      <xdr:rowOff>59872</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4351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44649</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78922</xdr:rowOff>
    </xdr:from>
    <xdr:to>
      <xdr:col>64</xdr:col>
      <xdr:colOff>152400</xdr:colOff>
      <xdr:row>44</xdr:row>
      <xdr:rowOff>9072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462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165299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125186</xdr:rowOff>
    </xdr:from>
    <xdr:to>
      <xdr:col>81</xdr:col>
      <xdr:colOff>95250</xdr:colOff>
      <xdr:row>38</xdr:row>
      <xdr:rowOff>55336</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967200" y="646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141713</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631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57150</xdr:rowOff>
    </xdr:from>
    <xdr:to>
      <xdr:col>77</xdr:col>
      <xdr:colOff>95250</xdr:colOff>
      <xdr:row>38</xdr:row>
      <xdr:rowOff>158750</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12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168927</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160565</xdr:rowOff>
    </xdr:from>
    <xdr:to>
      <xdr:col>73</xdr:col>
      <xdr:colOff>44450</xdr:colOff>
      <xdr:row>39</xdr:row>
      <xdr:rowOff>90715</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5240000" y="66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100892</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44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7257</xdr:rowOff>
    </xdr:from>
    <xdr:to>
      <xdr:col>68</xdr:col>
      <xdr:colOff>203200</xdr:colOff>
      <xdr:row>40</xdr:row>
      <xdr:rowOff>108857</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4351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119034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発行に伴い地方債の現在高は増加傾向にあるものの、交付税措置のある有利な県債の活用を進めたことなどにより、地方債現在高に係る基準財政需要額算入見込額が増加するとともに、職員数の減少に伴い退職手当負担見込額が減少傾向であることなどにより、将来負担比率は過去５年間において最も低い値となった。　</a:t>
          </a:r>
        </a:p>
        <a:p>
          <a:r>
            <a:rPr kumimoji="1" lang="ja-JP" altLang="en-US" sz="1300">
              <a:latin typeface="ＭＳ Ｐゴシック" panose="020B0600070205080204" pitchFamily="50" charset="-128"/>
              <a:ea typeface="ＭＳ Ｐゴシック" panose="020B0600070205080204" pitchFamily="50" charset="-128"/>
            </a:rPr>
            <a:t>　これまで県債発行の抑制と既発行債の借換による公債費の平準化を進めてきているが、今後も引き続き、健全化判断比率の状況に十分注意を払いながら、県債の活用による財源確保を図っていく。</a:t>
          </a:r>
        </a:p>
      </xdr:txBody>
    </xdr:sp>
    <xdr:clientData/>
  </xdr:twoCellAnchor>
  <xdr:oneCellAnchor>
    <xdr:from>
      <xdr:col>61</xdr:col>
      <xdr:colOff>6350</xdr:colOff>
      <xdr:row>10</xdr:row>
      <xdr:rowOff>63500</xdr:rowOff>
    </xdr:from>
    <xdr:ext cx="298543" cy="22570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2" name="直線コネクタ 411">
          <a:extLst>
            <a:ext uri="{FF2B5EF4-FFF2-40B4-BE49-F238E27FC236}">
              <a16:creationId xmlns:a16="http://schemas.microsoft.com/office/drawing/2014/main" id="{00000000-0008-0000-0300-00009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4" name="将来負担の状況グラフ枠">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67208</xdr:rowOff>
    </xdr:from>
    <xdr:to>
      <xdr:col>81</xdr:col>
      <xdr:colOff>44450</xdr:colOff>
      <xdr:row>21</xdr:row>
      <xdr:rowOff>3099</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flipV="1">
          <a:off x="17018000" y="2467508"/>
          <a:ext cx="0" cy="1136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146626</xdr:rowOff>
    </xdr:from>
    <xdr:ext cx="762000" cy="259045"/>
    <xdr:sp macro="" textlink="">
      <xdr:nvSpPr>
        <xdr:cNvPr id="426" name="将来負担の状況最小値テキスト">
          <a:extLst>
            <a:ext uri="{FF2B5EF4-FFF2-40B4-BE49-F238E27FC236}">
              <a16:creationId xmlns:a16="http://schemas.microsoft.com/office/drawing/2014/main" id="{00000000-0008-0000-0300-0000AA010000}"/>
            </a:ext>
          </a:extLst>
        </xdr:cNvPr>
        <xdr:cNvSpPr txBox="1"/>
      </xdr:nvSpPr>
      <xdr:spPr>
        <a:xfrm>
          <a:off x="17106900" y="357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3099</xdr:rowOff>
    </xdr:from>
    <xdr:to>
      <xdr:col>81</xdr:col>
      <xdr:colOff>133350</xdr:colOff>
      <xdr:row>21</xdr:row>
      <xdr:rowOff>3099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6929100" y="360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153585</xdr:rowOff>
    </xdr:from>
    <xdr:ext cx="762000" cy="259045"/>
    <xdr:sp macro="" textlink="">
      <xdr:nvSpPr>
        <xdr:cNvPr id="428" name="将来負担の状況最大値テキスト">
          <a:extLst>
            <a:ext uri="{FF2B5EF4-FFF2-40B4-BE49-F238E27FC236}">
              <a16:creationId xmlns:a16="http://schemas.microsoft.com/office/drawing/2014/main" id="{00000000-0008-0000-0300-0000AC010000}"/>
            </a:ext>
          </a:extLst>
        </xdr:cNvPr>
        <xdr:cNvSpPr txBox="1"/>
      </xdr:nvSpPr>
      <xdr:spPr>
        <a:xfrm>
          <a:off x="17106900" y="221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67208</xdr:rowOff>
    </xdr:from>
    <xdr:to>
      <xdr:col>81</xdr:col>
      <xdr:colOff>133350</xdr:colOff>
      <xdr:row>14</xdr:row>
      <xdr:rowOff>67208</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24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165176</xdr:rowOff>
    </xdr:from>
    <xdr:to>
      <xdr:col>81</xdr:col>
      <xdr:colOff>44450</xdr:colOff>
      <xdr:row>15</xdr:row>
      <xdr:rowOff>15926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6179800" y="2565476"/>
          <a:ext cx="8382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80891</xdr:rowOff>
    </xdr:from>
    <xdr:ext cx="762000" cy="259045"/>
    <xdr:sp macro="" textlink="">
      <xdr:nvSpPr>
        <xdr:cNvPr id="431" name="将来負担の状況平均値テキスト">
          <a:extLst>
            <a:ext uri="{FF2B5EF4-FFF2-40B4-BE49-F238E27FC236}">
              <a16:creationId xmlns:a16="http://schemas.microsoft.com/office/drawing/2014/main" id="{00000000-0008-0000-0300-0000AF010000}"/>
            </a:ext>
          </a:extLst>
        </xdr:cNvPr>
        <xdr:cNvSpPr txBox="1"/>
      </xdr:nvSpPr>
      <xdr:spPr>
        <a:xfrm>
          <a:off x="17106900" y="2824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108814</xdr:rowOff>
    </xdr:from>
    <xdr:to>
      <xdr:col>81</xdr:col>
      <xdr:colOff>95250</xdr:colOff>
      <xdr:row>17</xdr:row>
      <xdr:rowOff>38964</xdr:rowOff>
    </xdr:to>
    <xdr:sp macro="" textlink="">
      <xdr:nvSpPr>
        <xdr:cNvPr id="432" name="フローチャート: 判断 431">
          <a:extLst>
            <a:ext uri="{FF2B5EF4-FFF2-40B4-BE49-F238E27FC236}">
              <a16:creationId xmlns:a16="http://schemas.microsoft.com/office/drawing/2014/main" id="{00000000-0008-0000-0300-0000B0010000}"/>
            </a:ext>
          </a:extLst>
        </xdr:cNvPr>
        <xdr:cNvSpPr/>
      </xdr:nvSpPr>
      <xdr:spPr>
        <a:xfrm>
          <a:off x="169672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15926</xdr:rowOff>
    </xdr:from>
    <xdr:to>
      <xdr:col>77</xdr:col>
      <xdr:colOff>44450</xdr:colOff>
      <xdr:row>15</xdr:row>
      <xdr:rowOff>55499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5290800" y="2587676"/>
          <a:ext cx="889000" cy="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116535</xdr:rowOff>
    </xdr:from>
    <xdr:to>
      <xdr:col>77</xdr:col>
      <xdr:colOff>95250</xdr:colOff>
      <xdr:row>17</xdr:row>
      <xdr:rowOff>46685</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31462</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946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55499</xdr:rowOff>
    </xdr:from>
    <xdr:to>
      <xdr:col>72</xdr:col>
      <xdr:colOff>203200</xdr:colOff>
      <xdr:row>15</xdr:row>
      <xdr:rowOff>68529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4401800" y="2627249"/>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130048</xdr:rowOff>
    </xdr:from>
    <xdr:to>
      <xdr:col>73</xdr:col>
      <xdr:colOff>44450</xdr:colOff>
      <xdr:row>17</xdr:row>
      <xdr:rowOff>60198</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44975</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95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60325</xdr:rowOff>
    </xdr:from>
    <xdr:to>
      <xdr:col>68</xdr:col>
      <xdr:colOff>152400</xdr:colOff>
      <xdr:row>15</xdr:row>
      <xdr:rowOff>68529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3512800" y="2632075"/>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121361</xdr:rowOff>
    </xdr:from>
    <xdr:to>
      <xdr:col>68</xdr:col>
      <xdr:colOff>203200</xdr:colOff>
      <xdr:row>17</xdr:row>
      <xdr:rowOff>51511</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36288</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95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121844</xdr:rowOff>
    </xdr:from>
    <xdr:to>
      <xdr:col>64</xdr:col>
      <xdr:colOff>152400</xdr:colOff>
      <xdr:row>17</xdr:row>
      <xdr:rowOff>51994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36771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95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114376</xdr:rowOff>
    </xdr:from>
    <xdr:to>
      <xdr:col>81</xdr:col>
      <xdr:colOff>95250</xdr:colOff>
      <xdr:row>15</xdr:row>
      <xdr:rowOff>44526</xdr:rowOff>
    </xdr:to>
    <xdr:sp macro="" textlink="">
      <xdr:nvSpPr>
        <xdr:cNvPr id="449" name="楕円 448">
          <a:extLst>
            <a:ext uri="{FF2B5EF4-FFF2-40B4-BE49-F238E27FC236}">
              <a16:creationId xmlns:a16="http://schemas.microsoft.com/office/drawing/2014/main" id="{00000000-0008-0000-0300-0000C1010000}"/>
            </a:ext>
          </a:extLst>
        </xdr:cNvPr>
        <xdr:cNvSpPr/>
      </xdr:nvSpPr>
      <xdr:spPr>
        <a:xfrm>
          <a:off x="16967200" y="251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35653</xdr:rowOff>
    </xdr:from>
    <xdr:ext cx="762000" cy="259045"/>
    <xdr:sp macro="" textlink="">
      <xdr:nvSpPr>
        <xdr:cNvPr id="450" name="将来負担の状況該当値テキスト">
          <a:extLst>
            <a:ext uri="{FF2B5EF4-FFF2-40B4-BE49-F238E27FC236}">
              <a16:creationId xmlns:a16="http://schemas.microsoft.com/office/drawing/2014/main" id="{00000000-0008-0000-0300-0000C2010000}"/>
            </a:ext>
          </a:extLst>
        </xdr:cNvPr>
        <xdr:cNvSpPr txBox="1"/>
      </xdr:nvSpPr>
      <xdr:spPr>
        <a:xfrm>
          <a:off x="17106900" y="243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136576</xdr:rowOff>
    </xdr:from>
    <xdr:to>
      <xdr:col>77</xdr:col>
      <xdr:colOff>95250</xdr:colOff>
      <xdr:row>15</xdr:row>
      <xdr:rowOff>66726</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129000" y="253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76903</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305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4699</xdr:rowOff>
    </xdr:from>
    <xdr:to>
      <xdr:col>73</xdr:col>
      <xdr:colOff>44450</xdr:colOff>
      <xdr:row>15</xdr:row>
      <xdr:rowOff>106299</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5240000" y="257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116476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17729</xdr:rowOff>
    </xdr:from>
    <xdr:to>
      <xdr:col>68</xdr:col>
      <xdr:colOff>203200</xdr:colOff>
      <xdr:row>15</xdr:row>
      <xdr:rowOff>119329</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4351000" y="258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129506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5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9525</xdr:rowOff>
    </xdr:from>
    <xdr:to>
      <xdr:col>64</xdr:col>
      <xdr:colOff>152400</xdr:colOff>
      <xdr:row>15</xdr:row>
      <xdr:rowOff>111125</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34620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121302</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5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1,881,981
1,866,570
13,783.90
1,357,615,773
1,263,963,809
7,560,800
488,228,523
1,434,849,661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人件費に係る経常収支比率は、東日本大震災及び原子力災害の発生により、増大する復旧・復興業務に大幅な定員増など行い対応していることから、類似団体平均を上回る状況が続いている。</a:t>
          </a:r>
        </a:p>
        <a:p>
          <a:r>
            <a:rPr kumimoji="1" lang="ja-JP" altLang="en-US" sz="1300">
              <a:latin typeface="ＭＳ Ｐゴシック" panose="020B0600070205080204" pitchFamily="50" charset="-128"/>
              <a:ea typeface="ＭＳ Ｐゴシック" panose="020B0600070205080204" pitchFamily="50" charset="-128"/>
            </a:rPr>
            <a:t>　今後とも、復旧・復興事業の実施のための人員確保が必要となるが、引き続き健全な財政運営に留意しつつ対応していく。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a:extLst>
            <a:ext uri="{FF2B5EF4-FFF2-40B4-BE49-F238E27FC236}">
              <a16:creationId xmlns:a16="http://schemas.microsoft.com/office/drawing/2014/main" id="{00000000-0008-0000-0400-00003C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a:extLst>
            <a:ext uri="{FF2B5EF4-FFF2-40B4-BE49-F238E27FC236}">
              <a16:creationId xmlns:a16="http://schemas.microsoft.com/office/drawing/2014/main" id="{00000000-0008-0000-0400-00003D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37193</xdr:rowOff>
    </xdr:from>
    <xdr:to>
      <xdr:col>24</xdr:col>
      <xdr:colOff>25400</xdr:colOff>
      <xdr:row>40</xdr:row>
      <xdr:rowOff>61685</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4826000" y="5695043"/>
          <a:ext cx="0" cy="122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33762</xdr:rowOff>
    </xdr:from>
    <xdr:ext cx="762000" cy="259045"/>
    <xdr:sp macro="" textlink="">
      <xdr:nvSpPr>
        <xdr:cNvPr id="63" name="人件費最小値テキスト">
          <a:extLst>
            <a:ext uri="{FF2B5EF4-FFF2-40B4-BE49-F238E27FC236}">
              <a16:creationId xmlns:a16="http://schemas.microsoft.com/office/drawing/2014/main" id="{00000000-0008-0000-0400-00003F000000}"/>
            </a:ext>
          </a:extLst>
        </xdr:cNvPr>
        <xdr:cNvSpPr txBox="1"/>
      </xdr:nvSpPr>
      <xdr:spPr>
        <a:xfrm>
          <a:off x="4914900" y="689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61685</xdr:rowOff>
    </xdr:from>
    <xdr:to>
      <xdr:col>24</xdr:col>
      <xdr:colOff>114300</xdr:colOff>
      <xdr:row>40</xdr:row>
      <xdr:rowOff>61685</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691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123570</xdr:rowOff>
    </xdr:from>
    <xdr:ext cx="762000" cy="259045"/>
    <xdr:sp macro="" textlink="">
      <xdr:nvSpPr>
        <xdr:cNvPr id="65" name="人件費最大値テキスト">
          <a:extLst>
            <a:ext uri="{FF2B5EF4-FFF2-40B4-BE49-F238E27FC236}">
              <a16:creationId xmlns:a16="http://schemas.microsoft.com/office/drawing/2014/main" id="{00000000-0008-0000-0400-000041000000}"/>
            </a:ext>
          </a:extLst>
        </xdr:cNvPr>
        <xdr:cNvSpPr txBox="1"/>
      </xdr:nvSpPr>
      <xdr:spPr>
        <a:xfrm>
          <a:off x="4914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37193</xdr:rowOff>
    </xdr:from>
    <xdr:to>
      <xdr:col>24</xdr:col>
      <xdr:colOff>114300</xdr:colOff>
      <xdr:row>33</xdr:row>
      <xdr:rowOff>37193</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4737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61685</xdr:rowOff>
    </xdr:from>
    <xdr:to>
      <xdr:col>24</xdr:col>
      <xdr:colOff>25400</xdr:colOff>
      <xdr:row>41</xdr:row>
      <xdr:rowOff>4535</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987800" y="691968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166205</xdr:rowOff>
    </xdr:from>
    <xdr:ext cx="762000" cy="259045"/>
    <xdr:sp macro="" textlink="">
      <xdr:nvSpPr>
        <xdr:cNvPr id="68" name="人件費平均値テキスト">
          <a:extLst>
            <a:ext uri="{FF2B5EF4-FFF2-40B4-BE49-F238E27FC236}">
              <a16:creationId xmlns:a16="http://schemas.microsoft.com/office/drawing/2014/main" id="{00000000-0008-0000-0400-000044000000}"/>
            </a:ext>
          </a:extLst>
        </xdr:cNvPr>
        <xdr:cNvSpPr txBox="1"/>
      </xdr:nvSpPr>
      <xdr:spPr>
        <a:xfrm>
          <a:off x="4914900" y="599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149678</xdr:rowOff>
    </xdr:from>
    <xdr:to>
      <xdr:col>24</xdr:col>
      <xdr:colOff>76200</xdr:colOff>
      <xdr:row>36</xdr:row>
      <xdr:rowOff>79828</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4775200" y="615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4535</xdr:rowOff>
    </xdr:from>
    <xdr:to>
      <xdr:col>19</xdr:col>
      <xdr:colOff>187325</xdr:colOff>
      <xdr:row>41</xdr:row>
      <xdr:rowOff>53522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098800" y="70339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149678</xdr:rowOff>
    </xdr:from>
    <xdr:to>
      <xdr:col>20</xdr:col>
      <xdr:colOff>38100</xdr:colOff>
      <xdr:row>36</xdr:row>
      <xdr:rowOff>79828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937000" y="615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90005</xdr:rowOff>
    </xdr:from>
    <xdr:ext cx="7366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3606800" y="591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53522</xdr:rowOff>
    </xdr:from>
    <xdr:to>
      <xdr:col>15</xdr:col>
      <xdr:colOff>98425</xdr:colOff>
      <xdr:row>41</xdr:row>
      <xdr:rowOff>118835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2209800" y="70829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4535</xdr:rowOff>
    </xdr:from>
    <xdr:to>
      <xdr:col>11</xdr:col>
      <xdr:colOff>9525</xdr:colOff>
      <xdr:row>41</xdr:row>
      <xdr:rowOff>118835</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1320800" y="70339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117022</xdr:rowOff>
    </xdr:from>
    <xdr:to>
      <xdr:col>11</xdr:col>
      <xdr:colOff>60325</xdr:colOff>
      <xdr:row>40</xdr:row>
      <xdr:rowOff>47172</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2159000" y="680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57349</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18288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51707</xdr:rowOff>
    </xdr:from>
    <xdr:to>
      <xdr:col>6</xdr:col>
      <xdr:colOff>171450</xdr:colOff>
      <xdr:row>39</xdr:row>
      <xdr:rowOff>153307</xdr:rowOff>
    </xdr:to>
    <xdr:sp macro="" textlink="">
      <xdr:nvSpPr>
        <xdr:cNvPr id="79" name="フローチャート: 判断 78">
          <a:extLst>
            <a:ext uri="{FF2B5EF4-FFF2-40B4-BE49-F238E27FC236}">
              <a16:creationId xmlns:a16="http://schemas.microsoft.com/office/drawing/2014/main" id="{00000000-0008-0000-0400-00004F000000}"/>
            </a:ext>
          </a:extLst>
        </xdr:cNvPr>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163484</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939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10885</xdr:rowOff>
    </xdr:from>
    <xdr:to>
      <xdr:col>24</xdr:col>
      <xdr:colOff>76200</xdr:colOff>
      <xdr:row>40</xdr:row>
      <xdr:rowOff>112485</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4775200" y="686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90912</xdr:rowOff>
    </xdr:from>
    <xdr:ext cx="762000" cy="259045"/>
    <xdr:sp macro="" textlink="">
      <xdr:nvSpPr>
        <xdr:cNvPr id="87" name="人件費該当値テキスト">
          <a:extLst>
            <a:ext uri="{FF2B5EF4-FFF2-40B4-BE49-F238E27FC236}">
              <a16:creationId xmlns:a16="http://schemas.microsoft.com/office/drawing/2014/main" id="{00000000-0008-0000-0400-000057000000}"/>
            </a:ext>
          </a:extLst>
        </xdr:cNvPr>
        <xdr:cNvSpPr txBox="1"/>
      </xdr:nvSpPr>
      <xdr:spPr>
        <a:xfrm>
          <a:off x="4914900" y="6777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125185</xdr:rowOff>
    </xdr:from>
    <xdr:to>
      <xdr:col>20</xdr:col>
      <xdr:colOff>38100</xdr:colOff>
      <xdr:row>41</xdr:row>
      <xdr:rowOff>55335</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937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40112</xdr:rowOff>
    </xdr:from>
    <xdr:ext cx="7366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3606800" y="706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2722</xdr:rowOff>
    </xdr:from>
    <xdr:to>
      <xdr:col>15</xdr:col>
      <xdr:colOff>149225</xdr:colOff>
      <xdr:row>41</xdr:row>
      <xdr:rowOff>104322</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3048000" y="70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89099</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2717800" y="711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68035</xdr:rowOff>
    </xdr:from>
    <xdr:to>
      <xdr:col>11</xdr:col>
      <xdr:colOff>60325</xdr:colOff>
      <xdr:row>41</xdr:row>
      <xdr:rowOff>169635</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2159000" y="709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154412</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1828800" y="718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125185</xdr:rowOff>
    </xdr:from>
    <xdr:to>
      <xdr:col>6</xdr:col>
      <xdr:colOff>171450</xdr:colOff>
      <xdr:row>41</xdr:row>
      <xdr:rowOff>55335</xdr:rowOff>
    </xdr:to>
    <xdr:sp macro="" textlink="">
      <xdr:nvSpPr>
        <xdr:cNvPr id="94" name="楕円 93">
          <a:extLst>
            <a:ext uri="{FF2B5EF4-FFF2-40B4-BE49-F238E27FC236}">
              <a16:creationId xmlns:a16="http://schemas.microsoft.com/office/drawing/2014/main" id="{00000000-0008-0000-0400-00005E000000}"/>
            </a:ext>
          </a:extLst>
        </xdr:cNvPr>
        <xdr:cNvSpPr/>
      </xdr:nvSpPr>
      <xdr:spPr>
        <a:xfrm>
          <a:off x="1270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40112</xdr:rowOff>
    </xdr:from>
    <xdr:ext cx="762000" cy="259045"/>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939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物件費に係る経常収支比率は、内部管理経費等の節減により、ほぼ同水準で推移しているものの、福島イノベーション・コースト構想推進費等の増により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ポイントの上昇となった。</a:t>
          </a:r>
        </a:p>
        <a:p>
          <a:r>
            <a:rPr kumimoji="1" lang="ja-JP" altLang="en-US" sz="1300">
              <a:latin typeface="ＭＳ Ｐゴシック" panose="020B0600070205080204" pitchFamily="50" charset="-128"/>
              <a:ea typeface="ＭＳ Ｐゴシック" panose="020B0600070205080204" pitchFamily="50" charset="-128"/>
            </a:rPr>
            <a:t>　引き続き、健全な財政運営に留意しつつ、内部管理経費の節減や事務事業の効率的執行に努めていく。</a:t>
          </a:r>
        </a:p>
      </xdr:txBody>
    </xdr:sp>
    <xdr:clientData/>
  </xdr:twoCellAnchor>
  <xdr:oneCellAnchor>
    <xdr:from>
      <xdr:col>62</xdr:col>
      <xdr:colOff>6350</xdr:colOff>
      <xdr:row>9</xdr:row>
      <xdr:rowOff>107950</xdr:rowOff>
    </xdr:from>
    <xdr:ext cx="298543" cy="225703"/>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104140</xdr:rowOff>
    </xdr:from>
    <xdr:to>
      <xdr:col>82</xdr:col>
      <xdr:colOff>107950</xdr:colOff>
      <xdr:row>20</xdr:row>
      <xdr:rowOff>149860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1615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19067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104140</xdr:rowOff>
    </xdr:from>
    <xdr:to>
      <xdr:col>82</xdr:col>
      <xdr:colOff>196850</xdr:colOff>
      <xdr:row>12</xdr:row>
      <xdr:rowOff>104140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161290</xdr:rowOff>
    </xdr:from>
    <xdr:to>
      <xdr:col>82</xdr:col>
      <xdr:colOff>107950</xdr:colOff>
      <xdr:row>18</xdr:row>
      <xdr:rowOff>127000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0759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161290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984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69850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98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24130</xdr:rowOff>
    </xdr:from>
    <xdr:to>
      <xdr:col>69</xdr:col>
      <xdr:colOff>92075</xdr:colOff>
      <xdr:row>17</xdr:row>
      <xdr:rowOff>69850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938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110490</xdr:rowOff>
    </xdr:from>
    <xdr:to>
      <xdr:col>78</xdr:col>
      <xdr:colOff>120650</xdr:colOff>
      <xdr:row>18</xdr:row>
      <xdr:rowOff>40640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25417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扶助費に係る経常収支比率は類似団体平均とほぼ同水準で推移している。</a:t>
          </a:r>
        </a:p>
        <a:p>
          <a:r>
            <a:rPr kumimoji="1" lang="ja-JP" altLang="en-US" sz="1300">
              <a:latin typeface="ＭＳ Ｐゴシック" panose="020B0600070205080204" pitchFamily="50" charset="-128"/>
              <a:ea typeface="ＭＳ Ｐゴシック" panose="020B0600070205080204" pitchFamily="50" charset="-128"/>
            </a:rPr>
            <a:t>　令和元年度は児童扶養手当等の母子福祉費、児童措置費等の社会保障関係費が増加しており、今後もこの傾向が続くことが見込まれることから、引き続き健全な財政運営に留意しつつ対応していく。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309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50800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50800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76200</xdr:rowOff>
    </xdr:from>
    <xdr:to>
      <xdr:col>11</xdr:col>
      <xdr:colOff>60325</xdr:colOff>
      <xdr:row>55</xdr:row>
      <xdr:rowOff>6350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その他（維持補修費、貸付金、繰出金等）に係る経常収支比率は、除雪費や国民健康保険特別会計繰出金等の減により、前年度比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ポイントの低下となっている。</a:t>
          </a:r>
        </a:p>
        <a:p>
          <a:r>
            <a:rPr kumimoji="1" lang="ja-JP" altLang="en-US" sz="1300">
              <a:latin typeface="ＭＳ Ｐゴシック" panose="020B0600070205080204" pitchFamily="50" charset="-128"/>
              <a:ea typeface="ＭＳ Ｐゴシック" panose="020B0600070205080204" pitchFamily="50" charset="-128"/>
            </a:rPr>
            <a:t>　今後とも、県有財産の適切な維持補修に努めるなど、引き続き健全な財政運営に留意しつつ対応していく。</a:t>
          </a:r>
        </a:p>
      </xdr:txBody>
    </xdr:sp>
    <xdr:clientData/>
  </xdr:twoCellAnchor>
  <xdr:oneCellAnchor>
    <xdr:from>
      <xdr:col>62</xdr:col>
      <xdr:colOff>6350</xdr:colOff>
      <xdr:row>49</xdr:row>
      <xdr:rowOff>107950</xdr:rowOff>
    </xdr:from>
    <xdr:ext cx="298543" cy="225703"/>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56</xdr:row>
      <xdr:rowOff>88900</xdr:rowOff>
    </xdr:from>
    <xdr:to>
      <xdr:col>82</xdr:col>
      <xdr:colOff>107950</xdr:colOff>
      <xdr:row>60</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690100"/>
          <a:ext cx="0" cy="762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3827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56</xdr:row>
      <xdr:rowOff>88900</xdr:rowOff>
    </xdr:from>
    <xdr:to>
      <xdr:col>82</xdr:col>
      <xdr:colOff>196850</xdr:colOff>
      <xdr:row>56</xdr:row>
      <xdr:rowOff>88900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69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165100</xdr:rowOff>
    </xdr:from>
    <xdr:to>
      <xdr:col>82</xdr:col>
      <xdr:colOff>107950</xdr:colOff>
      <xdr:row>61</xdr:row>
      <xdr:rowOff>146050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104521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61</xdr:row>
      <xdr:rowOff>146050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842500"/>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114300</xdr:rowOff>
    </xdr:from>
    <xdr:to>
      <xdr:col>78</xdr:col>
      <xdr:colOff>120650</xdr:colOff>
      <xdr:row>59</xdr:row>
      <xdr:rowOff>44450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54627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57</xdr:row>
      <xdr:rowOff>69850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52</xdr:row>
      <xdr:rowOff>76200</xdr:rowOff>
    </xdr:from>
    <xdr:to>
      <xdr:col>74</xdr:col>
      <xdr:colOff>31750</xdr:colOff>
      <xdr:row>53</xdr:row>
      <xdr:rowOff>6350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16527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107950</xdr:rowOff>
    </xdr:from>
    <xdr:to>
      <xdr:col>69</xdr:col>
      <xdr:colOff>92075</xdr:colOff>
      <xdr:row>56</xdr:row>
      <xdr:rowOff>127000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537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52</xdr:row>
      <xdr:rowOff>38100</xdr:rowOff>
    </xdr:from>
    <xdr:to>
      <xdr:col>69</xdr:col>
      <xdr:colOff>142875</xdr:colOff>
      <xdr:row>52</xdr:row>
      <xdr:rowOff>139700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895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50</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76200</xdr:rowOff>
    </xdr:from>
    <xdr:to>
      <xdr:col>65</xdr:col>
      <xdr:colOff>53975</xdr:colOff>
      <xdr:row>53</xdr:row>
      <xdr:rowOff>6350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16527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114300</xdr:rowOff>
    </xdr:from>
    <xdr:to>
      <xdr:col>82</xdr:col>
      <xdr:colOff>158750</xdr:colOff>
      <xdr:row>61</xdr:row>
      <xdr:rowOff>44450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22877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95250</xdr:rowOff>
    </xdr:from>
    <xdr:to>
      <xdr:col>78</xdr:col>
      <xdr:colOff>120650</xdr:colOff>
      <xdr:row>62</xdr:row>
      <xdr:rowOff>25400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62</xdr:row>
      <xdr:rowOff>10177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64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143527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ポイント上昇しており、類似団体平均と同様な変化を示している。</a:t>
          </a:r>
        </a:p>
        <a:p>
          <a:r>
            <a:rPr kumimoji="1" lang="ja-JP" altLang="en-US" sz="1300">
              <a:latin typeface="ＭＳ Ｐゴシック" panose="020B0600070205080204" pitchFamily="50" charset="-128"/>
              <a:ea typeface="ＭＳ Ｐゴシック" panose="020B0600070205080204" pitchFamily="50" charset="-128"/>
            </a:rPr>
            <a:t>　介護保険給付費や子育て支援費、障がい者支援費、児童措置費等の社会保障関係費は増加していることから、今後も引き続き、健全な財政運営に留意しつつ対応していく。</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a:extLst>
            <a:ext uri="{FF2B5EF4-FFF2-40B4-BE49-F238E27FC236}">
              <a16:creationId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42</xdr:row>
      <xdr:rowOff>25400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6510000" y="56515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168927</xdr:rowOff>
    </xdr:from>
    <xdr:ext cx="762000" cy="259045"/>
    <xdr:sp macro="" textlink="">
      <xdr:nvSpPr>
        <xdr:cNvPr id="297" name="補助費等最小値テキスト">
          <a:extLst>
            <a:ext uri="{FF2B5EF4-FFF2-40B4-BE49-F238E27FC236}">
              <a16:creationId xmlns:a16="http://schemas.microsoft.com/office/drawing/2014/main" id="{00000000-0008-0000-0400-000029010000}"/>
            </a:ext>
          </a:extLst>
        </xdr:cNvPr>
        <xdr:cNvSpPr txBox="1"/>
      </xdr:nvSpPr>
      <xdr:spPr>
        <a:xfrm>
          <a:off x="165989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25400</xdr:rowOff>
    </xdr:from>
    <xdr:to>
      <xdr:col>82</xdr:col>
      <xdr:colOff>196850</xdr:colOff>
      <xdr:row>42</xdr:row>
      <xdr:rowOff>25400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722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299" name="補助費等最大値テキスト">
          <a:extLst>
            <a:ext uri="{FF2B5EF4-FFF2-40B4-BE49-F238E27FC236}">
              <a16:creationId xmlns:a16="http://schemas.microsoft.com/office/drawing/2014/main" id="{00000000-0008-0000-0400-00002B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57150</xdr:rowOff>
    </xdr:from>
    <xdr:to>
      <xdr:col>82</xdr:col>
      <xdr:colOff>107950</xdr:colOff>
      <xdr:row>33</xdr:row>
      <xdr:rowOff>158750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5671800" y="57150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67327</xdr:rowOff>
    </xdr:from>
    <xdr:ext cx="762000" cy="259045"/>
    <xdr:sp macro="" textlink="">
      <xdr:nvSpPr>
        <xdr:cNvPr id="302" name="補助費等平均値テキスト">
          <a:extLst>
            <a:ext uri="{FF2B5EF4-FFF2-40B4-BE49-F238E27FC236}">
              <a16:creationId xmlns:a16="http://schemas.microsoft.com/office/drawing/2014/main" id="{00000000-0008-0000-0400-00002E010000}"/>
            </a:ext>
          </a:extLst>
        </xdr:cNvPr>
        <xdr:cNvSpPr txBox="1"/>
      </xdr:nvSpPr>
      <xdr:spPr>
        <a:xfrm>
          <a:off x="16598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57150</xdr:rowOff>
    </xdr:from>
    <xdr:to>
      <xdr:col>78</xdr:col>
      <xdr:colOff>69850</xdr:colOff>
      <xdr:row>34</xdr:row>
      <xdr:rowOff>139700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4782800" y="57150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139700</xdr:rowOff>
    </xdr:from>
    <xdr:to>
      <xdr:col>78</xdr:col>
      <xdr:colOff>120650</xdr:colOff>
      <xdr:row>37</xdr:row>
      <xdr:rowOff>69850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54627</xdr:rowOff>
    </xdr:from>
    <xdr:ext cx="7366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139700</xdr:rowOff>
    </xdr:from>
    <xdr:to>
      <xdr:col>73</xdr:col>
      <xdr:colOff>180975</xdr:colOff>
      <xdr:row>34</xdr:row>
      <xdr:rowOff>152400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893800" y="5969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127000</xdr:rowOff>
    </xdr:from>
    <xdr:to>
      <xdr:col>74</xdr:col>
      <xdr:colOff>31750</xdr:colOff>
      <xdr:row>39</xdr:row>
      <xdr:rowOff>57150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4732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41927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4401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88900</xdr:rowOff>
    </xdr:from>
    <xdr:to>
      <xdr:col>69</xdr:col>
      <xdr:colOff>92075</xdr:colOff>
      <xdr:row>34</xdr:row>
      <xdr:rowOff>152400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004800" y="5918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146050</xdr:rowOff>
    </xdr:from>
    <xdr:to>
      <xdr:col>69</xdr:col>
      <xdr:colOff>142875</xdr:colOff>
      <xdr:row>38</xdr:row>
      <xdr:rowOff>76200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3843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60977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512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31750</xdr:rowOff>
    </xdr:from>
    <xdr:to>
      <xdr:col>65</xdr:col>
      <xdr:colOff>53975</xdr:colOff>
      <xdr:row>37</xdr:row>
      <xdr:rowOff>133350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2954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118127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623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107950</xdr:rowOff>
    </xdr:from>
    <xdr:to>
      <xdr:col>82</xdr:col>
      <xdr:colOff>158750</xdr:colOff>
      <xdr:row>34</xdr:row>
      <xdr:rowOff>38100</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64592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124477</xdr:rowOff>
    </xdr:from>
    <xdr:ext cx="762000" cy="259045"/>
    <xdr:sp macro="" textlink="">
      <xdr:nvSpPr>
        <xdr:cNvPr id="321" name="補助費等該当値テキスト">
          <a:extLst>
            <a:ext uri="{FF2B5EF4-FFF2-40B4-BE49-F238E27FC236}">
              <a16:creationId xmlns:a16="http://schemas.microsoft.com/office/drawing/2014/main" id="{00000000-0008-0000-0400-000041010000}"/>
            </a:ext>
          </a:extLst>
        </xdr:cNvPr>
        <xdr:cNvSpPr txBox="1"/>
      </xdr:nvSpPr>
      <xdr:spPr>
        <a:xfrm>
          <a:off x="165989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6350</xdr:rowOff>
    </xdr:from>
    <xdr:to>
      <xdr:col>78</xdr:col>
      <xdr:colOff>120650</xdr:colOff>
      <xdr:row>33</xdr:row>
      <xdr:rowOff>107950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56210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118127</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543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88900</xdr:rowOff>
    </xdr:from>
    <xdr:to>
      <xdr:col>74</xdr:col>
      <xdr:colOff>31750</xdr:colOff>
      <xdr:row>35</xdr:row>
      <xdr:rowOff>19050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47320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29227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568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101600</xdr:rowOff>
    </xdr:from>
    <xdr:to>
      <xdr:col>69</xdr:col>
      <xdr:colOff>142875</xdr:colOff>
      <xdr:row>35</xdr:row>
      <xdr:rowOff>31750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38430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41927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2954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公債費に係る経常収支比率は、県債発行の抑制と既発行債の借換による公債費の平準化を進めてきたことから、平成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年度以降低下傾向にあり、令和元年度についても</a:t>
          </a:r>
          <a:r>
            <a:rPr kumimoji="1" lang="en-US" altLang="ja-JP" sz="1300">
              <a:latin typeface="ＭＳ Ｐゴシック" panose="020B0600070205080204" pitchFamily="50" charset="-128"/>
              <a:ea typeface="ＭＳ Ｐゴシック" panose="020B0600070205080204" pitchFamily="50" charset="-128"/>
            </a:rPr>
            <a:t>21.2%</a:t>
          </a:r>
          <a:r>
            <a:rPr kumimoji="1" lang="ja-JP" altLang="en-US" sz="1300">
              <a:latin typeface="ＭＳ Ｐゴシック" panose="020B0600070205080204" pitchFamily="50" charset="-128"/>
              <a:ea typeface="ＭＳ Ｐゴシック" panose="020B0600070205080204" pitchFamily="50" charset="-128"/>
            </a:rPr>
            <a:t>と前年度比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ポイントの低下となっている。</a:t>
          </a:r>
        </a:p>
        <a:p>
          <a:r>
            <a:rPr kumimoji="1" lang="ja-JP" altLang="en-US" sz="1300">
              <a:latin typeface="ＭＳ Ｐゴシック" panose="020B0600070205080204" pitchFamily="50" charset="-128"/>
              <a:ea typeface="ＭＳ Ｐゴシック" panose="020B0600070205080204" pitchFamily="50" charset="-128"/>
            </a:rPr>
            <a:t>　今後とも、健全化判断比率の状況に十分注意を払いながら、県債の活用による財源確保を図っていく。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118835</xdr:rowOff>
    </xdr:from>
    <xdr:to>
      <xdr:col>24</xdr:col>
      <xdr:colOff>25400</xdr:colOff>
      <xdr:row>82</xdr:row>
      <xdr:rowOff>110671</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634685"/>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82748</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4141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110671</xdr:rowOff>
    </xdr:from>
    <xdr:to>
      <xdr:col>24</xdr:col>
      <xdr:colOff>114300</xdr:colOff>
      <xdr:row>82</xdr:row>
      <xdr:rowOff>110671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416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33762</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37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118835</xdr:rowOff>
    </xdr:from>
    <xdr:to>
      <xdr:col>24</xdr:col>
      <xdr:colOff>114300</xdr:colOff>
      <xdr:row>73</xdr:row>
      <xdr:rowOff>118835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63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118835</xdr:rowOff>
    </xdr:from>
    <xdr:to>
      <xdr:col>24</xdr:col>
      <xdr:colOff>25400</xdr:colOff>
      <xdr:row>75</xdr:row>
      <xdr:rowOff>167821</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2977585"/>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7456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209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35379</xdr:rowOff>
    </xdr:from>
    <xdr:to>
      <xdr:col>24</xdr:col>
      <xdr:colOff>76200</xdr:colOff>
      <xdr:row>77</xdr:row>
      <xdr:rowOff>136979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167821</xdr:rowOff>
    </xdr:from>
    <xdr:to>
      <xdr:col>19</xdr:col>
      <xdr:colOff>187325</xdr:colOff>
      <xdr:row>76</xdr:row>
      <xdr:rowOff>61686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0265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61686</xdr:rowOff>
    </xdr:from>
    <xdr:to>
      <xdr:col>15</xdr:col>
      <xdr:colOff>98425</xdr:colOff>
      <xdr:row>77</xdr:row>
      <xdr:rowOff>20864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0918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170741</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20864</xdr:rowOff>
    </xdr:from>
    <xdr:to>
      <xdr:col>11</xdr:col>
      <xdr:colOff>9525</xdr:colOff>
      <xdr:row>77</xdr:row>
      <xdr:rowOff>37193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32225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92529</xdr:rowOff>
    </xdr:from>
    <xdr:to>
      <xdr:col>11</xdr:col>
      <xdr:colOff>60325</xdr:colOff>
      <xdr:row>77</xdr:row>
      <xdr:rowOff>22679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32855</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68035</xdr:rowOff>
    </xdr:from>
    <xdr:to>
      <xdr:col>24</xdr:col>
      <xdr:colOff>76200</xdr:colOff>
      <xdr:row>75</xdr:row>
      <xdr:rowOff>169636</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84562</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77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117022</xdr:rowOff>
    </xdr:from>
    <xdr:to>
      <xdr:col>20</xdr:col>
      <xdr:colOff>38100</xdr:colOff>
      <xdr:row>76</xdr:row>
      <xdr:rowOff>47172</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297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57349</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74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10886</xdr:rowOff>
    </xdr:from>
    <xdr:to>
      <xdr:col>15</xdr:col>
      <xdr:colOff>149225</xdr:colOff>
      <xdr:row>76</xdr:row>
      <xdr:rowOff>112486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0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122662</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80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141514</xdr:rowOff>
    </xdr:from>
    <xdr:to>
      <xdr:col>11</xdr:col>
      <xdr:colOff>60325</xdr:colOff>
      <xdr:row>77</xdr:row>
      <xdr:rowOff>71664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1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56441</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25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157843</xdr:rowOff>
    </xdr:from>
    <xdr:to>
      <xdr:col>6</xdr:col>
      <xdr:colOff>171450</xdr:colOff>
      <xdr:row>77</xdr:row>
      <xdr:rowOff>87993</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72770</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公債費以外に係る経常収支比率は、社会保障関係費の増等により前年度比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ポイント上昇し、昨年度に続き類似団体平均を上回った。</a:t>
          </a:r>
        </a:p>
        <a:p>
          <a:r>
            <a:rPr kumimoji="1" lang="ja-JP" altLang="en-US" sz="1300">
              <a:latin typeface="ＭＳ Ｐゴシック" panose="020B0600070205080204" pitchFamily="50" charset="-128"/>
              <a:ea typeface="ＭＳ Ｐゴシック" panose="020B0600070205080204" pitchFamily="50" charset="-128"/>
            </a:rPr>
            <a:t>　今後とも内部管理経費の節減や事務事業の効率的執行、県有財産の効率的かつ効果的な維持補修に努めるなど、引き続き健全な財政運営に留意しつつ対応していく。</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158750</xdr:rowOff>
    </xdr:from>
    <xdr:to>
      <xdr:col>82</xdr:col>
      <xdr:colOff>107950</xdr:colOff>
      <xdr:row>81</xdr:row>
      <xdr:rowOff>133350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74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105427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133350</xdr:rowOff>
    </xdr:from>
    <xdr:to>
      <xdr:col>82</xdr:col>
      <xdr:colOff>196850</xdr:colOff>
      <xdr:row>81</xdr:row>
      <xdr:rowOff>133350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73677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158750</xdr:rowOff>
    </xdr:from>
    <xdr:to>
      <xdr:col>82</xdr:col>
      <xdr:colOff>196850</xdr:colOff>
      <xdr:row>73</xdr:row>
      <xdr:rowOff>158750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57150</xdr:rowOff>
    </xdr:from>
    <xdr:to>
      <xdr:col>82</xdr:col>
      <xdr:colOff>107950</xdr:colOff>
      <xdr:row>79</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3601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143527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127000</xdr:rowOff>
    </xdr:from>
    <xdr:to>
      <xdr:col>82</xdr:col>
      <xdr:colOff>158750</xdr:colOff>
      <xdr:row>79</xdr:row>
      <xdr:rowOff>57150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50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57150</xdr:rowOff>
    </xdr:from>
    <xdr:to>
      <xdr:col>78</xdr:col>
      <xdr:colOff>69850</xdr:colOff>
      <xdr:row>79</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601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146050</xdr:rowOff>
    </xdr:from>
    <xdr:to>
      <xdr:col>78</xdr:col>
      <xdr:colOff>120650</xdr:colOff>
      <xdr:row>78</xdr:row>
      <xdr:rowOff>76200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86377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11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69850</xdr:rowOff>
    </xdr:from>
    <xdr:to>
      <xdr:col>73</xdr:col>
      <xdr:colOff>180975</xdr:colOff>
      <xdr:row>79</xdr:row>
      <xdr:rowOff>95250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614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25400</xdr:rowOff>
    </xdr:from>
    <xdr:to>
      <xdr:col>74</xdr:col>
      <xdr:colOff>31750</xdr:colOff>
      <xdr:row>78</xdr:row>
      <xdr:rowOff>127000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137177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16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38100</xdr:rowOff>
    </xdr:from>
    <xdr:to>
      <xdr:col>69</xdr:col>
      <xdr:colOff>92075</xdr:colOff>
      <xdr:row>79</xdr:row>
      <xdr:rowOff>95250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411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95250</xdr:rowOff>
    </xdr:from>
    <xdr:to>
      <xdr:col>69</xdr:col>
      <xdr:colOff>142875</xdr:colOff>
      <xdr:row>80</xdr:row>
      <xdr:rowOff>25400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101600</xdr:rowOff>
    </xdr:from>
    <xdr:to>
      <xdr:col>65</xdr:col>
      <xdr:colOff>53975</xdr:colOff>
      <xdr:row>79</xdr:row>
      <xdr:rowOff>31750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16527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19050</xdr:rowOff>
    </xdr:from>
    <xdr:to>
      <xdr:col>82</xdr:col>
      <xdr:colOff>158750</xdr:colOff>
      <xdr:row>79</xdr:row>
      <xdr:rowOff>120650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162577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6350</xdr:rowOff>
    </xdr:from>
    <xdr:to>
      <xdr:col>78</xdr:col>
      <xdr:colOff>120650</xdr:colOff>
      <xdr:row>79</xdr:row>
      <xdr:rowOff>107950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92727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63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19050</xdr:rowOff>
    </xdr:from>
    <xdr:to>
      <xdr:col>74</xdr:col>
      <xdr:colOff>31750</xdr:colOff>
      <xdr:row>79</xdr:row>
      <xdr:rowOff>120650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105427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44450</xdr:rowOff>
    </xdr:from>
    <xdr:to>
      <xdr:col>69</xdr:col>
      <xdr:colOff>142875</xdr:colOff>
      <xdr:row>79</xdr:row>
      <xdr:rowOff>146050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156227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158750</xdr:rowOff>
    </xdr:from>
    <xdr:to>
      <xdr:col>65</xdr:col>
      <xdr:colOff>53975</xdr:colOff>
      <xdr:row>78</xdr:row>
      <xdr:rowOff>88900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99077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13805</xdr:rowOff>
    </xdr:from>
    <xdr:to>
      <xdr:col>29</xdr:col>
      <xdr:colOff>127000</xdr:colOff>
      <xdr:row>19</xdr:row>
      <xdr:rowOff>39999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47380"/>
          <a:ext cx="0" cy="13977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12076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39999</xdr:rowOff>
    </xdr:from>
    <xdr:to>
      <xdr:col>30</xdr:col>
      <xdr:colOff>25400</xdr:colOff>
      <xdr:row>19</xdr:row>
      <xdr:rowOff>39999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51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100182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13805</xdr:rowOff>
    </xdr:from>
    <xdr:to>
      <xdr:col>30</xdr:col>
      <xdr:colOff>25400</xdr:colOff>
      <xdr:row>11</xdr:row>
      <xdr:rowOff>13805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47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13805</xdr:rowOff>
    </xdr:from>
    <xdr:to>
      <xdr:col>29</xdr:col>
      <xdr:colOff>127000</xdr:colOff>
      <xdr:row>11</xdr:row>
      <xdr:rowOff>19634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1947380"/>
          <a:ext cx="647700" cy="5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97902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125825</xdr:rowOff>
    </xdr:from>
    <xdr:to>
      <xdr:col>29</xdr:col>
      <xdr:colOff>177800</xdr:colOff>
      <xdr:row>16</xdr:row>
      <xdr:rowOff>55975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19634</xdr:rowOff>
    </xdr:from>
    <xdr:to>
      <xdr:col>26</xdr:col>
      <xdr:colOff>50800</xdr:colOff>
      <xdr:row>11</xdr:row>
      <xdr:rowOff>22892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1953209"/>
          <a:ext cx="698500" cy="3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130569</xdr:rowOff>
    </xdr:from>
    <xdr:to>
      <xdr:col>26</xdr:col>
      <xdr:colOff>101600</xdr:colOff>
      <xdr:row>16</xdr:row>
      <xdr:rowOff>60719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45496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6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22720</xdr:rowOff>
    </xdr:from>
    <xdr:to>
      <xdr:col>22</xdr:col>
      <xdr:colOff>114300</xdr:colOff>
      <xdr:row>11</xdr:row>
      <xdr:rowOff>22892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1956295"/>
          <a:ext cx="698500" cy="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125425</xdr:rowOff>
    </xdr:from>
    <xdr:to>
      <xdr:col>22</xdr:col>
      <xdr:colOff>165100</xdr:colOff>
      <xdr:row>16</xdr:row>
      <xdr:rowOff>55575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40352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19367</xdr:rowOff>
    </xdr:from>
    <xdr:to>
      <xdr:col>18</xdr:col>
      <xdr:colOff>177800</xdr:colOff>
      <xdr:row>11</xdr:row>
      <xdr:rowOff>22720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1952942"/>
          <a:ext cx="698500" cy="3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112433</xdr:rowOff>
    </xdr:from>
    <xdr:to>
      <xdr:col>19</xdr:col>
      <xdr:colOff>38100</xdr:colOff>
      <xdr:row>15</xdr:row>
      <xdr:rowOff>42583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27360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4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119824</xdr:rowOff>
    </xdr:from>
    <xdr:to>
      <xdr:col>15</xdr:col>
      <xdr:colOff>101600</xdr:colOff>
      <xdr:row>15</xdr:row>
      <xdr:rowOff>49974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34751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5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10</xdr:row>
      <xdr:rowOff>134455</xdr:rowOff>
    </xdr:from>
    <xdr:to>
      <xdr:col>29</xdr:col>
      <xdr:colOff>177800</xdr:colOff>
      <xdr:row>11</xdr:row>
      <xdr:rowOff>64605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1896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43032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180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10</xdr:row>
      <xdr:rowOff>140284</xdr:rowOff>
    </xdr:from>
    <xdr:to>
      <xdr:col>26</xdr:col>
      <xdr:colOff>101600</xdr:colOff>
      <xdr:row>11</xdr:row>
      <xdr:rowOff>70434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1902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9</xdr:row>
      <xdr:rowOff>80611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1671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10</xdr:row>
      <xdr:rowOff>143542</xdr:rowOff>
    </xdr:from>
    <xdr:to>
      <xdr:col>22</xdr:col>
      <xdr:colOff>165100</xdr:colOff>
      <xdr:row>11</xdr:row>
      <xdr:rowOff>73692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1905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9</xdr:row>
      <xdr:rowOff>83869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167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10</xdr:row>
      <xdr:rowOff>143370</xdr:rowOff>
    </xdr:from>
    <xdr:to>
      <xdr:col>19</xdr:col>
      <xdr:colOff>38100</xdr:colOff>
      <xdr:row>11</xdr:row>
      <xdr:rowOff>73520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1905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9</xdr:row>
      <xdr:rowOff>83697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167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xdr:row>
      <xdr:rowOff>140017</xdr:rowOff>
    </xdr:from>
    <xdr:to>
      <xdr:col>15</xdr:col>
      <xdr:colOff>101600</xdr:colOff>
      <xdr:row>11</xdr:row>
      <xdr:rowOff>70167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1902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9</xdr:row>
      <xdr:rowOff>80344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167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306680</xdr:rowOff>
    </xdr:from>
    <xdr:to>
      <xdr:col>29</xdr:col>
      <xdr:colOff>127000</xdr:colOff>
      <xdr:row>38</xdr:row>
      <xdr:rowOff>55525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31230"/>
          <a:ext cx="0" cy="1291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27602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9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55525</xdr:rowOff>
    </xdr:from>
    <xdr:to>
      <xdr:col>30</xdr:col>
      <xdr:colOff>25400</xdr:colOff>
      <xdr:row>38</xdr:row>
      <xdr:rowOff>55525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5231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50157</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7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306680</xdr:rowOff>
    </xdr:from>
    <xdr:to>
      <xdr:col>30</xdr:col>
      <xdr:colOff>25400</xdr:colOff>
      <xdr:row>33</xdr:row>
      <xdr:rowOff>306680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312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299669</xdr:rowOff>
    </xdr:from>
    <xdr:to>
      <xdr:col>29</xdr:col>
      <xdr:colOff>127000</xdr:colOff>
      <xdr:row>36</xdr:row>
      <xdr:rowOff>35027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910019"/>
          <a:ext cx="647700" cy="78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90898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012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245821</xdr:rowOff>
    </xdr:from>
    <xdr:to>
      <xdr:col>29</xdr:col>
      <xdr:colOff>177800</xdr:colOff>
      <xdr:row>36</xdr:row>
      <xdr:rowOff>4521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56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257835</xdr:rowOff>
    </xdr:from>
    <xdr:to>
      <xdr:col>26</xdr:col>
      <xdr:colOff>50800</xdr:colOff>
      <xdr:row>35</xdr:row>
      <xdr:rowOff>299669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868185"/>
          <a:ext cx="698500" cy="41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218618</xdr:rowOff>
    </xdr:from>
    <xdr:to>
      <xdr:col>26</xdr:col>
      <xdr:colOff>101600</xdr:colOff>
      <xdr:row>35</xdr:row>
      <xdr:rowOff>320218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28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330395</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9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127533</xdr:rowOff>
    </xdr:from>
    <xdr:to>
      <xdr:col>22</xdr:col>
      <xdr:colOff>114300</xdr:colOff>
      <xdr:row>35</xdr:row>
      <xdr:rowOff>257835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737883"/>
          <a:ext cx="698500" cy="130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149657</xdr:rowOff>
    </xdr:from>
    <xdr:to>
      <xdr:col>22</xdr:col>
      <xdr:colOff>165100</xdr:colOff>
      <xdr:row>35</xdr:row>
      <xdr:rowOff>251257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261434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2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302413</xdr:rowOff>
    </xdr:from>
    <xdr:to>
      <xdr:col>18</xdr:col>
      <xdr:colOff>177800</xdr:colOff>
      <xdr:row>35</xdr:row>
      <xdr:rowOff>127533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569863"/>
          <a:ext cx="698500" cy="168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66142</xdr:rowOff>
    </xdr:from>
    <xdr:to>
      <xdr:col>19</xdr:col>
      <xdr:colOff>38100</xdr:colOff>
      <xdr:row>35</xdr:row>
      <xdr:rowOff>167742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177919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4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317221</xdr:rowOff>
    </xdr:from>
    <xdr:to>
      <xdr:col>15</xdr:col>
      <xdr:colOff>101600</xdr:colOff>
      <xdr:row>35</xdr:row>
      <xdr:rowOff>75921</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60698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71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327127</xdr:rowOff>
    </xdr:from>
    <xdr:to>
      <xdr:col>29</xdr:col>
      <xdr:colOff>177800</xdr:colOff>
      <xdr:row>36</xdr:row>
      <xdr:rowOff>85827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37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299204</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09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248869</xdr:rowOff>
    </xdr:from>
    <xdr:to>
      <xdr:col>26</xdr:col>
      <xdr:colOff>101600</xdr:colOff>
      <xdr:row>36</xdr:row>
      <xdr:rowOff>7569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59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335246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45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207035</xdr:rowOff>
    </xdr:from>
    <xdr:to>
      <xdr:col>22</xdr:col>
      <xdr:colOff>165100</xdr:colOff>
      <xdr:row>35</xdr:row>
      <xdr:rowOff>308635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17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293412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0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76733</xdr:rowOff>
    </xdr:from>
    <xdr:to>
      <xdr:col>19</xdr:col>
      <xdr:colOff>38100</xdr:colOff>
      <xdr:row>35</xdr:row>
      <xdr:rowOff>178333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687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163110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7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251613</xdr:rowOff>
    </xdr:from>
    <xdr:to>
      <xdr:col>15</xdr:col>
      <xdr:colOff>101600</xdr:colOff>
      <xdr:row>35</xdr:row>
      <xdr:rowOff>10313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519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20490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28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1,881,981
1,866,570
13,783.90
1,357,615,773
1,263,963,809
7,560,800
488,228,523
1,434,849,661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49041</xdr:rowOff>
    </xdr:from>
    <xdr:to>
      <xdr:col>24</xdr:col>
      <xdr:colOff>62865</xdr:colOff>
      <xdr:row>39</xdr:row>
      <xdr:rowOff>134462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3991"/>
          <a:ext cx="1270" cy="1457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138289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2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134462</xdr:rowOff>
    </xdr:from>
    <xdr:to>
      <xdr:col>24</xdr:col>
      <xdr:colOff>152400</xdr:colOff>
      <xdr:row>39</xdr:row>
      <xdr:rowOff>134462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2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167168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49041</xdr:rowOff>
    </xdr:from>
    <xdr:to>
      <xdr:col>24</xdr:col>
      <xdr:colOff>152400</xdr:colOff>
      <xdr:row>31</xdr:row>
      <xdr:rowOff>49041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13894</xdr:rowOff>
    </xdr:from>
    <xdr:to>
      <xdr:col>24</xdr:col>
      <xdr:colOff>63500</xdr:colOff>
      <xdr:row>31</xdr:row>
      <xdr:rowOff>49041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328844"/>
          <a:ext cx="838200" cy="3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6729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8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28302</xdr:rowOff>
    </xdr:from>
    <xdr:to>
      <xdr:col>24</xdr:col>
      <xdr:colOff>114300</xdr:colOff>
      <xdr:row>36</xdr:row>
      <xdr:rowOff>129902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13894</xdr:rowOff>
    </xdr:from>
    <xdr:to>
      <xdr:col>19</xdr:col>
      <xdr:colOff>177800</xdr:colOff>
      <xdr:row>31</xdr:row>
      <xdr:rowOff>32448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328844"/>
          <a:ext cx="889000" cy="1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24073</xdr:rowOff>
    </xdr:from>
    <xdr:to>
      <xdr:col>20</xdr:col>
      <xdr:colOff>38100</xdr:colOff>
      <xdr:row>36</xdr:row>
      <xdr:rowOff>125673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9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36</xdr:row>
      <xdr:rowOff>116800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17411" y="628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32448</xdr:rowOff>
    </xdr:from>
    <xdr:to>
      <xdr:col>15</xdr:col>
      <xdr:colOff>50800</xdr:colOff>
      <xdr:row>31</xdr:row>
      <xdr:rowOff>40068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34739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21977</xdr:rowOff>
    </xdr:from>
    <xdr:to>
      <xdr:col>15</xdr:col>
      <xdr:colOff>101600</xdr:colOff>
      <xdr:row>36</xdr:row>
      <xdr:rowOff>123577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114704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8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40068</xdr:rowOff>
    </xdr:from>
    <xdr:to>
      <xdr:col>10</xdr:col>
      <xdr:colOff>114300</xdr:colOff>
      <xdr:row>31</xdr:row>
      <xdr:rowOff>41726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355018"/>
          <a:ext cx="889000" cy="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152470</xdr:rowOff>
    </xdr:from>
    <xdr:to>
      <xdr:col>10</xdr:col>
      <xdr:colOff>165100</xdr:colOff>
      <xdr:row>35</xdr:row>
      <xdr:rowOff>82620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73747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7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158795</xdr:rowOff>
    </xdr:from>
    <xdr:to>
      <xdr:col>6</xdr:col>
      <xdr:colOff>38100</xdr:colOff>
      <xdr:row>35</xdr:row>
      <xdr:rowOff>88945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80072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169691</xdr:rowOff>
    </xdr:from>
    <xdr:to>
      <xdr:col>24</xdr:col>
      <xdr:colOff>114300</xdr:colOff>
      <xdr:row>31</xdr:row>
      <xdr:rowOff>99841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31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122718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26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134544</xdr:rowOff>
    </xdr:from>
    <xdr:to>
      <xdr:col>20</xdr:col>
      <xdr:colOff>38100</xdr:colOff>
      <xdr:row>31</xdr:row>
      <xdr:rowOff>64694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27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29</xdr:row>
      <xdr:rowOff>81221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85095" y="5053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153098</xdr:rowOff>
    </xdr:from>
    <xdr:to>
      <xdr:col>15</xdr:col>
      <xdr:colOff>101600</xdr:colOff>
      <xdr:row>31</xdr:row>
      <xdr:rowOff>83248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29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99775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071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160718</xdr:rowOff>
    </xdr:from>
    <xdr:to>
      <xdr:col>10</xdr:col>
      <xdr:colOff>165100</xdr:colOff>
      <xdr:row>31</xdr:row>
      <xdr:rowOff>90868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30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107395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079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162376</xdr:rowOff>
    </xdr:from>
    <xdr:to>
      <xdr:col>6</xdr:col>
      <xdr:colOff>38100</xdr:colOff>
      <xdr:row>31</xdr:row>
      <xdr:rowOff>92526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30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109053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081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114966</xdr:rowOff>
    </xdr:from>
    <xdr:to>
      <xdr:col>24</xdr:col>
      <xdr:colOff>62865</xdr:colOff>
      <xdr:row>57</xdr:row>
      <xdr:rowOff>25126</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687466"/>
          <a:ext cx="1270" cy="111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28953</xdr:rowOff>
    </xdr:from>
    <xdr:ext cx="469744"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0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25126</xdr:rowOff>
    </xdr:from>
    <xdr:to>
      <xdr:col>24</xdr:col>
      <xdr:colOff>152400</xdr:colOff>
      <xdr:row>57</xdr:row>
      <xdr:rowOff>25126</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79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61643</xdr:rowOff>
    </xdr:from>
    <xdr:ext cx="534377"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46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114966</xdr:rowOff>
    </xdr:from>
    <xdr:to>
      <xdr:col>24</xdr:col>
      <xdr:colOff>152400</xdr:colOff>
      <xdr:row>50</xdr:row>
      <xdr:rowOff>114966</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68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114966</xdr:rowOff>
    </xdr:from>
    <xdr:to>
      <xdr:col>24</xdr:col>
      <xdr:colOff>63500</xdr:colOff>
      <xdr:row>50</xdr:row>
      <xdr:rowOff>132797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8687466"/>
          <a:ext cx="8382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90370</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520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111943</xdr:rowOff>
    </xdr:from>
    <xdr:to>
      <xdr:col>24</xdr:col>
      <xdr:colOff>114300</xdr:colOff>
      <xdr:row>56</xdr:row>
      <xdr:rowOff>42093</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54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132797</xdr:rowOff>
    </xdr:from>
    <xdr:to>
      <xdr:col>19</xdr:col>
      <xdr:colOff>177800</xdr:colOff>
      <xdr:row>50</xdr:row>
      <xdr:rowOff>158857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8705297"/>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132654</xdr:rowOff>
    </xdr:from>
    <xdr:to>
      <xdr:col>20</xdr:col>
      <xdr:colOff>38100</xdr:colOff>
      <xdr:row>56</xdr:row>
      <xdr:rowOff>62804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56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53931</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17411" y="965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63850</xdr:rowOff>
    </xdr:from>
    <xdr:to>
      <xdr:col>15</xdr:col>
      <xdr:colOff>50800</xdr:colOff>
      <xdr:row>50</xdr:row>
      <xdr:rowOff>158857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019300" y="8636350"/>
          <a:ext cx="889000" cy="9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146690</xdr:rowOff>
    </xdr:from>
    <xdr:to>
      <xdr:col>15</xdr:col>
      <xdr:colOff>101600</xdr:colOff>
      <xdr:row>56</xdr:row>
      <xdr:rowOff>76840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56</xdr:row>
      <xdr:rowOff>67967</xdr:rowOff>
    </xdr:from>
    <xdr:ext cx="469744"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73428" y="966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59553</xdr:rowOff>
    </xdr:from>
    <xdr:to>
      <xdr:col>10</xdr:col>
      <xdr:colOff>114300</xdr:colOff>
      <xdr:row>50</xdr:row>
      <xdr:rowOff>63850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130300" y="8632053"/>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150896</xdr:rowOff>
    </xdr:from>
    <xdr:to>
      <xdr:col>10</xdr:col>
      <xdr:colOff>165100</xdr:colOff>
      <xdr:row>56</xdr:row>
      <xdr:rowOff>81046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56</xdr:row>
      <xdr:rowOff>72173</xdr:rowOff>
    </xdr:from>
    <xdr:ext cx="469744"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84428" y="967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135809</xdr:rowOff>
    </xdr:from>
    <xdr:to>
      <xdr:col>6</xdr:col>
      <xdr:colOff>38100</xdr:colOff>
      <xdr:row>56</xdr:row>
      <xdr:rowOff>65959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57086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65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64166</xdr:rowOff>
    </xdr:from>
    <xdr:to>
      <xdr:col>24</xdr:col>
      <xdr:colOff>114300</xdr:colOff>
      <xdr:row>50</xdr:row>
      <xdr:rowOff>165766</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863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17193</xdr:rowOff>
    </xdr:from>
    <xdr:ext cx="534377"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858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81997</xdr:rowOff>
    </xdr:from>
    <xdr:to>
      <xdr:col>20</xdr:col>
      <xdr:colOff>38100</xdr:colOff>
      <xdr:row>51</xdr:row>
      <xdr:rowOff>12147</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865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49</xdr:row>
      <xdr:rowOff>28674</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17411" y="842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108057</xdr:rowOff>
    </xdr:from>
    <xdr:to>
      <xdr:col>15</xdr:col>
      <xdr:colOff>101600</xdr:colOff>
      <xdr:row>51</xdr:row>
      <xdr:rowOff>38207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86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54734</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845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13050</xdr:rowOff>
    </xdr:from>
    <xdr:to>
      <xdr:col>10</xdr:col>
      <xdr:colOff>165100</xdr:colOff>
      <xdr:row>50</xdr:row>
      <xdr:rowOff>114650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858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48</xdr:row>
      <xdr:rowOff>131177</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836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8753</xdr:rowOff>
    </xdr:from>
    <xdr:to>
      <xdr:col>6</xdr:col>
      <xdr:colOff>38100</xdr:colOff>
      <xdr:row>50</xdr:row>
      <xdr:rowOff>110353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858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48</xdr:row>
      <xdr:rowOff>126880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835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a:extLst>
            <a:ext uri="{FF2B5EF4-FFF2-40B4-BE49-F238E27FC236}">
              <a16:creationId xmlns:a16="http://schemas.microsoft.com/office/drawing/2014/main" id="{00000000-0008-0000-0600-000096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32893</xdr:rowOff>
    </xdr:from>
    <xdr:to>
      <xdr:col>24</xdr:col>
      <xdr:colOff>62865</xdr:colOff>
      <xdr:row>78</xdr:row>
      <xdr:rowOff>165354</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34393"/>
          <a:ext cx="1270" cy="1504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169181</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42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165354</xdr:rowOff>
    </xdr:from>
    <xdr:to>
      <xdr:col>24</xdr:col>
      <xdr:colOff>152400</xdr:colOff>
      <xdr:row>78</xdr:row>
      <xdr:rowOff>165354</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3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151020</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0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32893</xdr:rowOff>
    </xdr:from>
    <xdr:to>
      <xdr:col>24</xdr:col>
      <xdr:colOff>152400</xdr:colOff>
      <xdr:row>70</xdr:row>
      <xdr:rowOff>32893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32893</xdr:rowOff>
    </xdr:from>
    <xdr:to>
      <xdr:col>24</xdr:col>
      <xdr:colOff>63500</xdr:colOff>
      <xdr:row>71</xdr:row>
      <xdr:rowOff>508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2034393"/>
          <a:ext cx="8382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2430</xdr:rowOff>
    </xdr:from>
    <xdr:ext cx="469744"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3204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24003</xdr:rowOff>
    </xdr:from>
    <xdr:to>
      <xdr:col>24</xdr:col>
      <xdr:colOff>114300</xdr:colOff>
      <xdr:row>77</xdr:row>
      <xdr:rowOff>125603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322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125730</xdr:rowOff>
    </xdr:from>
    <xdr:to>
      <xdr:col>19</xdr:col>
      <xdr:colOff>177800</xdr:colOff>
      <xdr:row>71</xdr:row>
      <xdr:rowOff>508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2908300" y="12127230"/>
          <a:ext cx="889000" cy="4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6986</xdr:rowOff>
    </xdr:from>
    <xdr:to>
      <xdr:col>20</xdr:col>
      <xdr:colOff>38100</xdr:colOff>
      <xdr:row>77</xdr:row>
      <xdr:rowOff>108586</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99713</xdr:rowOff>
    </xdr:from>
    <xdr:ext cx="469744"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49728" y="1330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125730</xdr:rowOff>
    </xdr:from>
    <xdr:to>
      <xdr:col>15</xdr:col>
      <xdr:colOff>50800</xdr:colOff>
      <xdr:row>71</xdr:row>
      <xdr:rowOff>59309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019300" y="12127230"/>
          <a:ext cx="889000" cy="10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20065</xdr:rowOff>
    </xdr:from>
    <xdr:to>
      <xdr:col>15</xdr:col>
      <xdr:colOff>101600</xdr:colOff>
      <xdr:row>77</xdr:row>
      <xdr:rowOff>121665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112792</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331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59309</xdr:rowOff>
    </xdr:from>
    <xdr:to>
      <xdr:col>10</xdr:col>
      <xdr:colOff>114300</xdr:colOff>
      <xdr:row>72</xdr:row>
      <xdr:rowOff>13589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130300" y="12232259"/>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48513</xdr:rowOff>
    </xdr:from>
    <xdr:to>
      <xdr:col>10</xdr:col>
      <xdr:colOff>165100</xdr:colOff>
      <xdr:row>77</xdr:row>
      <xdr:rowOff>150113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141240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334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57277</xdr:rowOff>
    </xdr:from>
    <xdr:to>
      <xdr:col>6</xdr:col>
      <xdr:colOff>38100</xdr:colOff>
      <xdr:row>77</xdr:row>
      <xdr:rowOff>158877</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150004</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33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153543</xdr:rowOff>
    </xdr:from>
    <xdr:to>
      <xdr:col>24</xdr:col>
      <xdr:colOff>114300</xdr:colOff>
      <xdr:row>70</xdr:row>
      <xdr:rowOff>83693</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198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106570</xdr:rowOff>
    </xdr:from>
    <xdr:ext cx="534377"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193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121158</xdr:rowOff>
    </xdr:from>
    <xdr:to>
      <xdr:col>20</xdr:col>
      <xdr:colOff>38100</xdr:colOff>
      <xdr:row>71</xdr:row>
      <xdr:rowOff>51308</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212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69</xdr:row>
      <xdr:rowOff>67835</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17411" y="1189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74930</xdr:rowOff>
    </xdr:from>
    <xdr:to>
      <xdr:col>15</xdr:col>
      <xdr:colOff>101600</xdr:colOff>
      <xdr:row>71</xdr:row>
      <xdr:rowOff>5080</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207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21607</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41111" y="1185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8509</xdr:rowOff>
    </xdr:from>
    <xdr:to>
      <xdr:col>10</xdr:col>
      <xdr:colOff>165100</xdr:colOff>
      <xdr:row>71</xdr:row>
      <xdr:rowOff>110109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218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69</xdr:row>
      <xdr:rowOff>126636</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52111" y="1195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134239</xdr:rowOff>
    </xdr:from>
    <xdr:to>
      <xdr:col>6</xdr:col>
      <xdr:colOff>38100</xdr:colOff>
      <xdr:row>72</xdr:row>
      <xdr:rowOff>64389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230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70</xdr:row>
      <xdr:rowOff>80916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208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111761</xdr:rowOff>
    </xdr:from>
    <xdr:to>
      <xdr:col>24</xdr:col>
      <xdr:colOff>62865</xdr:colOff>
      <xdr:row>98</xdr:row>
      <xdr:rowOff>33910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542261"/>
          <a:ext cx="1270" cy="1293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37737</xdr:rowOff>
    </xdr:from>
    <xdr:ext cx="469744"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683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33910</xdr:rowOff>
    </xdr:from>
    <xdr:to>
      <xdr:col>24</xdr:col>
      <xdr:colOff>152400</xdr:colOff>
      <xdr:row>98</xdr:row>
      <xdr:rowOff>33910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683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58438</xdr:rowOff>
    </xdr:from>
    <xdr:ext cx="534377"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31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111761</xdr:rowOff>
    </xdr:from>
    <xdr:to>
      <xdr:col>24</xdr:col>
      <xdr:colOff>152400</xdr:colOff>
      <xdr:row>90</xdr:row>
      <xdr:rowOff>111761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542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97028</xdr:rowOff>
    </xdr:from>
    <xdr:to>
      <xdr:col>24</xdr:col>
      <xdr:colOff>63500</xdr:colOff>
      <xdr:row>95</xdr:row>
      <xdr:rowOff>38988</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3797300" y="16041878"/>
          <a:ext cx="838200" cy="28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160926</xdr:rowOff>
    </xdr:from>
    <xdr:ext cx="469744"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44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11049</xdr:rowOff>
    </xdr:from>
    <xdr:to>
      <xdr:col>24</xdr:col>
      <xdr:colOff>114300</xdr:colOff>
      <xdr:row>96</xdr:row>
      <xdr:rowOff>112649</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4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38988</xdr:rowOff>
    </xdr:from>
    <xdr:to>
      <xdr:col>19</xdr:col>
      <xdr:colOff>177800</xdr:colOff>
      <xdr:row>95</xdr:row>
      <xdr:rowOff>56769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2908300" y="16326738"/>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43687</xdr:rowOff>
    </xdr:from>
    <xdr:to>
      <xdr:col>20</xdr:col>
      <xdr:colOff>38100</xdr:colOff>
      <xdr:row>96</xdr:row>
      <xdr:rowOff>145287</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136414</xdr:rowOff>
    </xdr:from>
    <xdr:ext cx="469744"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549728" y="1659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56769</xdr:rowOff>
    </xdr:from>
    <xdr:to>
      <xdr:col>15</xdr:col>
      <xdr:colOff>50800</xdr:colOff>
      <xdr:row>95</xdr:row>
      <xdr:rowOff>75437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019300" y="16344519"/>
          <a:ext cx="889000" cy="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9271</xdr:rowOff>
    </xdr:from>
    <xdr:to>
      <xdr:col>15</xdr:col>
      <xdr:colOff>101600</xdr:colOff>
      <xdr:row>96</xdr:row>
      <xdr:rowOff>110871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101998</xdr:rowOff>
    </xdr:from>
    <xdr:ext cx="469744"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73428" y="165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75437</xdr:rowOff>
    </xdr:from>
    <xdr:to>
      <xdr:col>10</xdr:col>
      <xdr:colOff>114300</xdr:colOff>
      <xdr:row>95</xdr:row>
      <xdr:rowOff>88264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1130300" y="16363187"/>
          <a:ext cx="8890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34289</xdr:rowOff>
    </xdr:from>
    <xdr:to>
      <xdr:col>10</xdr:col>
      <xdr:colOff>165100</xdr:colOff>
      <xdr:row>96</xdr:row>
      <xdr:rowOff>135889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49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127016</xdr:rowOff>
    </xdr:from>
    <xdr:ext cx="469744"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84428" y="1658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62864</xdr:rowOff>
    </xdr:from>
    <xdr:to>
      <xdr:col>6</xdr:col>
      <xdr:colOff>38100</xdr:colOff>
      <xdr:row>96</xdr:row>
      <xdr:rowOff>164464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5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155591</xdr:rowOff>
    </xdr:from>
    <xdr:ext cx="469744"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95428" y="1661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46228</xdr:rowOff>
    </xdr:from>
    <xdr:to>
      <xdr:col>24</xdr:col>
      <xdr:colOff>114300</xdr:colOff>
      <xdr:row>93</xdr:row>
      <xdr:rowOff>147828</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599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69105</xdr:rowOff>
    </xdr:from>
    <xdr:ext cx="534377"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58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159638</xdr:rowOff>
    </xdr:from>
    <xdr:to>
      <xdr:col>20</xdr:col>
      <xdr:colOff>38100</xdr:colOff>
      <xdr:row>95</xdr:row>
      <xdr:rowOff>89788</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627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93</xdr:row>
      <xdr:rowOff>106315</xdr:rowOff>
    </xdr:from>
    <xdr:ext cx="469744"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49728" y="1605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5969</xdr:rowOff>
    </xdr:from>
    <xdr:to>
      <xdr:col>15</xdr:col>
      <xdr:colOff>101600</xdr:colOff>
      <xdr:row>95</xdr:row>
      <xdr:rowOff>107569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629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93</xdr:row>
      <xdr:rowOff>124096</xdr:rowOff>
    </xdr:from>
    <xdr:ext cx="469744"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73428" y="1606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24637</xdr:rowOff>
    </xdr:from>
    <xdr:to>
      <xdr:col>10</xdr:col>
      <xdr:colOff>165100</xdr:colOff>
      <xdr:row>95</xdr:row>
      <xdr:rowOff>126237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631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93</xdr:row>
      <xdr:rowOff>142764</xdr:rowOff>
    </xdr:from>
    <xdr:ext cx="469744"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84428" y="1608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37464</xdr:rowOff>
    </xdr:from>
    <xdr:to>
      <xdr:col>6</xdr:col>
      <xdr:colOff>38100</xdr:colOff>
      <xdr:row>95</xdr:row>
      <xdr:rowOff>139064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632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93</xdr:row>
      <xdr:rowOff>155591</xdr:rowOff>
    </xdr:from>
    <xdr:ext cx="469744"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95428" y="1610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a:extLst>
            <a:ext uri="{FF2B5EF4-FFF2-40B4-BE49-F238E27FC236}">
              <a16:creationId xmlns:a16="http://schemas.microsoft.com/office/drawing/2014/main" id="{00000000-0008-0000-0600-00000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2" name="直線コネクタ 261">
          <a:extLst>
            <a:ext uri="{FF2B5EF4-FFF2-40B4-BE49-F238E27FC236}">
              <a16:creationId xmlns:a16="http://schemas.microsoft.com/office/drawing/2014/main" id="{00000000-0008-0000-0600-00000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4" name="直線コネクタ 263">
          <a:extLst>
            <a:ext uri="{FF2B5EF4-FFF2-40B4-BE49-F238E27FC236}">
              <a16:creationId xmlns:a16="http://schemas.microsoft.com/office/drawing/2014/main" id="{00000000-0008-0000-0600-00000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2" name="補助費等グラフ枠">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95969</xdr:rowOff>
    </xdr:from>
    <xdr:to>
      <xdr:col>54</xdr:col>
      <xdr:colOff>189865</xdr:colOff>
      <xdr:row>36</xdr:row>
      <xdr:rowOff>151299</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flipV="1">
          <a:off x="10475595" y="5925269"/>
          <a:ext cx="1270" cy="39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155126</xdr:rowOff>
    </xdr:from>
    <xdr:ext cx="534377" cy="259045"/>
    <xdr:sp macro="" textlink="">
      <xdr:nvSpPr>
        <xdr:cNvPr id="274" name="補助費等最小値テキスト">
          <a:extLst>
            <a:ext uri="{FF2B5EF4-FFF2-40B4-BE49-F238E27FC236}">
              <a16:creationId xmlns:a16="http://schemas.microsoft.com/office/drawing/2014/main" id="{00000000-0008-0000-0600-000012010000}"/>
            </a:ext>
          </a:extLst>
        </xdr:cNvPr>
        <xdr:cNvSpPr txBox="1"/>
      </xdr:nvSpPr>
      <xdr:spPr>
        <a:xfrm>
          <a:off x="10528300" y="632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151299</xdr:rowOff>
    </xdr:from>
    <xdr:to>
      <xdr:col>55</xdr:col>
      <xdr:colOff>88900</xdr:colOff>
      <xdr:row>36</xdr:row>
      <xdr:rowOff>151299</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10388600" y="6323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42646</xdr:rowOff>
    </xdr:from>
    <xdr:ext cx="599010" cy="259045"/>
    <xdr:sp macro="" textlink="">
      <xdr:nvSpPr>
        <xdr:cNvPr id="276" name="補助費等最大値テキスト">
          <a:extLst>
            <a:ext uri="{FF2B5EF4-FFF2-40B4-BE49-F238E27FC236}">
              <a16:creationId xmlns:a16="http://schemas.microsoft.com/office/drawing/2014/main" id="{00000000-0008-0000-0600-000014010000}"/>
            </a:ext>
          </a:extLst>
        </xdr:cNvPr>
        <xdr:cNvSpPr txBox="1"/>
      </xdr:nvSpPr>
      <xdr:spPr>
        <a:xfrm>
          <a:off x="10528300" y="570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95969</xdr:rowOff>
    </xdr:from>
    <xdr:to>
      <xdr:col>55</xdr:col>
      <xdr:colOff>88900</xdr:colOff>
      <xdr:row>34</xdr:row>
      <xdr:rowOff>95969</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10388600" y="592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75509</xdr:rowOff>
    </xdr:from>
    <xdr:to>
      <xdr:col>55</xdr:col>
      <xdr:colOff>0</xdr:colOff>
      <xdr:row>34</xdr:row>
      <xdr:rowOff>95969</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9639300" y="5904809"/>
          <a:ext cx="8382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11649</xdr:rowOff>
    </xdr:from>
    <xdr:ext cx="534377" cy="259045"/>
    <xdr:sp macro="" textlink="">
      <xdr:nvSpPr>
        <xdr:cNvPr id="279" name="補助費等平均値テキスト">
          <a:extLst>
            <a:ext uri="{FF2B5EF4-FFF2-40B4-BE49-F238E27FC236}">
              <a16:creationId xmlns:a16="http://schemas.microsoft.com/office/drawing/2014/main" id="{00000000-0008-0000-0600-000017010000}"/>
            </a:ext>
          </a:extLst>
        </xdr:cNvPr>
        <xdr:cNvSpPr txBox="1"/>
      </xdr:nvSpPr>
      <xdr:spPr>
        <a:xfrm>
          <a:off x="10528300" y="6183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33222</xdr:rowOff>
    </xdr:from>
    <xdr:to>
      <xdr:col>55</xdr:col>
      <xdr:colOff>50800</xdr:colOff>
      <xdr:row>36</xdr:row>
      <xdr:rowOff>134822</xdr:rowOff>
    </xdr:to>
    <xdr:sp macro="" textlink="">
      <xdr:nvSpPr>
        <xdr:cNvPr id="280" name="フローチャート: 判断 279">
          <a:extLst>
            <a:ext uri="{FF2B5EF4-FFF2-40B4-BE49-F238E27FC236}">
              <a16:creationId xmlns:a16="http://schemas.microsoft.com/office/drawing/2014/main" id="{00000000-0008-0000-0600-000018010000}"/>
            </a:ext>
          </a:extLst>
        </xdr:cNvPr>
        <xdr:cNvSpPr/>
      </xdr:nvSpPr>
      <xdr:spPr>
        <a:xfrm>
          <a:off x="10426700" y="62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78270</xdr:rowOff>
    </xdr:from>
    <xdr:to>
      <xdr:col>50</xdr:col>
      <xdr:colOff>114300</xdr:colOff>
      <xdr:row>34</xdr:row>
      <xdr:rowOff>75509</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8750300" y="5736120"/>
          <a:ext cx="889000" cy="16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36692</xdr:rowOff>
    </xdr:from>
    <xdr:to>
      <xdr:col>50</xdr:col>
      <xdr:colOff>165100</xdr:colOff>
      <xdr:row>36</xdr:row>
      <xdr:rowOff>138292</xdr:rowOff>
    </xdr:to>
    <xdr:sp macro="" textlink="">
      <xdr:nvSpPr>
        <xdr:cNvPr id="282" name="フローチャート: 判断 281">
          <a:extLst>
            <a:ext uri="{FF2B5EF4-FFF2-40B4-BE49-F238E27FC236}">
              <a16:creationId xmlns:a16="http://schemas.microsoft.com/office/drawing/2014/main" id="{00000000-0008-0000-0600-00001A010000}"/>
            </a:ext>
          </a:extLst>
        </xdr:cNvPr>
        <xdr:cNvSpPr/>
      </xdr:nvSpPr>
      <xdr:spPr>
        <a:xfrm>
          <a:off x="9588500" y="620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129419</xdr:rowOff>
    </xdr:from>
    <xdr:ext cx="534377"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9359411" y="63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75180</xdr:rowOff>
    </xdr:from>
    <xdr:to>
      <xdr:col>45</xdr:col>
      <xdr:colOff>177800</xdr:colOff>
      <xdr:row>33</xdr:row>
      <xdr:rowOff>78270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7861300" y="5390130"/>
          <a:ext cx="889000" cy="34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161737</xdr:rowOff>
    </xdr:from>
    <xdr:to>
      <xdr:col>46</xdr:col>
      <xdr:colOff>38100</xdr:colOff>
      <xdr:row>36</xdr:row>
      <xdr:rowOff>91887</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8699500" y="616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83014</xdr:rowOff>
    </xdr:from>
    <xdr:ext cx="534377"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8483111" y="625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107792</xdr:rowOff>
    </xdr:from>
    <xdr:to>
      <xdr:col>41</xdr:col>
      <xdr:colOff>50800</xdr:colOff>
      <xdr:row>31</xdr:row>
      <xdr:rowOff>75180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972300" y="5251292"/>
          <a:ext cx="889000" cy="13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20000</xdr:rowOff>
    </xdr:from>
    <xdr:to>
      <xdr:col>41</xdr:col>
      <xdr:colOff>101600</xdr:colOff>
      <xdr:row>36</xdr:row>
      <xdr:rowOff>121600</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7810500" y="619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112727</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7594111" y="628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7614</xdr:rowOff>
    </xdr:from>
    <xdr:to>
      <xdr:col>36</xdr:col>
      <xdr:colOff>165100</xdr:colOff>
      <xdr:row>36</xdr:row>
      <xdr:rowOff>109214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6921500" y="617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100341</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705111" y="627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45169</xdr:rowOff>
    </xdr:from>
    <xdr:to>
      <xdr:col>55</xdr:col>
      <xdr:colOff>50800</xdr:colOff>
      <xdr:row>34</xdr:row>
      <xdr:rowOff>146769</xdr:rowOff>
    </xdr:to>
    <xdr:sp macro="" textlink="">
      <xdr:nvSpPr>
        <xdr:cNvPr id="297" name="楕円 296">
          <a:extLst>
            <a:ext uri="{FF2B5EF4-FFF2-40B4-BE49-F238E27FC236}">
              <a16:creationId xmlns:a16="http://schemas.microsoft.com/office/drawing/2014/main" id="{00000000-0008-0000-0600-000029010000}"/>
            </a:ext>
          </a:extLst>
        </xdr:cNvPr>
        <xdr:cNvSpPr/>
      </xdr:nvSpPr>
      <xdr:spPr>
        <a:xfrm>
          <a:off x="10426700" y="587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169646</xdr:rowOff>
    </xdr:from>
    <xdr:ext cx="599010" cy="259045"/>
    <xdr:sp macro="" textlink="">
      <xdr:nvSpPr>
        <xdr:cNvPr id="298" name="補助費等該当値テキスト">
          <a:extLst>
            <a:ext uri="{FF2B5EF4-FFF2-40B4-BE49-F238E27FC236}">
              <a16:creationId xmlns:a16="http://schemas.microsoft.com/office/drawing/2014/main" id="{00000000-0008-0000-0600-00002A010000}"/>
            </a:ext>
          </a:extLst>
        </xdr:cNvPr>
        <xdr:cNvSpPr txBox="1"/>
      </xdr:nvSpPr>
      <xdr:spPr>
        <a:xfrm>
          <a:off x="10528300" y="5827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24709</xdr:rowOff>
    </xdr:from>
    <xdr:to>
      <xdr:col>50</xdr:col>
      <xdr:colOff>165100</xdr:colOff>
      <xdr:row>34</xdr:row>
      <xdr:rowOff>126309</xdr:rowOff>
    </xdr:to>
    <xdr:sp macro="" textlink="">
      <xdr:nvSpPr>
        <xdr:cNvPr id="299" name="楕円 298">
          <a:extLst>
            <a:ext uri="{FF2B5EF4-FFF2-40B4-BE49-F238E27FC236}">
              <a16:creationId xmlns:a16="http://schemas.microsoft.com/office/drawing/2014/main" id="{00000000-0008-0000-0600-00002B010000}"/>
            </a:ext>
          </a:extLst>
        </xdr:cNvPr>
        <xdr:cNvSpPr/>
      </xdr:nvSpPr>
      <xdr:spPr>
        <a:xfrm>
          <a:off x="9588500" y="5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32</xdr:row>
      <xdr:rowOff>142836</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27095" y="562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27470</xdr:rowOff>
    </xdr:from>
    <xdr:to>
      <xdr:col>46</xdr:col>
      <xdr:colOff>38100</xdr:colOff>
      <xdr:row>33</xdr:row>
      <xdr:rowOff>129070</xdr:rowOff>
    </xdr:to>
    <xdr:sp macro="" textlink="">
      <xdr:nvSpPr>
        <xdr:cNvPr id="301" name="楕円 300">
          <a:extLst>
            <a:ext uri="{FF2B5EF4-FFF2-40B4-BE49-F238E27FC236}">
              <a16:creationId xmlns:a16="http://schemas.microsoft.com/office/drawing/2014/main" id="{00000000-0008-0000-0600-00002D010000}"/>
            </a:ext>
          </a:extLst>
        </xdr:cNvPr>
        <xdr:cNvSpPr/>
      </xdr:nvSpPr>
      <xdr:spPr>
        <a:xfrm>
          <a:off x="8699500" y="568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145597</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46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24380</xdr:rowOff>
    </xdr:from>
    <xdr:to>
      <xdr:col>41</xdr:col>
      <xdr:colOff>101600</xdr:colOff>
      <xdr:row>31</xdr:row>
      <xdr:rowOff>125980</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7810500" y="533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29</xdr:row>
      <xdr:rowOff>142507</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61795" y="511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56992</xdr:rowOff>
    </xdr:from>
    <xdr:to>
      <xdr:col>36</xdr:col>
      <xdr:colOff>165100</xdr:colOff>
      <xdr:row>30</xdr:row>
      <xdr:rowOff>158592</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6921500" y="520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29</xdr:row>
      <xdr:rowOff>3669</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672795" y="4975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7" name="正方形/長方形 306">
          <a:extLst>
            <a:ext uri="{FF2B5EF4-FFF2-40B4-BE49-F238E27FC236}">
              <a16:creationId xmlns:a16="http://schemas.microsoft.com/office/drawing/2014/main" id="{00000000-0008-0000-0600-00003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8" name="正方形/長方形 307">
          <a:extLst>
            <a:ext uri="{FF2B5EF4-FFF2-40B4-BE49-F238E27FC236}">
              <a16:creationId xmlns:a16="http://schemas.microsoft.com/office/drawing/2014/main" id="{00000000-0008-0000-0600-000034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09" name="正方形/長方形 308">
          <a:extLst>
            <a:ext uri="{FF2B5EF4-FFF2-40B4-BE49-F238E27FC236}">
              <a16:creationId xmlns:a16="http://schemas.microsoft.com/office/drawing/2014/main" id="{00000000-0008-0000-0600-000035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0" name="正方形/長方形 309">
          <a:extLst>
            <a:ext uri="{FF2B5EF4-FFF2-40B4-BE49-F238E27FC236}">
              <a16:creationId xmlns:a16="http://schemas.microsoft.com/office/drawing/2014/main" id="{00000000-0008-0000-0600-000036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1" name="正方形/長方形 310">
          <a:extLst>
            <a:ext uri="{FF2B5EF4-FFF2-40B4-BE49-F238E27FC236}">
              <a16:creationId xmlns:a16="http://schemas.microsoft.com/office/drawing/2014/main" id="{00000000-0008-0000-0600-000037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4" name="直線コネクタ 313">
          <a:extLst>
            <a:ext uri="{FF2B5EF4-FFF2-40B4-BE49-F238E27FC236}">
              <a16:creationId xmlns:a16="http://schemas.microsoft.com/office/drawing/2014/main" id="{00000000-0008-0000-0600-00003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15" name="直線コネクタ 314">
          <a:extLst>
            <a:ext uri="{FF2B5EF4-FFF2-40B4-BE49-F238E27FC236}">
              <a16:creationId xmlns:a16="http://schemas.microsoft.com/office/drawing/2014/main" id="{00000000-0008-0000-0600-00003B010000}"/>
            </a:ext>
          </a:extLst>
        </xdr:cNvPr>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17" name="直線コネクタ 316">
          <a:extLst>
            <a:ext uri="{FF2B5EF4-FFF2-40B4-BE49-F238E27FC236}">
              <a16:creationId xmlns:a16="http://schemas.microsoft.com/office/drawing/2014/main" id="{00000000-0008-0000-0600-00003D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19" name="直線コネクタ 318">
          <a:extLst>
            <a:ext uri="{FF2B5EF4-FFF2-40B4-BE49-F238E27FC236}">
              <a16:creationId xmlns:a16="http://schemas.microsoft.com/office/drawing/2014/main" id="{00000000-0008-0000-0600-00003F010000}"/>
            </a:ext>
          </a:extLst>
        </xdr:cNvPr>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54627</xdr:rowOff>
    </xdr:from>
    <xdr:ext cx="595419"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008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普通建設事業費グラフ枠">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155035</xdr:rowOff>
    </xdr:from>
    <xdr:to>
      <xdr:col>54</xdr:col>
      <xdr:colOff>189865</xdr:colOff>
      <xdr:row>58</xdr:row>
      <xdr:rowOff>142310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flipV="1">
          <a:off x="10475595" y="8898985"/>
          <a:ext cx="1270" cy="1187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146137</xdr:rowOff>
    </xdr:from>
    <xdr:ext cx="534377" cy="259045"/>
    <xdr:sp macro="" textlink="">
      <xdr:nvSpPr>
        <xdr:cNvPr id="333" name="普通建設事業費最小値テキスト">
          <a:extLst>
            <a:ext uri="{FF2B5EF4-FFF2-40B4-BE49-F238E27FC236}">
              <a16:creationId xmlns:a16="http://schemas.microsoft.com/office/drawing/2014/main" id="{00000000-0008-0000-0600-00004D010000}"/>
            </a:ext>
          </a:extLst>
        </xdr:cNvPr>
        <xdr:cNvSpPr txBox="1"/>
      </xdr:nvSpPr>
      <xdr:spPr>
        <a:xfrm>
          <a:off x="10528300" y="1009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142310</xdr:rowOff>
    </xdr:from>
    <xdr:to>
      <xdr:col>55</xdr:col>
      <xdr:colOff>88900</xdr:colOff>
      <xdr:row>58</xdr:row>
      <xdr:rowOff>142310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10388600" y="10086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101712</xdr:rowOff>
    </xdr:from>
    <xdr:ext cx="599010" cy="259045"/>
    <xdr:sp macro="" textlink="">
      <xdr:nvSpPr>
        <xdr:cNvPr id="335" name="普通建設事業費最大値テキスト">
          <a:extLst>
            <a:ext uri="{FF2B5EF4-FFF2-40B4-BE49-F238E27FC236}">
              <a16:creationId xmlns:a16="http://schemas.microsoft.com/office/drawing/2014/main" id="{00000000-0008-0000-0600-00004F010000}"/>
            </a:ext>
          </a:extLst>
        </xdr:cNvPr>
        <xdr:cNvSpPr txBox="1"/>
      </xdr:nvSpPr>
      <xdr:spPr>
        <a:xfrm>
          <a:off x="10528300" y="867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155035</xdr:rowOff>
    </xdr:from>
    <xdr:to>
      <xdr:col>55</xdr:col>
      <xdr:colOff>88900</xdr:colOff>
      <xdr:row>51</xdr:row>
      <xdr:rowOff>155035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889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155035</xdr:rowOff>
    </xdr:from>
    <xdr:to>
      <xdr:col>55</xdr:col>
      <xdr:colOff>0</xdr:colOff>
      <xdr:row>52</xdr:row>
      <xdr:rowOff>84722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9639300" y="8898985"/>
          <a:ext cx="838200" cy="10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2243</xdr:rowOff>
    </xdr:from>
    <xdr:ext cx="534377" cy="259045"/>
    <xdr:sp macro="" textlink="">
      <xdr:nvSpPr>
        <xdr:cNvPr id="338" name="普通建設事業費平均値テキスト">
          <a:extLst>
            <a:ext uri="{FF2B5EF4-FFF2-40B4-BE49-F238E27FC236}">
              <a16:creationId xmlns:a16="http://schemas.microsoft.com/office/drawing/2014/main" id="{00000000-0008-0000-0600-000052010000}"/>
            </a:ext>
          </a:extLst>
        </xdr:cNvPr>
        <xdr:cNvSpPr txBox="1"/>
      </xdr:nvSpPr>
      <xdr:spPr>
        <a:xfrm>
          <a:off x="10528300" y="977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23816</xdr:rowOff>
    </xdr:from>
    <xdr:to>
      <xdr:col>55</xdr:col>
      <xdr:colOff>50800</xdr:colOff>
      <xdr:row>57</xdr:row>
      <xdr:rowOff>125416</xdr:rowOff>
    </xdr:to>
    <xdr:sp macro="" textlink="">
      <xdr:nvSpPr>
        <xdr:cNvPr id="339" name="フローチャート: 判断 338">
          <a:extLst>
            <a:ext uri="{FF2B5EF4-FFF2-40B4-BE49-F238E27FC236}">
              <a16:creationId xmlns:a16="http://schemas.microsoft.com/office/drawing/2014/main" id="{00000000-0008-0000-0600-000053010000}"/>
            </a:ext>
          </a:extLst>
        </xdr:cNvPr>
        <xdr:cNvSpPr/>
      </xdr:nvSpPr>
      <xdr:spPr>
        <a:xfrm>
          <a:off x="10426700" y="979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49879</xdr:rowOff>
    </xdr:from>
    <xdr:to>
      <xdr:col>50</xdr:col>
      <xdr:colOff>114300</xdr:colOff>
      <xdr:row>52</xdr:row>
      <xdr:rowOff>84722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8750300" y="8793829"/>
          <a:ext cx="889000" cy="20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59639</xdr:rowOff>
    </xdr:from>
    <xdr:to>
      <xdr:col>50</xdr:col>
      <xdr:colOff>165100</xdr:colOff>
      <xdr:row>57</xdr:row>
      <xdr:rowOff>161239</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9588500" y="98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152366</xdr:rowOff>
    </xdr:from>
    <xdr:ext cx="534377"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9359411" y="99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129118</xdr:rowOff>
    </xdr:from>
    <xdr:to>
      <xdr:col>45</xdr:col>
      <xdr:colOff>177800</xdr:colOff>
      <xdr:row>51</xdr:row>
      <xdr:rowOff>49879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7861300" y="8701618"/>
          <a:ext cx="889000" cy="9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59610</xdr:rowOff>
    </xdr:from>
    <xdr:to>
      <xdr:col>46</xdr:col>
      <xdr:colOff>38100</xdr:colOff>
      <xdr:row>57</xdr:row>
      <xdr:rowOff>161210</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8699500" y="983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152337</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8483111" y="992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129118</xdr:rowOff>
    </xdr:from>
    <xdr:to>
      <xdr:col>41</xdr:col>
      <xdr:colOff>50800</xdr:colOff>
      <xdr:row>52</xdr:row>
      <xdr:rowOff>52727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6972300" y="8701618"/>
          <a:ext cx="889000" cy="26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67383</xdr:rowOff>
    </xdr:from>
    <xdr:to>
      <xdr:col>41</xdr:col>
      <xdr:colOff>101600</xdr:colOff>
      <xdr:row>57</xdr:row>
      <xdr:rowOff>168983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7810500" y="9840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160110</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7594111" y="993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81890</xdr:rowOff>
    </xdr:from>
    <xdr:to>
      <xdr:col>36</xdr:col>
      <xdr:colOff>165100</xdr:colOff>
      <xdr:row>58</xdr:row>
      <xdr:rowOff>12040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6921500" y="98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3167</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705111" y="994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104235</xdr:rowOff>
    </xdr:from>
    <xdr:to>
      <xdr:col>55</xdr:col>
      <xdr:colOff>50800</xdr:colOff>
      <xdr:row>52</xdr:row>
      <xdr:rowOff>34385</xdr:rowOff>
    </xdr:to>
    <xdr:sp macro="" textlink="">
      <xdr:nvSpPr>
        <xdr:cNvPr id="356" name="楕円 355">
          <a:extLst>
            <a:ext uri="{FF2B5EF4-FFF2-40B4-BE49-F238E27FC236}">
              <a16:creationId xmlns:a16="http://schemas.microsoft.com/office/drawing/2014/main" id="{00000000-0008-0000-0600-000064010000}"/>
            </a:ext>
          </a:extLst>
        </xdr:cNvPr>
        <xdr:cNvSpPr/>
      </xdr:nvSpPr>
      <xdr:spPr>
        <a:xfrm>
          <a:off x="10426700" y="884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57262</xdr:rowOff>
    </xdr:from>
    <xdr:ext cx="599010" cy="259045"/>
    <xdr:sp macro="" textlink="">
      <xdr:nvSpPr>
        <xdr:cNvPr id="357" name="普通建設事業費該当値テキスト">
          <a:extLst>
            <a:ext uri="{FF2B5EF4-FFF2-40B4-BE49-F238E27FC236}">
              <a16:creationId xmlns:a16="http://schemas.microsoft.com/office/drawing/2014/main" id="{00000000-0008-0000-0600-000065010000}"/>
            </a:ext>
          </a:extLst>
        </xdr:cNvPr>
        <xdr:cNvSpPr txBox="1"/>
      </xdr:nvSpPr>
      <xdr:spPr>
        <a:xfrm>
          <a:off x="10528300" y="880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33922</xdr:rowOff>
    </xdr:from>
    <xdr:to>
      <xdr:col>50</xdr:col>
      <xdr:colOff>165100</xdr:colOff>
      <xdr:row>52</xdr:row>
      <xdr:rowOff>135522</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9588500" y="894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50</xdr:row>
      <xdr:rowOff>152049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27095" y="8724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170529</xdr:rowOff>
    </xdr:from>
    <xdr:to>
      <xdr:col>46</xdr:col>
      <xdr:colOff>38100</xdr:colOff>
      <xdr:row>51</xdr:row>
      <xdr:rowOff>100679</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8699500" y="874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117206</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50795" y="851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78318</xdr:rowOff>
    </xdr:from>
    <xdr:to>
      <xdr:col>41</xdr:col>
      <xdr:colOff>101600</xdr:colOff>
      <xdr:row>51</xdr:row>
      <xdr:rowOff>8468</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7810500" y="865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24995</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61795" y="8426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1927</xdr:rowOff>
    </xdr:from>
    <xdr:to>
      <xdr:col>36</xdr:col>
      <xdr:colOff>165100</xdr:colOff>
      <xdr:row>52</xdr:row>
      <xdr:rowOff>103527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6921500" y="891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120054</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672795" y="869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a:extLst>
            <a:ext uri="{FF2B5EF4-FFF2-40B4-BE49-F238E27FC236}">
              <a16:creationId xmlns:a16="http://schemas.microsoft.com/office/drawing/2014/main" id="{00000000-0008-0000-0600-00006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a:extLst>
            <a:ext uri="{FF2B5EF4-FFF2-40B4-BE49-F238E27FC236}">
              <a16:creationId xmlns:a16="http://schemas.microsoft.com/office/drawing/2014/main" id="{00000000-0008-0000-0600-00007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4" name="直線コネクタ 373">
          <a:extLst>
            <a:ext uri="{FF2B5EF4-FFF2-40B4-BE49-F238E27FC236}">
              <a16:creationId xmlns:a16="http://schemas.microsoft.com/office/drawing/2014/main" id="{00000000-0008-0000-0600-000076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普通建設事業費 （ うち新規整備　）グラフ枠">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1854</xdr:rowOff>
    </xdr:from>
    <xdr:to>
      <xdr:col>54</xdr:col>
      <xdr:colOff>189865</xdr:colOff>
      <xdr:row>79</xdr:row>
      <xdr:rowOff>33434</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flipV="1">
          <a:off x="10475595" y="12346254"/>
          <a:ext cx="1270" cy="1231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37261</xdr:rowOff>
    </xdr:from>
    <xdr:ext cx="469744" cy="259045"/>
    <xdr:sp macro="" textlink="">
      <xdr:nvSpPr>
        <xdr:cNvPr id="390" name="普通建設事業費 （ うち新規整備　）最小値テキスト">
          <a:extLst>
            <a:ext uri="{FF2B5EF4-FFF2-40B4-BE49-F238E27FC236}">
              <a16:creationId xmlns:a16="http://schemas.microsoft.com/office/drawing/2014/main" id="{00000000-0008-0000-0600-000086010000}"/>
            </a:ext>
          </a:extLst>
        </xdr:cNvPr>
        <xdr:cNvSpPr txBox="1"/>
      </xdr:nvSpPr>
      <xdr:spPr>
        <a:xfrm>
          <a:off x="10528300" y="1358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33434</xdr:rowOff>
    </xdr:from>
    <xdr:to>
      <xdr:col>55</xdr:col>
      <xdr:colOff>88900</xdr:colOff>
      <xdr:row>79</xdr:row>
      <xdr:rowOff>33434</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35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119981</xdr:rowOff>
    </xdr:from>
    <xdr:ext cx="534377" cy="259045"/>
    <xdr:sp macro="" textlink="">
      <xdr:nvSpPr>
        <xdr:cNvPr id="392" name="普通建設事業費 （ うち新規整備　）最大値テキスト">
          <a:extLst>
            <a:ext uri="{FF2B5EF4-FFF2-40B4-BE49-F238E27FC236}">
              <a16:creationId xmlns:a16="http://schemas.microsoft.com/office/drawing/2014/main" id="{00000000-0008-0000-0600-000088010000}"/>
            </a:ext>
          </a:extLst>
        </xdr:cNvPr>
        <xdr:cNvSpPr txBox="1"/>
      </xdr:nvSpPr>
      <xdr:spPr>
        <a:xfrm>
          <a:off x="10528300" y="1212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1854</xdr:rowOff>
    </xdr:from>
    <xdr:to>
      <xdr:col>55</xdr:col>
      <xdr:colOff>88900</xdr:colOff>
      <xdr:row>72</xdr:row>
      <xdr:rowOff>1854</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234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1854</xdr:rowOff>
    </xdr:from>
    <xdr:to>
      <xdr:col>55</xdr:col>
      <xdr:colOff>0</xdr:colOff>
      <xdr:row>72</xdr:row>
      <xdr:rowOff>127421</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9639300" y="12346254"/>
          <a:ext cx="838200" cy="12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132576</xdr:rowOff>
    </xdr:from>
    <xdr:ext cx="534377" cy="259045"/>
    <xdr:sp macro="" textlink="">
      <xdr:nvSpPr>
        <xdr:cNvPr id="395" name="普通建設事業費 （ うち新規整備　）平均値テキスト">
          <a:extLst>
            <a:ext uri="{FF2B5EF4-FFF2-40B4-BE49-F238E27FC236}">
              <a16:creationId xmlns:a16="http://schemas.microsoft.com/office/drawing/2014/main" id="{00000000-0008-0000-0600-00008B010000}"/>
            </a:ext>
          </a:extLst>
        </xdr:cNvPr>
        <xdr:cNvSpPr txBox="1"/>
      </xdr:nvSpPr>
      <xdr:spPr>
        <a:xfrm>
          <a:off x="10528300" y="13334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154149</xdr:rowOff>
    </xdr:from>
    <xdr:to>
      <xdr:col>55</xdr:col>
      <xdr:colOff>50800</xdr:colOff>
      <xdr:row>78</xdr:row>
      <xdr:rowOff>84299</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10426700" y="13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77112</xdr:rowOff>
    </xdr:from>
    <xdr:to>
      <xdr:col>50</xdr:col>
      <xdr:colOff>114300</xdr:colOff>
      <xdr:row>72</xdr:row>
      <xdr:rowOff>127421</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8750300" y="12078612"/>
          <a:ext cx="889000" cy="39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166641</xdr:rowOff>
    </xdr:from>
    <xdr:to>
      <xdr:col>50</xdr:col>
      <xdr:colOff>165100</xdr:colOff>
      <xdr:row>78</xdr:row>
      <xdr:rowOff>96791</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9588500" y="1336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87918</xdr:rowOff>
    </xdr:from>
    <xdr:ext cx="534377"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9359411" y="1346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77112</xdr:rowOff>
    </xdr:from>
    <xdr:to>
      <xdr:col>45</xdr:col>
      <xdr:colOff>177800</xdr:colOff>
      <xdr:row>70</xdr:row>
      <xdr:rowOff>94633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7861300" y="12078612"/>
          <a:ext cx="889000" cy="1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169776</xdr:rowOff>
    </xdr:from>
    <xdr:to>
      <xdr:col>46</xdr:col>
      <xdr:colOff>38100</xdr:colOff>
      <xdr:row>78</xdr:row>
      <xdr:rowOff>99926</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8699500" y="13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91053</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8483111" y="1346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94633</xdr:rowOff>
    </xdr:from>
    <xdr:to>
      <xdr:col>41</xdr:col>
      <xdr:colOff>50800</xdr:colOff>
      <xdr:row>72</xdr:row>
      <xdr:rowOff>96854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6972300" y="12096133"/>
          <a:ext cx="889000" cy="34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6017</xdr:rowOff>
    </xdr:from>
    <xdr:to>
      <xdr:col>41</xdr:col>
      <xdr:colOff>101600</xdr:colOff>
      <xdr:row>78</xdr:row>
      <xdr:rowOff>107617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7810500" y="133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98744</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7594111" y="134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13331</xdr:rowOff>
    </xdr:from>
    <xdr:to>
      <xdr:col>36</xdr:col>
      <xdr:colOff>165100</xdr:colOff>
      <xdr:row>78</xdr:row>
      <xdr:rowOff>114931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6921500" y="1338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106058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705111" y="1347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122504</xdr:rowOff>
    </xdr:from>
    <xdr:to>
      <xdr:col>55</xdr:col>
      <xdr:colOff>50800</xdr:colOff>
      <xdr:row>72</xdr:row>
      <xdr:rowOff>52654</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10426700" y="1229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75531</xdr:rowOff>
    </xdr:from>
    <xdr:ext cx="534377" cy="259045"/>
    <xdr:sp macro="" textlink="">
      <xdr:nvSpPr>
        <xdr:cNvPr id="414" name="普通建設事業費 （ うち新規整備　）該当値テキスト">
          <a:extLst>
            <a:ext uri="{FF2B5EF4-FFF2-40B4-BE49-F238E27FC236}">
              <a16:creationId xmlns:a16="http://schemas.microsoft.com/office/drawing/2014/main" id="{00000000-0008-0000-0600-00009E010000}"/>
            </a:ext>
          </a:extLst>
        </xdr:cNvPr>
        <xdr:cNvSpPr txBox="1"/>
      </xdr:nvSpPr>
      <xdr:spPr>
        <a:xfrm>
          <a:off x="10528300" y="1224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76621</xdr:rowOff>
    </xdr:from>
    <xdr:to>
      <xdr:col>50</xdr:col>
      <xdr:colOff>165100</xdr:colOff>
      <xdr:row>73</xdr:row>
      <xdr:rowOff>6771</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9588500" y="1242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71</xdr:row>
      <xdr:rowOff>23298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59411" y="1219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26312</xdr:rowOff>
    </xdr:from>
    <xdr:to>
      <xdr:col>46</xdr:col>
      <xdr:colOff>38100</xdr:colOff>
      <xdr:row>70</xdr:row>
      <xdr:rowOff>127912</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8699500" y="1202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68</xdr:row>
      <xdr:rowOff>144439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180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43833</xdr:rowOff>
    </xdr:from>
    <xdr:to>
      <xdr:col>41</xdr:col>
      <xdr:colOff>101600</xdr:colOff>
      <xdr:row>70</xdr:row>
      <xdr:rowOff>145433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7810500" y="1204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161960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182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46054</xdr:rowOff>
    </xdr:from>
    <xdr:to>
      <xdr:col>36</xdr:col>
      <xdr:colOff>165100</xdr:colOff>
      <xdr:row>72</xdr:row>
      <xdr:rowOff>147654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6921500" y="1239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164181</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16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48444</xdr:rowOff>
    </xdr:from>
    <xdr:to>
      <xdr:col>54</xdr:col>
      <xdr:colOff>189865</xdr:colOff>
      <xdr:row>99</xdr:row>
      <xdr:rowOff>52284</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flipV="1">
          <a:off x="10475595" y="15650394"/>
          <a:ext cx="1270" cy="137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56111</xdr:rowOff>
    </xdr:from>
    <xdr:ext cx="469744" cy="259045"/>
    <xdr:sp macro="" textlink="">
      <xdr:nvSpPr>
        <xdr:cNvPr id="444" name="普通建設事業費 （ うち更新整備　）最小値テキスト">
          <a:extLst>
            <a:ext uri="{FF2B5EF4-FFF2-40B4-BE49-F238E27FC236}">
              <a16:creationId xmlns:a16="http://schemas.microsoft.com/office/drawing/2014/main" id="{00000000-0008-0000-0600-0000BC010000}"/>
            </a:ext>
          </a:extLst>
        </xdr:cNvPr>
        <xdr:cNvSpPr txBox="1"/>
      </xdr:nvSpPr>
      <xdr:spPr>
        <a:xfrm>
          <a:off x="10528300" y="1702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52284</xdr:rowOff>
    </xdr:from>
    <xdr:to>
      <xdr:col>55</xdr:col>
      <xdr:colOff>88900</xdr:colOff>
      <xdr:row>99</xdr:row>
      <xdr:rowOff>52284</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10388600" y="1702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166571</xdr:rowOff>
    </xdr:from>
    <xdr:ext cx="534377" cy="259045"/>
    <xdr:sp macro="" textlink="">
      <xdr:nvSpPr>
        <xdr:cNvPr id="446" name="普通建設事業費 （ うち更新整備　）最大値テキスト">
          <a:extLst>
            <a:ext uri="{FF2B5EF4-FFF2-40B4-BE49-F238E27FC236}">
              <a16:creationId xmlns:a16="http://schemas.microsoft.com/office/drawing/2014/main" id="{00000000-0008-0000-0600-0000BE010000}"/>
            </a:ext>
          </a:extLst>
        </xdr:cNvPr>
        <xdr:cNvSpPr txBox="1"/>
      </xdr:nvSpPr>
      <xdr:spPr>
        <a:xfrm>
          <a:off x="10528300" y="1542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48444</xdr:rowOff>
    </xdr:from>
    <xdr:to>
      <xdr:col>55</xdr:col>
      <xdr:colOff>88900</xdr:colOff>
      <xdr:row>91</xdr:row>
      <xdr:rowOff>48444</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565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40260</xdr:rowOff>
    </xdr:from>
    <xdr:to>
      <xdr:col>55</xdr:col>
      <xdr:colOff>0</xdr:colOff>
      <xdr:row>96</xdr:row>
      <xdr:rowOff>46385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9639300" y="16499460"/>
          <a:ext cx="838200" cy="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132661</xdr:rowOff>
    </xdr:from>
    <xdr:ext cx="534377" cy="259045"/>
    <xdr:sp macro="" textlink="">
      <xdr:nvSpPr>
        <xdr:cNvPr id="449" name="普通建設事業費 （ うち更新整備　）平均値テキスト">
          <a:extLst>
            <a:ext uri="{FF2B5EF4-FFF2-40B4-BE49-F238E27FC236}">
              <a16:creationId xmlns:a16="http://schemas.microsoft.com/office/drawing/2014/main" id="{00000000-0008-0000-0600-0000C1010000}"/>
            </a:ext>
          </a:extLst>
        </xdr:cNvPr>
        <xdr:cNvSpPr txBox="1"/>
      </xdr:nvSpPr>
      <xdr:spPr>
        <a:xfrm>
          <a:off x="10528300" y="16591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154234</xdr:rowOff>
    </xdr:from>
    <xdr:to>
      <xdr:col>55</xdr:col>
      <xdr:colOff>50800</xdr:colOff>
      <xdr:row>97</xdr:row>
      <xdr:rowOff>84384</xdr:rowOff>
    </xdr:to>
    <xdr:sp macro="" textlink="">
      <xdr:nvSpPr>
        <xdr:cNvPr id="450" name="フローチャート: 判断 449">
          <a:extLst>
            <a:ext uri="{FF2B5EF4-FFF2-40B4-BE49-F238E27FC236}">
              <a16:creationId xmlns:a16="http://schemas.microsoft.com/office/drawing/2014/main" id="{00000000-0008-0000-0600-0000C2010000}"/>
            </a:ext>
          </a:extLst>
        </xdr:cNvPr>
        <xdr:cNvSpPr/>
      </xdr:nvSpPr>
      <xdr:spPr>
        <a:xfrm>
          <a:off x="10426700" y="1661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37471</xdr:rowOff>
    </xdr:from>
    <xdr:to>
      <xdr:col>50</xdr:col>
      <xdr:colOff>114300</xdr:colOff>
      <xdr:row>96</xdr:row>
      <xdr:rowOff>40260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8750300" y="16496671"/>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47569</xdr:rowOff>
    </xdr:from>
    <xdr:to>
      <xdr:col>50</xdr:col>
      <xdr:colOff>165100</xdr:colOff>
      <xdr:row>97</xdr:row>
      <xdr:rowOff>149169</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9588500" y="16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140296</xdr:rowOff>
    </xdr:from>
    <xdr:ext cx="534377"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9359411" y="1677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37471</xdr:rowOff>
    </xdr:from>
    <xdr:to>
      <xdr:col>45</xdr:col>
      <xdr:colOff>177800</xdr:colOff>
      <xdr:row>96</xdr:row>
      <xdr:rowOff>146878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7861300" y="16496671"/>
          <a:ext cx="889000" cy="10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80807</xdr:rowOff>
    </xdr:from>
    <xdr:to>
      <xdr:col>46</xdr:col>
      <xdr:colOff>38100</xdr:colOff>
      <xdr:row>98</xdr:row>
      <xdr:rowOff>10957</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8699500" y="1671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2084</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8483111" y="1680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146878</xdr:rowOff>
    </xdr:from>
    <xdr:to>
      <xdr:col>41</xdr:col>
      <xdr:colOff>50800</xdr:colOff>
      <xdr:row>97</xdr:row>
      <xdr:rowOff>93202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6972300" y="16606078"/>
          <a:ext cx="889000" cy="11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105359</xdr:rowOff>
    </xdr:from>
    <xdr:to>
      <xdr:col>41</xdr:col>
      <xdr:colOff>101600</xdr:colOff>
      <xdr:row>98</xdr:row>
      <xdr:rowOff>35509</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781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26636</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7594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6147</xdr:rowOff>
    </xdr:from>
    <xdr:to>
      <xdr:col>36</xdr:col>
      <xdr:colOff>165100</xdr:colOff>
      <xdr:row>98</xdr:row>
      <xdr:rowOff>107747</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6921500" y="1680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98874</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705111" y="1690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167035</xdr:rowOff>
    </xdr:from>
    <xdr:to>
      <xdr:col>55</xdr:col>
      <xdr:colOff>50800</xdr:colOff>
      <xdr:row>96</xdr:row>
      <xdr:rowOff>97185</xdr:rowOff>
    </xdr:to>
    <xdr:sp macro="" textlink="">
      <xdr:nvSpPr>
        <xdr:cNvPr id="467" name="楕円 466">
          <a:extLst>
            <a:ext uri="{FF2B5EF4-FFF2-40B4-BE49-F238E27FC236}">
              <a16:creationId xmlns:a16="http://schemas.microsoft.com/office/drawing/2014/main" id="{00000000-0008-0000-0600-0000D3010000}"/>
            </a:ext>
          </a:extLst>
        </xdr:cNvPr>
        <xdr:cNvSpPr/>
      </xdr:nvSpPr>
      <xdr:spPr>
        <a:xfrm>
          <a:off x="10426700" y="1645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18462</xdr:rowOff>
    </xdr:from>
    <xdr:ext cx="534377" cy="259045"/>
    <xdr:sp macro="" textlink="">
      <xdr:nvSpPr>
        <xdr:cNvPr id="468" name="普通建設事業費 （ うち更新整備　）該当値テキスト">
          <a:extLst>
            <a:ext uri="{FF2B5EF4-FFF2-40B4-BE49-F238E27FC236}">
              <a16:creationId xmlns:a16="http://schemas.microsoft.com/office/drawing/2014/main" id="{00000000-0008-0000-0600-0000D4010000}"/>
            </a:ext>
          </a:extLst>
        </xdr:cNvPr>
        <xdr:cNvSpPr txBox="1"/>
      </xdr:nvSpPr>
      <xdr:spPr>
        <a:xfrm>
          <a:off x="10528300" y="1630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160910</xdr:rowOff>
    </xdr:from>
    <xdr:to>
      <xdr:col>50</xdr:col>
      <xdr:colOff>165100</xdr:colOff>
      <xdr:row>96</xdr:row>
      <xdr:rowOff>91060</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9588500" y="1644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107587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59411" y="1622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158121</xdr:rowOff>
    </xdr:from>
    <xdr:to>
      <xdr:col>46</xdr:col>
      <xdr:colOff>38100</xdr:colOff>
      <xdr:row>96</xdr:row>
      <xdr:rowOff>88271</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8699500" y="164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104798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22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96078</xdr:rowOff>
    </xdr:from>
    <xdr:to>
      <xdr:col>41</xdr:col>
      <xdr:colOff>101600</xdr:colOff>
      <xdr:row>97</xdr:row>
      <xdr:rowOff>26228</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7810500" y="1655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42755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33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42402</xdr:rowOff>
    </xdr:from>
    <xdr:to>
      <xdr:col>36</xdr:col>
      <xdr:colOff>165100</xdr:colOff>
      <xdr:row>97</xdr:row>
      <xdr:rowOff>144002</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6921500" y="1667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160529</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44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11456</xdr:rowOff>
    </xdr:from>
    <xdr:to>
      <xdr:col>85</xdr:col>
      <xdr:colOff>126364</xdr:colOff>
      <xdr:row>39</xdr:row>
      <xdr:rowOff>96005</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6317595" y="5497856"/>
          <a:ext cx="1269" cy="1284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99832</xdr:rowOff>
    </xdr:from>
    <xdr:ext cx="313932" cy="259045"/>
    <xdr:sp macro="" textlink="">
      <xdr:nvSpPr>
        <xdr:cNvPr id="501" name="災害復旧事業費最小値テキスト">
          <a:extLst>
            <a:ext uri="{FF2B5EF4-FFF2-40B4-BE49-F238E27FC236}">
              <a16:creationId xmlns:a16="http://schemas.microsoft.com/office/drawing/2014/main" id="{00000000-0008-0000-0600-0000F5010000}"/>
            </a:ext>
          </a:extLst>
        </xdr:cNvPr>
        <xdr:cNvSpPr txBox="1"/>
      </xdr:nvSpPr>
      <xdr:spPr>
        <a:xfrm>
          <a:off x="16370300" y="67863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96005</xdr:rowOff>
    </xdr:from>
    <xdr:to>
      <xdr:col>86</xdr:col>
      <xdr:colOff>25400</xdr:colOff>
      <xdr:row>39</xdr:row>
      <xdr:rowOff>96005</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6230600" y="678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129583</xdr:rowOff>
    </xdr:from>
    <xdr:ext cx="534377" cy="259045"/>
    <xdr:sp macro="" textlink="">
      <xdr:nvSpPr>
        <xdr:cNvPr id="503" name="災害復旧事業費最大値テキスト">
          <a:extLst>
            <a:ext uri="{FF2B5EF4-FFF2-40B4-BE49-F238E27FC236}">
              <a16:creationId xmlns:a16="http://schemas.microsoft.com/office/drawing/2014/main" id="{00000000-0008-0000-0600-0000F7010000}"/>
            </a:ext>
          </a:extLst>
        </xdr:cNvPr>
        <xdr:cNvSpPr txBox="1"/>
      </xdr:nvSpPr>
      <xdr:spPr>
        <a:xfrm>
          <a:off x="16370300" y="527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11456</xdr:rowOff>
    </xdr:from>
    <xdr:to>
      <xdr:col>86</xdr:col>
      <xdr:colOff>25400</xdr:colOff>
      <xdr:row>32</xdr:row>
      <xdr:rowOff>11456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549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159686</xdr:rowOff>
    </xdr:from>
    <xdr:to>
      <xdr:col>85</xdr:col>
      <xdr:colOff>127000</xdr:colOff>
      <xdr:row>36</xdr:row>
      <xdr:rowOff>21122</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5481300" y="6160436"/>
          <a:ext cx="838200" cy="3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74446</xdr:rowOff>
    </xdr:from>
    <xdr:ext cx="469744" cy="259045"/>
    <xdr:sp macro="" textlink="">
      <xdr:nvSpPr>
        <xdr:cNvPr id="506" name="災害復旧事業費平均値テキスト">
          <a:extLst>
            <a:ext uri="{FF2B5EF4-FFF2-40B4-BE49-F238E27FC236}">
              <a16:creationId xmlns:a16="http://schemas.microsoft.com/office/drawing/2014/main" id="{00000000-0008-0000-0600-0000FA010000}"/>
            </a:ext>
          </a:extLst>
        </xdr:cNvPr>
        <xdr:cNvSpPr txBox="1"/>
      </xdr:nvSpPr>
      <xdr:spPr>
        <a:xfrm>
          <a:off x="16370300" y="6589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96019</xdr:rowOff>
    </xdr:from>
    <xdr:to>
      <xdr:col>85</xdr:col>
      <xdr:colOff>177800</xdr:colOff>
      <xdr:row>39</xdr:row>
      <xdr:rowOff>26169</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6268700" y="6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53583</xdr:rowOff>
    </xdr:from>
    <xdr:to>
      <xdr:col>81</xdr:col>
      <xdr:colOff>50800</xdr:colOff>
      <xdr:row>36</xdr:row>
      <xdr:rowOff>21122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4592300" y="5882883"/>
          <a:ext cx="889000" cy="3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101833</xdr:rowOff>
    </xdr:from>
    <xdr:to>
      <xdr:col>81</xdr:col>
      <xdr:colOff>101600</xdr:colOff>
      <xdr:row>39</xdr:row>
      <xdr:rowOff>31983</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5430500" y="661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39</xdr:row>
      <xdr:rowOff>23110</xdr:rowOff>
    </xdr:from>
    <xdr:ext cx="469744"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5233728" y="670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83138</xdr:rowOff>
    </xdr:from>
    <xdr:to>
      <xdr:col>76</xdr:col>
      <xdr:colOff>114300</xdr:colOff>
      <xdr:row>34</xdr:row>
      <xdr:rowOff>53583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3703300" y="5398088"/>
          <a:ext cx="889000" cy="48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109180</xdr:rowOff>
    </xdr:from>
    <xdr:to>
      <xdr:col>76</xdr:col>
      <xdr:colOff>165100</xdr:colOff>
      <xdr:row>39</xdr:row>
      <xdr:rowOff>39330</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4541500" y="66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30457</xdr:rowOff>
    </xdr:from>
    <xdr:ext cx="469744"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357428" y="671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81636</xdr:rowOff>
    </xdr:from>
    <xdr:to>
      <xdr:col>71</xdr:col>
      <xdr:colOff>177800</xdr:colOff>
      <xdr:row>31</xdr:row>
      <xdr:rowOff>83138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814300" y="5225136"/>
          <a:ext cx="889000" cy="17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91447</xdr:rowOff>
    </xdr:from>
    <xdr:to>
      <xdr:col>72</xdr:col>
      <xdr:colOff>38100</xdr:colOff>
      <xdr:row>39</xdr:row>
      <xdr:rowOff>21597</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3652500" y="660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12724</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3468428" y="669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95660</xdr:rowOff>
    </xdr:from>
    <xdr:to>
      <xdr:col>67</xdr:col>
      <xdr:colOff>101600</xdr:colOff>
      <xdr:row>39</xdr:row>
      <xdr:rowOff>25810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2763500" y="661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16937</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579428" y="670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108886</xdr:rowOff>
    </xdr:from>
    <xdr:to>
      <xdr:col>85</xdr:col>
      <xdr:colOff>177800</xdr:colOff>
      <xdr:row>36</xdr:row>
      <xdr:rowOff>39036</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6268700" y="610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131763</xdr:rowOff>
    </xdr:from>
    <xdr:ext cx="534377" cy="259045"/>
    <xdr:sp macro="" textlink="">
      <xdr:nvSpPr>
        <xdr:cNvPr id="525" name="災害復旧事業費該当値テキスト">
          <a:extLst>
            <a:ext uri="{FF2B5EF4-FFF2-40B4-BE49-F238E27FC236}">
              <a16:creationId xmlns:a16="http://schemas.microsoft.com/office/drawing/2014/main" id="{00000000-0008-0000-0600-00000D020000}"/>
            </a:ext>
          </a:extLst>
        </xdr:cNvPr>
        <xdr:cNvSpPr txBox="1"/>
      </xdr:nvSpPr>
      <xdr:spPr>
        <a:xfrm>
          <a:off x="16370300" y="5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141772</xdr:rowOff>
    </xdr:from>
    <xdr:to>
      <xdr:col>81</xdr:col>
      <xdr:colOff>101600</xdr:colOff>
      <xdr:row>36</xdr:row>
      <xdr:rowOff>71922</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5430500" y="614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88449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01411" y="591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2783</xdr:rowOff>
    </xdr:from>
    <xdr:to>
      <xdr:col>76</xdr:col>
      <xdr:colOff>165100</xdr:colOff>
      <xdr:row>34</xdr:row>
      <xdr:rowOff>104383</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4541500" y="583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120910</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25111" y="560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32338</xdr:rowOff>
    </xdr:from>
    <xdr:to>
      <xdr:col>72</xdr:col>
      <xdr:colOff>38100</xdr:colOff>
      <xdr:row>31</xdr:row>
      <xdr:rowOff>133938</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3652500" y="534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150465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512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30836</xdr:rowOff>
    </xdr:from>
    <xdr:to>
      <xdr:col>67</xdr:col>
      <xdr:colOff>101600</xdr:colOff>
      <xdr:row>30</xdr:row>
      <xdr:rowOff>132436</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2763500" y="51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148963</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47111" y="494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6" name="失業対策事業費グラフ枠">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8" name="失業対策事業費最小値テキスト">
          <a:extLst>
            <a:ext uri="{FF2B5EF4-FFF2-40B4-BE49-F238E27FC236}">
              <a16:creationId xmlns:a16="http://schemas.microsoft.com/office/drawing/2014/main" id="{00000000-0008-0000-0600-00002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0" name="失業対策事業費最大値テキスト">
          <a:extLst>
            <a:ext uri="{FF2B5EF4-FFF2-40B4-BE49-F238E27FC236}">
              <a16:creationId xmlns:a16="http://schemas.microsoft.com/office/drawing/2014/main" id="{00000000-0008-0000-0600-00002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3" name="失業対策事業費平均値テキスト">
          <a:extLst>
            <a:ext uri="{FF2B5EF4-FFF2-40B4-BE49-F238E27FC236}">
              <a16:creationId xmlns:a16="http://schemas.microsoft.com/office/drawing/2014/main" id="{00000000-0008-0000-0600-00002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4" name="フローチャート: 判断 553">
          <a:extLst>
            <a:ext uri="{FF2B5EF4-FFF2-40B4-BE49-F238E27FC236}">
              <a16:creationId xmlns:a16="http://schemas.microsoft.com/office/drawing/2014/main" id="{00000000-0008-0000-0600-00002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6" name="フローチャート: 判断 555">
          <a:extLst>
            <a:ext uri="{FF2B5EF4-FFF2-40B4-BE49-F238E27FC236}">
              <a16:creationId xmlns:a16="http://schemas.microsoft.com/office/drawing/2014/main" id="{00000000-0008-0000-0600-00002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楕円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2" name="失業対策事業費該当値テキスト">
          <a:extLst>
            <a:ext uri="{FF2B5EF4-FFF2-40B4-BE49-F238E27FC236}">
              <a16:creationId xmlns:a16="http://schemas.microsoft.com/office/drawing/2014/main" id="{00000000-0008-0000-0600-00003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3" name="楕円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8222</xdr:rowOff>
    </xdr:from>
    <xdr:to>
      <xdr:col>85</xdr:col>
      <xdr:colOff>126364</xdr:colOff>
      <xdr:row>78</xdr:row>
      <xdr:rowOff>155930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flipV="1">
          <a:off x="16317595" y="12009722"/>
          <a:ext cx="1269" cy="151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159757</xdr:rowOff>
    </xdr:from>
    <xdr:ext cx="534377" cy="259045"/>
    <xdr:sp macro="" textlink="">
      <xdr:nvSpPr>
        <xdr:cNvPr id="606" name="公債費最小値テキスト">
          <a:extLst>
            <a:ext uri="{FF2B5EF4-FFF2-40B4-BE49-F238E27FC236}">
              <a16:creationId xmlns:a16="http://schemas.microsoft.com/office/drawing/2014/main" id="{00000000-0008-0000-0600-00005E020000}"/>
            </a:ext>
          </a:extLst>
        </xdr:cNvPr>
        <xdr:cNvSpPr txBox="1"/>
      </xdr:nvSpPr>
      <xdr:spPr>
        <a:xfrm>
          <a:off x="16370300" y="1353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155930</xdr:rowOff>
    </xdr:from>
    <xdr:to>
      <xdr:col>86</xdr:col>
      <xdr:colOff>25400</xdr:colOff>
      <xdr:row>78</xdr:row>
      <xdr:rowOff>155930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6230600" y="13529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126349</xdr:rowOff>
    </xdr:from>
    <xdr:ext cx="534377" cy="259045"/>
    <xdr:sp macro="" textlink="">
      <xdr:nvSpPr>
        <xdr:cNvPr id="608" name="公債費最大値テキスト">
          <a:extLst>
            <a:ext uri="{FF2B5EF4-FFF2-40B4-BE49-F238E27FC236}">
              <a16:creationId xmlns:a16="http://schemas.microsoft.com/office/drawing/2014/main" id="{00000000-0008-0000-0600-000060020000}"/>
            </a:ext>
          </a:extLst>
        </xdr:cNvPr>
        <xdr:cNvSpPr txBox="1"/>
      </xdr:nvSpPr>
      <xdr:spPr>
        <a:xfrm>
          <a:off x="16370300" y="1178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8222</xdr:rowOff>
    </xdr:from>
    <xdr:to>
      <xdr:col>86</xdr:col>
      <xdr:colOff>25400</xdr:colOff>
      <xdr:row>70</xdr:row>
      <xdr:rowOff>8222</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20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58220</xdr:rowOff>
    </xdr:from>
    <xdr:to>
      <xdr:col>85</xdr:col>
      <xdr:colOff>127000</xdr:colOff>
      <xdr:row>74</xdr:row>
      <xdr:rowOff>61486</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5481300" y="1274552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12854</xdr:rowOff>
    </xdr:from>
    <xdr:ext cx="534377" cy="259045"/>
    <xdr:sp macro="" textlink="">
      <xdr:nvSpPr>
        <xdr:cNvPr id="611" name="公債費平均値テキスト">
          <a:extLst>
            <a:ext uri="{FF2B5EF4-FFF2-40B4-BE49-F238E27FC236}">
              <a16:creationId xmlns:a16="http://schemas.microsoft.com/office/drawing/2014/main" id="{00000000-0008-0000-0600-000063020000}"/>
            </a:ext>
          </a:extLst>
        </xdr:cNvPr>
        <xdr:cNvSpPr txBox="1"/>
      </xdr:nvSpPr>
      <xdr:spPr>
        <a:xfrm>
          <a:off x="16370300" y="1304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34427</xdr:rowOff>
    </xdr:from>
    <xdr:to>
      <xdr:col>85</xdr:col>
      <xdr:colOff>177800</xdr:colOff>
      <xdr:row>76</xdr:row>
      <xdr:rowOff>136027</xdr:rowOff>
    </xdr:to>
    <xdr:sp macro="" textlink="">
      <xdr:nvSpPr>
        <xdr:cNvPr id="612" name="フローチャート: 判断 611">
          <a:extLst>
            <a:ext uri="{FF2B5EF4-FFF2-40B4-BE49-F238E27FC236}">
              <a16:creationId xmlns:a16="http://schemas.microsoft.com/office/drawing/2014/main" id="{00000000-0008-0000-0600-000064020000}"/>
            </a:ext>
          </a:extLst>
        </xdr:cNvPr>
        <xdr:cNvSpPr/>
      </xdr:nvSpPr>
      <xdr:spPr>
        <a:xfrm>
          <a:off x="16268700" y="1306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61486</xdr:rowOff>
    </xdr:from>
    <xdr:to>
      <xdr:col>81</xdr:col>
      <xdr:colOff>50800</xdr:colOff>
      <xdr:row>74</xdr:row>
      <xdr:rowOff>61682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4592300" y="12748786"/>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25643</xdr:rowOff>
    </xdr:from>
    <xdr:to>
      <xdr:col>81</xdr:col>
      <xdr:colOff>101600</xdr:colOff>
      <xdr:row>76</xdr:row>
      <xdr:rowOff>127243</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5430500" y="1305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118370</xdr:rowOff>
    </xdr:from>
    <xdr:ext cx="534377"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5201411" y="1314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49011</xdr:rowOff>
    </xdr:from>
    <xdr:to>
      <xdr:col>76</xdr:col>
      <xdr:colOff>114300</xdr:colOff>
      <xdr:row>74</xdr:row>
      <xdr:rowOff>61682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3703300" y="12736311"/>
          <a:ext cx="889000" cy="1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166199</xdr:rowOff>
    </xdr:from>
    <xdr:to>
      <xdr:col>76</xdr:col>
      <xdr:colOff>165100</xdr:colOff>
      <xdr:row>76</xdr:row>
      <xdr:rowOff>96349</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45415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87476</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4325111" y="1311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25008</xdr:rowOff>
    </xdr:from>
    <xdr:to>
      <xdr:col>71</xdr:col>
      <xdr:colOff>177800</xdr:colOff>
      <xdr:row>74</xdr:row>
      <xdr:rowOff>49011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814300" y="12712308"/>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64407</xdr:rowOff>
    </xdr:from>
    <xdr:to>
      <xdr:col>72</xdr:col>
      <xdr:colOff>38100</xdr:colOff>
      <xdr:row>76</xdr:row>
      <xdr:rowOff>166007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3652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157134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3436111" y="131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44323</xdr:rowOff>
    </xdr:from>
    <xdr:to>
      <xdr:col>67</xdr:col>
      <xdr:colOff>101600</xdr:colOff>
      <xdr:row>76</xdr:row>
      <xdr:rowOff>145923</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2763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137050</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547111" y="131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7420</xdr:rowOff>
    </xdr:from>
    <xdr:to>
      <xdr:col>85</xdr:col>
      <xdr:colOff>177800</xdr:colOff>
      <xdr:row>74</xdr:row>
      <xdr:rowOff>109020</xdr:rowOff>
    </xdr:to>
    <xdr:sp macro="" textlink="">
      <xdr:nvSpPr>
        <xdr:cNvPr id="629" name="楕円 628">
          <a:extLst>
            <a:ext uri="{FF2B5EF4-FFF2-40B4-BE49-F238E27FC236}">
              <a16:creationId xmlns:a16="http://schemas.microsoft.com/office/drawing/2014/main" id="{00000000-0008-0000-0600-000075020000}"/>
            </a:ext>
          </a:extLst>
        </xdr:cNvPr>
        <xdr:cNvSpPr/>
      </xdr:nvSpPr>
      <xdr:spPr>
        <a:xfrm>
          <a:off x="16268700" y="1269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30297</xdr:rowOff>
    </xdr:from>
    <xdr:ext cx="534377" cy="259045"/>
    <xdr:sp macro="" textlink="">
      <xdr:nvSpPr>
        <xdr:cNvPr id="630" name="公債費該当値テキスト">
          <a:extLst>
            <a:ext uri="{FF2B5EF4-FFF2-40B4-BE49-F238E27FC236}">
              <a16:creationId xmlns:a16="http://schemas.microsoft.com/office/drawing/2014/main" id="{00000000-0008-0000-0600-000076020000}"/>
            </a:ext>
          </a:extLst>
        </xdr:cNvPr>
        <xdr:cNvSpPr txBox="1"/>
      </xdr:nvSpPr>
      <xdr:spPr>
        <a:xfrm>
          <a:off x="16370300" y="1254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10686</xdr:rowOff>
    </xdr:from>
    <xdr:to>
      <xdr:col>81</xdr:col>
      <xdr:colOff>101600</xdr:colOff>
      <xdr:row>74</xdr:row>
      <xdr:rowOff>112286</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5430500" y="1269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128813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01411" y="1247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10882</xdr:rowOff>
    </xdr:from>
    <xdr:to>
      <xdr:col>76</xdr:col>
      <xdr:colOff>165100</xdr:colOff>
      <xdr:row>74</xdr:row>
      <xdr:rowOff>112482</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4541500" y="1269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129009</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4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169661</xdr:rowOff>
    </xdr:from>
    <xdr:to>
      <xdr:col>72</xdr:col>
      <xdr:colOff>38100</xdr:colOff>
      <xdr:row>74</xdr:row>
      <xdr:rowOff>99811</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3652500" y="1268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116338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46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145658</xdr:rowOff>
    </xdr:from>
    <xdr:to>
      <xdr:col>67</xdr:col>
      <xdr:colOff>101600</xdr:colOff>
      <xdr:row>74</xdr:row>
      <xdr:rowOff>75808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2763500" y="1266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92335</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43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7" name="積立金グラフ枠">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97</xdr:row>
      <xdr:rowOff>58711</xdr:rowOff>
    </xdr:from>
    <xdr:to>
      <xdr:col>85</xdr:col>
      <xdr:colOff>126364</xdr:colOff>
      <xdr:row>98</xdr:row>
      <xdr:rowOff>135013</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flipV="1">
          <a:off x="16317595" y="16689361"/>
          <a:ext cx="1269" cy="247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2197</xdr:rowOff>
    </xdr:from>
    <xdr:ext cx="469744" cy="259045"/>
    <xdr:sp macro="" textlink="">
      <xdr:nvSpPr>
        <xdr:cNvPr id="659" name="積立金最小値テキスト">
          <a:extLst>
            <a:ext uri="{FF2B5EF4-FFF2-40B4-BE49-F238E27FC236}">
              <a16:creationId xmlns:a16="http://schemas.microsoft.com/office/drawing/2014/main" id="{00000000-0008-0000-0600-000093020000}"/>
            </a:ext>
          </a:extLst>
        </xdr:cNvPr>
        <xdr:cNvSpPr txBox="1"/>
      </xdr:nvSpPr>
      <xdr:spPr>
        <a:xfrm>
          <a:off x="16370300" y="169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135013</xdr:rowOff>
    </xdr:from>
    <xdr:to>
      <xdr:col>86</xdr:col>
      <xdr:colOff>25400</xdr:colOff>
      <xdr:row>98</xdr:row>
      <xdr:rowOff>135013</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6230600" y="1693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5388</xdr:rowOff>
    </xdr:from>
    <xdr:ext cx="534377" cy="259045"/>
    <xdr:sp macro="" textlink="">
      <xdr:nvSpPr>
        <xdr:cNvPr id="661" name="積立金最大値テキスト">
          <a:extLst>
            <a:ext uri="{FF2B5EF4-FFF2-40B4-BE49-F238E27FC236}">
              <a16:creationId xmlns:a16="http://schemas.microsoft.com/office/drawing/2014/main" id="{00000000-0008-0000-0600-000095020000}"/>
            </a:ext>
          </a:extLst>
        </xdr:cNvPr>
        <xdr:cNvSpPr txBox="1"/>
      </xdr:nvSpPr>
      <xdr:spPr>
        <a:xfrm>
          <a:off x="16370300" y="1646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58711</xdr:rowOff>
    </xdr:from>
    <xdr:to>
      <xdr:col>86</xdr:col>
      <xdr:colOff>25400</xdr:colOff>
      <xdr:row>97</xdr:row>
      <xdr:rowOff>58711</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6230600" y="166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29414</xdr:rowOff>
    </xdr:from>
    <xdr:to>
      <xdr:col>85</xdr:col>
      <xdr:colOff>127000</xdr:colOff>
      <xdr:row>97</xdr:row>
      <xdr:rowOff>58711</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5481300" y="16660064"/>
          <a:ext cx="838200" cy="2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46648</xdr:rowOff>
    </xdr:from>
    <xdr:ext cx="469744" cy="259045"/>
    <xdr:sp macro="" textlink="">
      <xdr:nvSpPr>
        <xdr:cNvPr id="664" name="積立金平均値テキスト">
          <a:extLst>
            <a:ext uri="{FF2B5EF4-FFF2-40B4-BE49-F238E27FC236}">
              <a16:creationId xmlns:a16="http://schemas.microsoft.com/office/drawing/2014/main" id="{00000000-0008-0000-0600-000098020000}"/>
            </a:ext>
          </a:extLst>
        </xdr:cNvPr>
        <xdr:cNvSpPr txBox="1"/>
      </xdr:nvSpPr>
      <xdr:spPr>
        <a:xfrm>
          <a:off x="16370300" y="16848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68221</xdr:rowOff>
    </xdr:from>
    <xdr:to>
      <xdr:col>85</xdr:col>
      <xdr:colOff>177800</xdr:colOff>
      <xdr:row>98</xdr:row>
      <xdr:rowOff>169821</xdr:rowOff>
    </xdr:to>
    <xdr:sp macro="" textlink="">
      <xdr:nvSpPr>
        <xdr:cNvPr id="665" name="フローチャート: 判断 664">
          <a:extLst>
            <a:ext uri="{FF2B5EF4-FFF2-40B4-BE49-F238E27FC236}">
              <a16:creationId xmlns:a16="http://schemas.microsoft.com/office/drawing/2014/main" id="{00000000-0008-0000-0600-000099020000}"/>
            </a:ext>
          </a:extLst>
        </xdr:cNvPr>
        <xdr:cNvSpPr/>
      </xdr:nvSpPr>
      <xdr:spPr>
        <a:xfrm>
          <a:off x="16268700" y="1687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148991</xdr:rowOff>
    </xdr:from>
    <xdr:to>
      <xdr:col>81</xdr:col>
      <xdr:colOff>50800</xdr:colOff>
      <xdr:row>97</xdr:row>
      <xdr:rowOff>29414</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4592300" y="16436741"/>
          <a:ext cx="889000" cy="22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59982</xdr:rowOff>
    </xdr:from>
    <xdr:to>
      <xdr:col>81</xdr:col>
      <xdr:colOff>101600</xdr:colOff>
      <xdr:row>98</xdr:row>
      <xdr:rowOff>161582</xdr:rowOff>
    </xdr:to>
    <xdr:sp macro="" textlink="">
      <xdr:nvSpPr>
        <xdr:cNvPr id="667" name="フローチャート: 判断 666">
          <a:extLst>
            <a:ext uri="{FF2B5EF4-FFF2-40B4-BE49-F238E27FC236}">
              <a16:creationId xmlns:a16="http://schemas.microsoft.com/office/drawing/2014/main" id="{00000000-0008-0000-0600-00009B020000}"/>
            </a:ext>
          </a:extLst>
        </xdr:cNvPr>
        <xdr:cNvSpPr/>
      </xdr:nvSpPr>
      <xdr:spPr>
        <a:xfrm>
          <a:off x="15430500" y="168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152709</xdr:rowOff>
    </xdr:from>
    <xdr:ext cx="469744"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5233728" y="1695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160548</xdr:rowOff>
    </xdr:from>
    <xdr:to>
      <xdr:col>76</xdr:col>
      <xdr:colOff>114300</xdr:colOff>
      <xdr:row>95</xdr:row>
      <xdr:rowOff>148991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3703300" y="15762498"/>
          <a:ext cx="889000" cy="67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52136</xdr:rowOff>
    </xdr:from>
    <xdr:to>
      <xdr:col>76</xdr:col>
      <xdr:colOff>165100</xdr:colOff>
      <xdr:row>98</xdr:row>
      <xdr:rowOff>153736</xdr:rowOff>
    </xdr:to>
    <xdr:sp macro="" textlink="">
      <xdr:nvSpPr>
        <xdr:cNvPr id="670" name="フローチャート: 判断 669">
          <a:extLst>
            <a:ext uri="{FF2B5EF4-FFF2-40B4-BE49-F238E27FC236}">
              <a16:creationId xmlns:a16="http://schemas.microsoft.com/office/drawing/2014/main" id="{00000000-0008-0000-0600-00009E020000}"/>
            </a:ext>
          </a:extLst>
        </xdr:cNvPr>
        <xdr:cNvSpPr/>
      </xdr:nvSpPr>
      <xdr:spPr>
        <a:xfrm>
          <a:off x="14541500" y="168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144863</xdr:rowOff>
    </xdr:from>
    <xdr:ext cx="469744"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4357428" y="1694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160548</xdr:rowOff>
    </xdr:from>
    <xdr:to>
      <xdr:col>71</xdr:col>
      <xdr:colOff>177800</xdr:colOff>
      <xdr:row>93</xdr:row>
      <xdr:rowOff>106201</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2814300" y="15762498"/>
          <a:ext cx="889000" cy="28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40066</xdr:rowOff>
    </xdr:from>
    <xdr:to>
      <xdr:col>72</xdr:col>
      <xdr:colOff>38100</xdr:colOff>
      <xdr:row>98</xdr:row>
      <xdr:rowOff>141666</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3652500" y="1684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132793</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3436111" y="1693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37708</xdr:rowOff>
    </xdr:from>
    <xdr:to>
      <xdr:col>67</xdr:col>
      <xdr:colOff>101600</xdr:colOff>
      <xdr:row>98</xdr:row>
      <xdr:rowOff>139308</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2763500" y="1683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130435</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547111" y="1693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7911</xdr:rowOff>
    </xdr:from>
    <xdr:to>
      <xdr:col>85</xdr:col>
      <xdr:colOff>177800</xdr:colOff>
      <xdr:row>97</xdr:row>
      <xdr:rowOff>109511</xdr:rowOff>
    </xdr:to>
    <xdr:sp macro="" textlink="">
      <xdr:nvSpPr>
        <xdr:cNvPr id="682" name="楕円 681">
          <a:extLst>
            <a:ext uri="{FF2B5EF4-FFF2-40B4-BE49-F238E27FC236}">
              <a16:creationId xmlns:a16="http://schemas.microsoft.com/office/drawing/2014/main" id="{00000000-0008-0000-0600-0000AA020000}"/>
            </a:ext>
          </a:extLst>
        </xdr:cNvPr>
        <xdr:cNvSpPr/>
      </xdr:nvSpPr>
      <xdr:spPr>
        <a:xfrm>
          <a:off x="16268700" y="1663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132388</xdr:rowOff>
    </xdr:from>
    <xdr:ext cx="534377" cy="259045"/>
    <xdr:sp macro="" textlink="">
      <xdr:nvSpPr>
        <xdr:cNvPr id="683" name="積立金該当値テキスト">
          <a:extLst>
            <a:ext uri="{FF2B5EF4-FFF2-40B4-BE49-F238E27FC236}">
              <a16:creationId xmlns:a16="http://schemas.microsoft.com/office/drawing/2014/main" id="{00000000-0008-0000-0600-0000AB020000}"/>
            </a:ext>
          </a:extLst>
        </xdr:cNvPr>
        <xdr:cNvSpPr txBox="1"/>
      </xdr:nvSpPr>
      <xdr:spPr>
        <a:xfrm>
          <a:off x="16370300" y="1659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150064</xdr:rowOff>
    </xdr:from>
    <xdr:to>
      <xdr:col>81</xdr:col>
      <xdr:colOff>101600</xdr:colOff>
      <xdr:row>97</xdr:row>
      <xdr:rowOff>80214</xdr:rowOff>
    </xdr:to>
    <xdr:sp macro="" textlink="">
      <xdr:nvSpPr>
        <xdr:cNvPr id="684" name="楕円 683">
          <a:extLst>
            <a:ext uri="{FF2B5EF4-FFF2-40B4-BE49-F238E27FC236}">
              <a16:creationId xmlns:a16="http://schemas.microsoft.com/office/drawing/2014/main" id="{00000000-0008-0000-0600-0000AC020000}"/>
            </a:ext>
          </a:extLst>
        </xdr:cNvPr>
        <xdr:cNvSpPr/>
      </xdr:nvSpPr>
      <xdr:spPr>
        <a:xfrm>
          <a:off x="15430500" y="1660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96741</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01411" y="1638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98191</xdr:rowOff>
    </xdr:from>
    <xdr:to>
      <xdr:col>76</xdr:col>
      <xdr:colOff>165100</xdr:colOff>
      <xdr:row>96</xdr:row>
      <xdr:rowOff>28341</xdr:rowOff>
    </xdr:to>
    <xdr:sp macro="" textlink="">
      <xdr:nvSpPr>
        <xdr:cNvPr id="686" name="楕円 685">
          <a:extLst>
            <a:ext uri="{FF2B5EF4-FFF2-40B4-BE49-F238E27FC236}">
              <a16:creationId xmlns:a16="http://schemas.microsoft.com/office/drawing/2014/main" id="{00000000-0008-0000-0600-0000AE020000}"/>
            </a:ext>
          </a:extLst>
        </xdr:cNvPr>
        <xdr:cNvSpPr/>
      </xdr:nvSpPr>
      <xdr:spPr>
        <a:xfrm>
          <a:off x="14541500" y="1638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44868</xdr:rowOff>
    </xdr:from>
    <xdr:ext cx="59901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292795" y="16161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109748</xdr:rowOff>
    </xdr:from>
    <xdr:to>
      <xdr:col>72</xdr:col>
      <xdr:colOff>38100</xdr:colOff>
      <xdr:row>92</xdr:row>
      <xdr:rowOff>39898</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3652500" y="157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56425</xdr:rowOff>
    </xdr:from>
    <xdr:ext cx="59901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03795" y="15486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55401</xdr:rowOff>
    </xdr:from>
    <xdr:to>
      <xdr:col>67</xdr:col>
      <xdr:colOff>101600</xdr:colOff>
      <xdr:row>93</xdr:row>
      <xdr:rowOff>157001</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2763500" y="1600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2078</xdr:rowOff>
    </xdr:from>
    <xdr:ext cx="59901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14795" y="15775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15342</xdr:rowOff>
    </xdr:from>
    <xdr:to>
      <xdr:col>116</xdr:col>
      <xdr:colOff>62864</xdr:colOff>
      <xdr:row>38</xdr:row>
      <xdr:rowOff>139700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flipV="1">
          <a:off x="22159595" y="5158842"/>
          <a:ext cx="1269" cy="149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a:extLst>
            <a:ext uri="{FF2B5EF4-FFF2-40B4-BE49-F238E27FC236}">
              <a16:creationId xmlns:a16="http://schemas.microsoft.com/office/drawing/2014/main" id="{00000000-0008-0000-0600-0000C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133469</xdr:rowOff>
    </xdr:from>
    <xdr:ext cx="469744" cy="259045"/>
    <xdr:sp macro="" textlink="">
      <xdr:nvSpPr>
        <xdr:cNvPr id="714" name="投資及び出資金最大値テキスト">
          <a:extLst>
            <a:ext uri="{FF2B5EF4-FFF2-40B4-BE49-F238E27FC236}">
              <a16:creationId xmlns:a16="http://schemas.microsoft.com/office/drawing/2014/main" id="{00000000-0008-0000-0600-0000CA020000}"/>
            </a:ext>
          </a:extLst>
        </xdr:cNvPr>
        <xdr:cNvSpPr txBox="1"/>
      </xdr:nvSpPr>
      <xdr:spPr>
        <a:xfrm>
          <a:off x="22212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15342</xdr:rowOff>
    </xdr:from>
    <xdr:to>
      <xdr:col>116</xdr:col>
      <xdr:colOff>152400</xdr:colOff>
      <xdr:row>30</xdr:row>
      <xdr:rowOff>15342</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22072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134214</xdr:rowOff>
    </xdr:from>
    <xdr:to>
      <xdr:col>116</xdr:col>
      <xdr:colOff>63500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21323300" y="6649314"/>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11650</xdr:rowOff>
    </xdr:from>
    <xdr:ext cx="378565" cy="259045"/>
    <xdr:sp macro="" textlink="">
      <xdr:nvSpPr>
        <xdr:cNvPr id="717" name="投資及び出資金平均値テキスト">
          <a:extLst>
            <a:ext uri="{FF2B5EF4-FFF2-40B4-BE49-F238E27FC236}">
              <a16:creationId xmlns:a16="http://schemas.microsoft.com/office/drawing/2014/main" id="{00000000-0008-0000-0600-0000CD020000}"/>
            </a:ext>
          </a:extLst>
        </xdr:cNvPr>
        <xdr:cNvSpPr txBox="1"/>
      </xdr:nvSpPr>
      <xdr:spPr>
        <a:xfrm>
          <a:off x="22212300" y="5840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160223</xdr:rowOff>
    </xdr:from>
    <xdr:to>
      <xdr:col>116</xdr:col>
      <xdr:colOff>114300</xdr:colOff>
      <xdr:row>35</xdr:row>
      <xdr:rowOff>90373</xdr:rowOff>
    </xdr:to>
    <xdr:sp macro="" textlink="">
      <xdr:nvSpPr>
        <xdr:cNvPr id="718" name="フローチャート: 判断 717">
          <a:extLst>
            <a:ext uri="{FF2B5EF4-FFF2-40B4-BE49-F238E27FC236}">
              <a16:creationId xmlns:a16="http://schemas.microsoft.com/office/drawing/2014/main" id="{00000000-0008-0000-0600-0000CE020000}"/>
            </a:ext>
          </a:extLst>
        </xdr:cNvPr>
        <xdr:cNvSpPr/>
      </xdr:nvSpPr>
      <xdr:spPr>
        <a:xfrm>
          <a:off x="22110700" y="598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129642</xdr:rowOff>
    </xdr:from>
    <xdr:to>
      <xdr:col>111</xdr:col>
      <xdr:colOff>177800</xdr:colOff>
      <xdr:row>38</xdr:row>
      <xdr:rowOff>134214</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20434300" y="664474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104445</xdr:rowOff>
    </xdr:from>
    <xdr:to>
      <xdr:col>112</xdr:col>
      <xdr:colOff>38100</xdr:colOff>
      <xdr:row>37</xdr:row>
      <xdr:rowOff>34595</xdr:rowOff>
    </xdr:to>
    <xdr:sp macro="" textlink="">
      <xdr:nvSpPr>
        <xdr:cNvPr id="720" name="フローチャート: 判断 719">
          <a:extLst>
            <a:ext uri="{FF2B5EF4-FFF2-40B4-BE49-F238E27FC236}">
              <a16:creationId xmlns:a16="http://schemas.microsoft.com/office/drawing/2014/main" id="{00000000-0008-0000-0600-0000D0020000}"/>
            </a:ext>
          </a:extLst>
        </xdr:cNvPr>
        <xdr:cNvSpPr/>
      </xdr:nvSpPr>
      <xdr:spPr>
        <a:xfrm>
          <a:off x="21272500" y="627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51122</xdr:rowOff>
    </xdr:from>
    <xdr:ext cx="378565"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21121317" y="605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92151</xdr:rowOff>
    </xdr:from>
    <xdr:to>
      <xdr:col>107</xdr:col>
      <xdr:colOff>50800</xdr:colOff>
      <xdr:row>38</xdr:row>
      <xdr:rowOff>129642</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9545300" y="6607251"/>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164795</xdr:rowOff>
    </xdr:from>
    <xdr:to>
      <xdr:col>107</xdr:col>
      <xdr:colOff>101600</xdr:colOff>
      <xdr:row>37</xdr:row>
      <xdr:rowOff>94945</xdr:rowOff>
    </xdr:to>
    <xdr:sp macro="" textlink="">
      <xdr:nvSpPr>
        <xdr:cNvPr id="723" name="フローチャート: 判断 722">
          <a:extLst>
            <a:ext uri="{FF2B5EF4-FFF2-40B4-BE49-F238E27FC236}">
              <a16:creationId xmlns:a16="http://schemas.microsoft.com/office/drawing/2014/main" id="{00000000-0008-0000-0600-0000D3020000}"/>
            </a:ext>
          </a:extLst>
        </xdr:cNvPr>
        <xdr:cNvSpPr/>
      </xdr:nvSpPr>
      <xdr:spPr>
        <a:xfrm>
          <a:off x="20383500" y="63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111472</xdr:rowOff>
    </xdr:from>
    <xdr:ext cx="378565"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20245017" y="6112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109982</xdr:rowOff>
    </xdr:from>
    <xdr:to>
      <xdr:col>102</xdr:col>
      <xdr:colOff>114300</xdr:colOff>
      <xdr:row>38</xdr:row>
      <xdr:rowOff>92151</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656300" y="6453632"/>
          <a:ext cx="889000" cy="15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85242</xdr:rowOff>
    </xdr:from>
    <xdr:to>
      <xdr:col>102</xdr:col>
      <xdr:colOff>165100</xdr:colOff>
      <xdr:row>37</xdr:row>
      <xdr:rowOff>15392</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19494500" y="625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31919</xdr:rowOff>
    </xdr:from>
    <xdr:ext cx="378565"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9356017" y="6032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87986</xdr:rowOff>
    </xdr:from>
    <xdr:to>
      <xdr:col>98</xdr:col>
      <xdr:colOff>38100</xdr:colOff>
      <xdr:row>37</xdr:row>
      <xdr:rowOff>18136</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18605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34663</xdr:rowOff>
    </xdr:from>
    <xdr:ext cx="378565"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467017" y="6035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5" name="楕円 734">
          <a:extLst>
            <a:ext uri="{FF2B5EF4-FFF2-40B4-BE49-F238E27FC236}">
              <a16:creationId xmlns:a16="http://schemas.microsoft.com/office/drawing/2014/main" id="{00000000-0008-0000-0600-0000D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36" name="投資及び出資金該当値テキスト">
          <a:extLst>
            <a:ext uri="{FF2B5EF4-FFF2-40B4-BE49-F238E27FC236}">
              <a16:creationId xmlns:a16="http://schemas.microsoft.com/office/drawing/2014/main" id="{00000000-0008-0000-0600-0000E0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83414</xdr:rowOff>
    </xdr:from>
    <xdr:to>
      <xdr:col>112</xdr:col>
      <xdr:colOff>38100</xdr:colOff>
      <xdr:row>39</xdr:row>
      <xdr:rowOff>13564</xdr:rowOff>
    </xdr:to>
    <xdr:sp macro="" textlink="">
      <xdr:nvSpPr>
        <xdr:cNvPr id="737" name="楕円 736">
          <a:extLst>
            <a:ext uri="{FF2B5EF4-FFF2-40B4-BE49-F238E27FC236}">
              <a16:creationId xmlns:a16="http://schemas.microsoft.com/office/drawing/2014/main" id="{00000000-0008-0000-0600-0000E1020000}"/>
            </a:ext>
          </a:extLst>
        </xdr:cNvPr>
        <xdr:cNvSpPr/>
      </xdr:nvSpPr>
      <xdr:spPr>
        <a:xfrm>
          <a:off x="21272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4691</xdr:rowOff>
    </xdr:from>
    <xdr:ext cx="249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85950" y="66912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78842</xdr:rowOff>
    </xdr:from>
    <xdr:to>
      <xdr:col>107</xdr:col>
      <xdr:colOff>101600</xdr:colOff>
      <xdr:row>39</xdr:row>
      <xdr:rowOff>8992</xdr:rowOff>
    </xdr:to>
    <xdr:sp macro="" textlink="">
      <xdr:nvSpPr>
        <xdr:cNvPr id="739" name="楕円 738">
          <a:extLst>
            <a:ext uri="{FF2B5EF4-FFF2-40B4-BE49-F238E27FC236}">
              <a16:creationId xmlns:a16="http://schemas.microsoft.com/office/drawing/2014/main" id="{00000000-0008-0000-0600-0000E3020000}"/>
            </a:ext>
          </a:extLst>
        </xdr:cNvPr>
        <xdr:cNvSpPr/>
      </xdr:nvSpPr>
      <xdr:spPr>
        <a:xfrm>
          <a:off x="20383500" y="659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119</xdr:rowOff>
    </xdr:from>
    <xdr:ext cx="313932"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77333" y="66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41351</xdr:rowOff>
    </xdr:from>
    <xdr:to>
      <xdr:col>102</xdr:col>
      <xdr:colOff>165100</xdr:colOff>
      <xdr:row>38</xdr:row>
      <xdr:rowOff>142951</xdr:rowOff>
    </xdr:to>
    <xdr:sp macro="" textlink="">
      <xdr:nvSpPr>
        <xdr:cNvPr id="741" name="楕円 740">
          <a:extLst>
            <a:ext uri="{FF2B5EF4-FFF2-40B4-BE49-F238E27FC236}">
              <a16:creationId xmlns:a16="http://schemas.microsoft.com/office/drawing/2014/main" id="{00000000-0008-0000-0600-0000E5020000}"/>
            </a:ext>
          </a:extLst>
        </xdr:cNvPr>
        <xdr:cNvSpPr/>
      </xdr:nvSpPr>
      <xdr:spPr>
        <a:xfrm>
          <a:off x="19494500" y="655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134078</xdr:rowOff>
    </xdr:from>
    <xdr:ext cx="313932"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88333" y="6649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59182</xdr:rowOff>
    </xdr:from>
    <xdr:to>
      <xdr:col>98</xdr:col>
      <xdr:colOff>38100</xdr:colOff>
      <xdr:row>37</xdr:row>
      <xdr:rowOff>160782</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18605500" y="640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151909</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495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貸付金グラフ枠">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115057</xdr:rowOff>
    </xdr:from>
    <xdr:to>
      <xdr:col>116</xdr:col>
      <xdr:colOff>62864</xdr:colOff>
      <xdr:row>58</xdr:row>
      <xdr:rowOff>124132</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flipV="1">
          <a:off x="22159595" y="9030457"/>
          <a:ext cx="1269" cy="103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127959</xdr:rowOff>
    </xdr:from>
    <xdr:ext cx="378565" cy="259045"/>
    <xdr:sp macro="" textlink="">
      <xdr:nvSpPr>
        <xdr:cNvPr id="765" name="貸付金最小値テキスト">
          <a:extLst>
            <a:ext uri="{FF2B5EF4-FFF2-40B4-BE49-F238E27FC236}">
              <a16:creationId xmlns:a16="http://schemas.microsoft.com/office/drawing/2014/main" id="{00000000-0008-0000-0600-0000FD020000}"/>
            </a:ext>
          </a:extLst>
        </xdr:cNvPr>
        <xdr:cNvSpPr txBox="1"/>
      </xdr:nvSpPr>
      <xdr:spPr>
        <a:xfrm>
          <a:off x="22212300" y="10072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124132</xdr:rowOff>
    </xdr:from>
    <xdr:to>
      <xdr:col>116</xdr:col>
      <xdr:colOff>152400</xdr:colOff>
      <xdr:row>58</xdr:row>
      <xdr:rowOff>124132</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22072600" y="1006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61734</xdr:rowOff>
    </xdr:from>
    <xdr:ext cx="534377" cy="259045"/>
    <xdr:sp macro="" textlink="">
      <xdr:nvSpPr>
        <xdr:cNvPr id="767" name="貸付金最大値テキスト">
          <a:extLst>
            <a:ext uri="{FF2B5EF4-FFF2-40B4-BE49-F238E27FC236}">
              <a16:creationId xmlns:a16="http://schemas.microsoft.com/office/drawing/2014/main" id="{00000000-0008-0000-0600-0000FF020000}"/>
            </a:ext>
          </a:extLst>
        </xdr:cNvPr>
        <xdr:cNvSpPr txBox="1"/>
      </xdr:nvSpPr>
      <xdr:spPr>
        <a:xfrm>
          <a:off x="22212300" y="880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115057</xdr:rowOff>
    </xdr:from>
    <xdr:to>
      <xdr:col>116</xdr:col>
      <xdr:colOff>152400</xdr:colOff>
      <xdr:row>52</xdr:row>
      <xdr:rowOff>115057</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22072600" y="903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115057</xdr:rowOff>
    </xdr:from>
    <xdr:to>
      <xdr:col>116</xdr:col>
      <xdr:colOff>63500</xdr:colOff>
      <xdr:row>53</xdr:row>
      <xdr:rowOff>2700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flipV="1">
          <a:off x="21323300" y="9030457"/>
          <a:ext cx="838200" cy="5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15572</xdr:rowOff>
    </xdr:from>
    <xdr:ext cx="534377" cy="259045"/>
    <xdr:sp macro="" textlink="">
      <xdr:nvSpPr>
        <xdr:cNvPr id="770" name="貸付金平均値テキスト">
          <a:extLst>
            <a:ext uri="{FF2B5EF4-FFF2-40B4-BE49-F238E27FC236}">
              <a16:creationId xmlns:a16="http://schemas.microsoft.com/office/drawing/2014/main" id="{00000000-0008-0000-0600-000002030000}"/>
            </a:ext>
          </a:extLst>
        </xdr:cNvPr>
        <xdr:cNvSpPr txBox="1"/>
      </xdr:nvSpPr>
      <xdr:spPr>
        <a:xfrm>
          <a:off x="22212300" y="9616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37145</xdr:rowOff>
    </xdr:from>
    <xdr:to>
      <xdr:col>116</xdr:col>
      <xdr:colOff>114300</xdr:colOff>
      <xdr:row>56</xdr:row>
      <xdr:rowOff>138745</xdr:rowOff>
    </xdr:to>
    <xdr:sp macro="" textlink="">
      <xdr:nvSpPr>
        <xdr:cNvPr id="771" name="フローチャート: 判断 770">
          <a:extLst>
            <a:ext uri="{FF2B5EF4-FFF2-40B4-BE49-F238E27FC236}">
              <a16:creationId xmlns:a16="http://schemas.microsoft.com/office/drawing/2014/main" id="{00000000-0008-0000-0600-000003030000}"/>
            </a:ext>
          </a:extLst>
        </xdr:cNvPr>
        <xdr:cNvSpPr/>
      </xdr:nvSpPr>
      <xdr:spPr>
        <a:xfrm>
          <a:off x="22110700" y="963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137734</xdr:rowOff>
    </xdr:from>
    <xdr:to>
      <xdr:col>111</xdr:col>
      <xdr:colOff>177800</xdr:colOff>
      <xdr:row>53</xdr:row>
      <xdr:rowOff>2700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20434300" y="9053134"/>
          <a:ext cx="889000" cy="3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17554</xdr:rowOff>
    </xdr:from>
    <xdr:to>
      <xdr:col>112</xdr:col>
      <xdr:colOff>38100</xdr:colOff>
      <xdr:row>56</xdr:row>
      <xdr:rowOff>119154</xdr:rowOff>
    </xdr:to>
    <xdr:sp macro="" textlink="">
      <xdr:nvSpPr>
        <xdr:cNvPr id="773" name="フローチャート: 判断 772">
          <a:extLst>
            <a:ext uri="{FF2B5EF4-FFF2-40B4-BE49-F238E27FC236}">
              <a16:creationId xmlns:a16="http://schemas.microsoft.com/office/drawing/2014/main" id="{00000000-0008-0000-0600-000005030000}"/>
            </a:ext>
          </a:extLst>
        </xdr:cNvPr>
        <xdr:cNvSpPr/>
      </xdr:nvSpPr>
      <xdr:spPr>
        <a:xfrm>
          <a:off x="21272500" y="961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110281</xdr:rowOff>
    </xdr:from>
    <xdr:ext cx="534377"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1043411" y="971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84722</xdr:rowOff>
    </xdr:from>
    <xdr:to>
      <xdr:col>107</xdr:col>
      <xdr:colOff>50800</xdr:colOff>
      <xdr:row>52</xdr:row>
      <xdr:rowOff>137734</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9545300" y="9000122"/>
          <a:ext cx="889000" cy="5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161937</xdr:rowOff>
    </xdr:from>
    <xdr:to>
      <xdr:col>107</xdr:col>
      <xdr:colOff>101600</xdr:colOff>
      <xdr:row>56</xdr:row>
      <xdr:rowOff>92087</xdr:rowOff>
    </xdr:to>
    <xdr:sp macro="" textlink="">
      <xdr:nvSpPr>
        <xdr:cNvPr id="776" name="フローチャート: 判断 775">
          <a:extLst>
            <a:ext uri="{FF2B5EF4-FFF2-40B4-BE49-F238E27FC236}">
              <a16:creationId xmlns:a16="http://schemas.microsoft.com/office/drawing/2014/main" id="{00000000-0008-0000-0600-000008030000}"/>
            </a:ext>
          </a:extLst>
        </xdr:cNvPr>
        <xdr:cNvSpPr/>
      </xdr:nvSpPr>
      <xdr:spPr>
        <a:xfrm>
          <a:off x="20383500" y="959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83214</xdr:rowOff>
    </xdr:from>
    <xdr:ext cx="534377"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167111" y="968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44054</xdr:rowOff>
    </xdr:from>
    <xdr:to>
      <xdr:col>102</xdr:col>
      <xdr:colOff>114300</xdr:colOff>
      <xdr:row>52</xdr:row>
      <xdr:rowOff>84722</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656300" y="8788004"/>
          <a:ext cx="889000" cy="21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125247</xdr:rowOff>
    </xdr:from>
    <xdr:to>
      <xdr:col>102</xdr:col>
      <xdr:colOff>165100</xdr:colOff>
      <xdr:row>56</xdr:row>
      <xdr:rowOff>55397</xdr:rowOff>
    </xdr:to>
    <xdr:sp macro="" textlink="">
      <xdr:nvSpPr>
        <xdr:cNvPr id="779" name="フローチャート: 判断 778">
          <a:extLst>
            <a:ext uri="{FF2B5EF4-FFF2-40B4-BE49-F238E27FC236}">
              <a16:creationId xmlns:a16="http://schemas.microsoft.com/office/drawing/2014/main" id="{00000000-0008-0000-0600-00000B030000}"/>
            </a:ext>
          </a:extLst>
        </xdr:cNvPr>
        <xdr:cNvSpPr/>
      </xdr:nvSpPr>
      <xdr:spPr>
        <a:xfrm>
          <a:off x="19494500" y="9554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46524</xdr:rowOff>
    </xdr:from>
    <xdr:ext cx="534377"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9278111" y="964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68714</xdr:rowOff>
    </xdr:from>
    <xdr:to>
      <xdr:col>98</xdr:col>
      <xdr:colOff>38100</xdr:colOff>
      <xdr:row>55</xdr:row>
      <xdr:rowOff>170314</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18605500" y="949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161441</xdr:rowOff>
    </xdr:from>
    <xdr:ext cx="534377"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389111" y="959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64257</xdr:rowOff>
    </xdr:from>
    <xdr:to>
      <xdr:col>116</xdr:col>
      <xdr:colOff>114300</xdr:colOff>
      <xdr:row>52</xdr:row>
      <xdr:rowOff>165857</xdr:rowOff>
    </xdr:to>
    <xdr:sp macro="" textlink="">
      <xdr:nvSpPr>
        <xdr:cNvPr id="788" name="楕円 787">
          <a:extLst>
            <a:ext uri="{FF2B5EF4-FFF2-40B4-BE49-F238E27FC236}">
              <a16:creationId xmlns:a16="http://schemas.microsoft.com/office/drawing/2014/main" id="{00000000-0008-0000-0600-000014030000}"/>
            </a:ext>
          </a:extLst>
        </xdr:cNvPr>
        <xdr:cNvSpPr/>
      </xdr:nvSpPr>
      <xdr:spPr>
        <a:xfrm>
          <a:off x="22110700" y="897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17284</xdr:rowOff>
    </xdr:from>
    <xdr:ext cx="534377" cy="259045"/>
    <xdr:sp macro="" textlink="">
      <xdr:nvSpPr>
        <xdr:cNvPr id="789" name="貸付金該当値テキスト">
          <a:extLst>
            <a:ext uri="{FF2B5EF4-FFF2-40B4-BE49-F238E27FC236}">
              <a16:creationId xmlns:a16="http://schemas.microsoft.com/office/drawing/2014/main" id="{00000000-0008-0000-0600-000015030000}"/>
            </a:ext>
          </a:extLst>
        </xdr:cNvPr>
        <xdr:cNvSpPr txBox="1"/>
      </xdr:nvSpPr>
      <xdr:spPr>
        <a:xfrm>
          <a:off x="22212300" y="893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123350</xdr:rowOff>
    </xdr:from>
    <xdr:to>
      <xdr:col>112</xdr:col>
      <xdr:colOff>38100</xdr:colOff>
      <xdr:row>53</xdr:row>
      <xdr:rowOff>53500</xdr:rowOff>
    </xdr:to>
    <xdr:sp macro="" textlink="">
      <xdr:nvSpPr>
        <xdr:cNvPr id="790" name="楕円 789">
          <a:extLst>
            <a:ext uri="{FF2B5EF4-FFF2-40B4-BE49-F238E27FC236}">
              <a16:creationId xmlns:a16="http://schemas.microsoft.com/office/drawing/2014/main" id="{00000000-0008-0000-0600-000016030000}"/>
            </a:ext>
          </a:extLst>
        </xdr:cNvPr>
        <xdr:cNvSpPr/>
      </xdr:nvSpPr>
      <xdr:spPr>
        <a:xfrm>
          <a:off x="21272500" y="903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51</xdr:row>
      <xdr:rowOff>70027</xdr:rowOff>
    </xdr:from>
    <xdr:ext cx="534377"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43411" y="881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86934</xdr:rowOff>
    </xdr:from>
    <xdr:to>
      <xdr:col>107</xdr:col>
      <xdr:colOff>101600</xdr:colOff>
      <xdr:row>53</xdr:row>
      <xdr:rowOff>17084</xdr:rowOff>
    </xdr:to>
    <xdr:sp macro="" textlink="">
      <xdr:nvSpPr>
        <xdr:cNvPr id="792" name="楕円 791">
          <a:extLst>
            <a:ext uri="{FF2B5EF4-FFF2-40B4-BE49-F238E27FC236}">
              <a16:creationId xmlns:a16="http://schemas.microsoft.com/office/drawing/2014/main" id="{00000000-0008-0000-0600-000018030000}"/>
            </a:ext>
          </a:extLst>
        </xdr:cNvPr>
        <xdr:cNvSpPr/>
      </xdr:nvSpPr>
      <xdr:spPr>
        <a:xfrm>
          <a:off x="20383500" y="900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33611</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67111" y="877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33922</xdr:rowOff>
    </xdr:from>
    <xdr:to>
      <xdr:col>102</xdr:col>
      <xdr:colOff>165100</xdr:colOff>
      <xdr:row>52</xdr:row>
      <xdr:rowOff>135522</xdr:rowOff>
    </xdr:to>
    <xdr:sp macro="" textlink="">
      <xdr:nvSpPr>
        <xdr:cNvPr id="794" name="楕円 793">
          <a:extLst>
            <a:ext uri="{FF2B5EF4-FFF2-40B4-BE49-F238E27FC236}">
              <a16:creationId xmlns:a16="http://schemas.microsoft.com/office/drawing/2014/main" id="{00000000-0008-0000-0600-00001A030000}"/>
            </a:ext>
          </a:extLst>
        </xdr:cNvPr>
        <xdr:cNvSpPr/>
      </xdr:nvSpPr>
      <xdr:spPr>
        <a:xfrm>
          <a:off x="19494500" y="894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152049</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278111" y="872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164704</xdr:rowOff>
    </xdr:from>
    <xdr:to>
      <xdr:col>98</xdr:col>
      <xdr:colOff>38100</xdr:colOff>
      <xdr:row>51</xdr:row>
      <xdr:rowOff>94854</xdr:rowOff>
    </xdr:to>
    <xdr:sp macro="" textlink="">
      <xdr:nvSpPr>
        <xdr:cNvPr id="796" name="楕円 795">
          <a:extLst>
            <a:ext uri="{FF2B5EF4-FFF2-40B4-BE49-F238E27FC236}">
              <a16:creationId xmlns:a16="http://schemas.microsoft.com/office/drawing/2014/main" id="{00000000-0008-0000-0600-00001C030000}"/>
            </a:ext>
          </a:extLst>
        </xdr:cNvPr>
        <xdr:cNvSpPr/>
      </xdr:nvSpPr>
      <xdr:spPr>
        <a:xfrm>
          <a:off x="18605500" y="873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111381</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389111" y="851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8" name="正方形/長方形 797">
          <a:extLst>
            <a:ext uri="{FF2B5EF4-FFF2-40B4-BE49-F238E27FC236}">
              <a16:creationId xmlns:a16="http://schemas.microsoft.com/office/drawing/2014/main" id="{00000000-0008-0000-0600-00001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799" name="正方形/長方形 798">
          <a:extLst>
            <a:ext uri="{FF2B5EF4-FFF2-40B4-BE49-F238E27FC236}">
              <a16:creationId xmlns:a16="http://schemas.microsoft.com/office/drawing/2014/main" id="{00000000-0008-0000-0600-00001F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0" name="正方形/長方形 799">
          <a:extLst>
            <a:ext uri="{FF2B5EF4-FFF2-40B4-BE49-F238E27FC236}">
              <a16:creationId xmlns:a16="http://schemas.microsoft.com/office/drawing/2014/main" id="{00000000-0008-0000-0600-000020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0" name="繰出金グラフ枠">
          <a:extLst>
            <a:ext uri="{FF2B5EF4-FFF2-40B4-BE49-F238E27FC236}">
              <a16:creationId xmlns:a16="http://schemas.microsoft.com/office/drawing/2014/main" id="{00000000-0008-0000-0600-00003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33727</xdr:rowOff>
    </xdr:from>
    <xdr:to>
      <xdr:col>116</xdr:col>
      <xdr:colOff>62864</xdr:colOff>
      <xdr:row>74</xdr:row>
      <xdr:rowOff>162560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flipV="1">
          <a:off x="22159595" y="12206677"/>
          <a:ext cx="1269" cy="643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166387</xdr:rowOff>
    </xdr:from>
    <xdr:ext cx="469744" cy="259045"/>
    <xdr:sp macro="" textlink="">
      <xdr:nvSpPr>
        <xdr:cNvPr id="822" name="繰出金最小値テキスト">
          <a:extLst>
            <a:ext uri="{FF2B5EF4-FFF2-40B4-BE49-F238E27FC236}">
              <a16:creationId xmlns:a16="http://schemas.microsoft.com/office/drawing/2014/main" id="{00000000-0008-0000-0600-000036030000}"/>
            </a:ext>
          </a:extLst>
        </xdr:cNvPr>
        <xdr:cNvSpPr txBox="1"/>
      </xdr:nvSpPr>
      <xdr:spPr>
        <a:xfrm>
          <a:off x="22212300" y="1285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162560</xdr:rowOff>
    </xdr:from>
    <xdr:to>
      <xdr:col>116</xdr:col>
      <xdr:colOff>152400</xdr:colOff>
      <xdr:row>74</xdr:row>
      <xdr:rowOff>162560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22072600" y="12849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151854</xdr:rowOff>
    </xdr:from>
    <xdr:ext cx="469744" cy="259045"/>
    <xdr:sp macro="" textlink="">
      <xdr:nvSpPr>
        <xdr:cNvPr id="824" name="繰出金最大値テキスト">
          <a:extLst>
            <a:ext uri="{FF2B5EF4-FFF2-40B4-BE49-F238E27FC236}">
              <a16:creationId xmlns:a16="http://schemas.microsoft.com/office/drawing/2014/main" id="{00000000-0008-0000-0600-000038030000}"/>
            </a:ext>
          </a:extLst>
        </xdr:cNvPr>
        <xdr:cNvSpPr txBox="1"/>
      </xdr:nvSpPr>
      <xdr:spPr>
        <a:xfrm>
          <a:off x="22212300" y="11981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33727</xdr:rowOff>
    </xdr:from>
    <xdr:to>
      <xdr:col>116</xdr:col>
      <xdr:colOff>152400</xdr:colOff>
      <xdr:row>71</xdr:row>
      <xdr:rowOff>33727</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22072600" y="12206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907</xdr:rowOff>
    </xdr:from>
    <xdr:to>
      <xdr:col>116</xdr:col>
      <xdr:colOff>63500</xdr:colOff>
      <xdr:row>73</xdr:row>
      <xdr:rowOff>65078</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21323300" y="12516757"/>
          <a:ext cx="838200" cy="6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77288</xdr:rowOff>
    </xdr:from>
    <xdr:ext cx="469744" cy="259045"/>
    <xdr:sp macro="" textlink="">
      <xdr:nvSpPr>
        <xdr:cNvPr id="827" name="繰出金平均値テキスト">
          <a:extLst>
            <a:ext uri="{FF2B5EF4-FFF2-40B4-BE49-F238E27FC236}">
              <a16:creationId xmlns:a16="http://schemas.microsoft.com/office/drawing/2014/main" id="{00000000-0008-0000-0600-00003B030000}"/>
            </a:ext>
          </a:extLst>
        </xdr:cNvPr>
        <xdr:cNvSpPr txBox="1"/>
      </xdr:nvSpPr>
      <xdr:spPr>
        <a:xfrm>
          <a:off x="22212300" y="12593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98861</xdr:rowOff>
    </xdr:from>
    <xdr:to>
      <xdr:col>116</xdr:col>
      <xdr:colOff>114300</xdr:colOff>
      <xdr:row>74</xdr:row>
      <xdr:rowOff>29011</xdr:rowOff>
    </xdr:to>
    <xdr:sp macro="" textlink="">
      <xdr:nvSpPr>
        <xdr:cNvPr id="828" name="フローチャート: 判断 827">
          <a:extLst>
            <a:ext uri="{FF2B5EF4-FFF2-40B4-BE49-F238E27FC236}">
              <a16:creationId xmlns:a16="http://schemas.microsoft.com/office/drawing/2014/main" id="{00000000-0008-0000-0600-00003C030000}"/>
            </a:ext>
          </a:extLst>
        </xdr:cNvPr>
        <xdr:cNvSpPr/>
      </xdr:nvSpPr>
      <xdr:spPr>
        <a:xfrm>
          <a:off x="22110700" y="126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907</xdr:rowOff>
    </xdr:from>
    <xdr:to>
      <xdr:col>111</xdr:col>
      <xdr:colOff>177800</xdr:colOff>
      <xdr:row>77</xdr:row>
      <xdr:rowOff>81080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flipV="1">
          <a:off x="20434300" y="12516757"/>
          <a:ext cx="889000" cy="76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62611</xdr:rowOff>
    </xdr:from>
    <xdr:to>
      <xdr:col>112</xdr:col>
      <xdr:colOff>38100</xdr:colOff>
      <xdr:row>73</xdr:row>
      <xdr:rowOff>164211</xdr:rowOff>
    </xdr:to>
    <xdr:sp macro="" textlink="">
      <xdr:nvSpPr>
        <xdr:cNvPr id="830" name="フローチャート: 判断 829">
          <a:extLst>
            <a:ext uri="{FF2B5EF4-FFF2-40B4-BE49-F238E27FC236}">
              <a16:creationId xmlns:a16="http://schemas.microsoft.com/office/drawing/2014/main" id="{00000000-0008-0000-0600-00003E030000}"/>
            </a:ext>
          </a:extLst>
        </xdr:cNvPr>
        <xdr:cNvSpPr/>
      </xdr:nvSpPr>
      <xdr:spPr>
        <a:xfrm>
          <a:off x="212725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73</xdr:row>
      <xdr:rowOff>155338</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1075728" y="126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41892</xdr:rowOff>
    </xdr:from>
    <xdr:to>
      <xdr:col>107</xdr:col>
      <xdr:colOff>50800</xdr:colOff>
      <xdr:row>77</xdr:row>
      <xdr:rowOff>81080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9545300" y="12729192"/>
          <a:ext cx="889000" cy="55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20484</xdr:rowOff>
    </xdr:from>
    <xdr:to>
      <xdr:col>107</xdr:col>
      <xdr:colOff>101600</xdr:colOff>
      <xdr:row>78</xdr:row>
      <xdr:rowOff>122084</xdr:rowOff>
    </xdr:to>
    <xdr:sp macro="" textlink="">
      <xdr:nvSpPr>
        <xdr:cNvPr id="833" name="フローチャート: 判断 832">
          <a:extLst>
            <a:ext uri="{FF2B5EF4-FFF2-40B4-BE49-F238E27FC236}">
              <a16:creationId xmlns:a16="http://schemas.microsoft.com/office/drawing/2014/main" id="{00000000-0008-0000-0600-000041030000}"/>
            </a:ext>
          </a:extLst>
        </xdr:cNvPr>
        <xdr:cNvSpPr/>
      </xdr:nvSpPr>
      <xdr:spPr>
        <a:xfrm>
          <a:off x="20383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78</xdr:row>
      <xdr:rowOff>113211</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0199428" y="1348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148681</xdr:rowOff>
    </xdr:from>
    <xdr:to>
      <xdr:col>102</xdr:col>
      <xdr:colOff>114300</xdr:colOff>
      <xdr:row>74</xdr:row>
      <xdr:rowOff>41892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656300" y="12493081"/>
          <a:ext cx="889000" cy="23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10686</xdr:rowOff>
    </xdr:from>
    <xdr:to>
      <xdr:col>102</xdr:col>
      <xdr:colOff>165100</xdr:colOff>
      <xdr:row>78</xdr:row>
      <xdr:rowOff>112286</xdr:rowOff>
    </xdr:to>
    <xdr:sp macro="" textlink="">
      <xdr:nvSpPr>
        <xdr:cNvPr id="836" name="フローチャート: 判断 835">
          <a:extLst>
            <a:ext uri="{FF2B5EF4-FFF2-40B4-BE49-F238E27FC236}">
              <a16:creationId xmlns:a16="http://schemas.microsoft.com/office/drawing/2014/main" id="{00000000-0008-0000-0600-000044030000}"/>
            </a:ext>
          </a:extLst>
        </xdr:cNvPr>
        <xdr:cNvSpPr/>
      </xdr:nvSpPr>
      <xdr:spPr>
        <a:xfrm>
          <a:off x="19494500" y="133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103413</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10428" y="1347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164664</xdr:rowOff>
    </xdr:from>
    <xdr:to>
      <xdr:col>98</xdr:col>
      <xdr:colOff>38100</xdr:colOff>
      <xdr:row>78</xdr:row>
      <xdr:rowOff>94814</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18605500" y="133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85941</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21428" y="1345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14278</xdr:rowOff>
    </xdr:from>
    <xdr:to>
      <xdr:col>116</xdr:col>
      <xdr:colOff>114300</xdr:colOff>
      <xdr:row>73</xdr:row>
      <xdr:rowOff>115878</xdr:rowOff>
    </xdr:to>
    <xdr:sp macro="" textlink="">
      <xdr:nvSpPr>
        <xdr:cNvPr id="845" name="楕円 844">
          <a:extLst>
            <a:ext uri="{FF2B5EF4-FFF2-40B4-BE49-F238E27FC236}">
              <a16:creationId xmlns:a16="http://schemas.microsoft.com/office/drawing/2014/main" id="{00000000-0008-0000-0600-00004D030000}"/>
            </a:ext>
          </a:extLst>
        </xdr:cNvPr>
        <xdr:cNvSpPr/>
      </xdr:nvSpPr>
      <xdr:spPr>
        <a:xfrm>
          <a:off x="22110700" y="1253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37155</xdr:rowOff>
    </xdr:from>
    <xdr:ext cx="469744" cy="259045"/>
    <xdr:sp macro="" textlink="">
      <xdr:nvSpPr>
        <xdr:cNvPr id="846" name="繰出金該当値テキスト">
          <a:extLst>
            <a:ext uri="{FF2B5EF4-FFF2-40B4-BE49-F238E27FC236}">
              <a16:creationId xmlns:a16="http://schemas.microsoft.com/office/drawing/2014/main" id="{00000000-0008-0000-0600-00004E030000}"/>
            </a:ext>
          </a:extLst>
        </xdr:cNvPr>
        <xdr:cNvSpPr txBox="1"/>
      </xdr:nvSpPr>
      <xdr:spPr>
        <a:xfrm>
          <a:off x="22212300" y="1238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121557</xdr:rowOff>
    </xdr:from>
    <xdr:to>
      <xdr:col>112</xdr:col>
      <xdr:colOff>38100</xdr:colOff>
      <xdr:row>73</xdr:row>
      <xdr:rowOff>51707</xdr:rowOff>
    </xdr:to>
    <xdr:sp macro="" textlink="">
      <xdr:nvSpPr>
        <xdr:cNvPr id="847" name="楕円 846">
          <a:extLst>
            <a:ext uri="{FF2B5EF4-FFF2-40B4-BE49-F238E27FC236}">
              <a16:creationId xmlns:a16="http://schemas.microsoft.com/office/drawing/2014/main" id="{00000000-0008-0000-0600-00004F030000}"/>
            </a:ext>
          </a:extLst>
        </xdr:cNvPr>
        <xdr:cNvSpPr/>
      </xdr:nvSpPr>
      <xdr:spPr>
        <a:xfrm>
          <a:off x="21272500" y="1246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71</xdr:row>
      <xdr:rowOff>68234</xdr:rowOff>
    </xdr:from>
    <xdr:ext cx="469744"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75728" y="1224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30280</xdr:rowOff>
    </xdr:from>
    <xdr:to>
      <xdr:col>107</xdr:col>
      <xdr:colOff>101600</xdr:colOff>
      <xdr:row>77</xdr:row>
      <xdr:rowOff>131880</xdr:rowOff>
    </xdr:to>
    <xdr:sp macro="" textlink="">
      <xdr:nvSpPr>
        <xdr:cNvPr id="849" name="楕円 848">
          <a:extLst>
            <a:ext uri="{FF2B5EF4-FFF2-40B4-BE49-F238E27FC236}">
              <a16:creationId xmlns:a16="http://schemas.microsoft.com/office/drawing/2014/main" id="{00000000-0008-0000-0600-000051030000}"/>
            </a:ext>
          </a:extLst>
        </xdr:cNvPr>
        <xdr:cNvSpPr/>
      </xdr:nvSpPr>
      <xdr:spPr>
        <a:xfrm>
          <a:off x="20383500" y="1323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75</xdr:row>
      <xdr:rowOff>148407</xdr:rowOff>
    </xdr:from>
    <xdr:ext cx="469744"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99428" y="1300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162542</xdr:rowOff>
    </xdr:from>
    <xdr:to>
      <xdr:col>102</xdr:col>
      <xdr:colOff>165100</xdr:colOff>
      <xdr:row>74</xdr:row>
      <xdr:rowOff>92692</xdr:rowOff>
    </xdr:to>
    <xdr:sp macro="" textlink="">
      <xdr:nvSpPr>
        <xdr:cNvPr id="851" name="楕円 850">
          <a:extLst>
            <a:ext uri="{FF2B5EF4-FFF2-40B4-BE49-F238E27FC236}">
              <a16:creationId xmlns:a16="http://schemas.microsoft.com/office/drawing/2014/main" id="{00000000-0008-0000-0600-000053030000}"/>
            </a:ext>
          </a:extLst>
        </xdr:cNvPr>
        <xdr:cNvSpPr/>
      </xdr:nvSpPr>
      <xdr:spPr>
        <a:xfrm>
          <a:off x="19494500" y="1267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72</xdr:row>
      <xdr:rowOff>109219</xdr:rowOff>
    </xdr:from>
    <xdr:ext cx="469744"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310428" y="1245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97881</xdr:rowOff>
    </xdr:from>
    <xdr:to>
      <xdr:col>98</xdr:col>
      <xdr:colOff>38100</xdr:colOff>
      <xdr:row>73</xdr:row>
      <xdr:rowOff>28031</xdr:rowOff>
    </xdr:to>
    <xdr:sp macro="" textlink="">
      <xdr:nvSpPr>
        <xdr:cNvPr id="853" name="楕円 852">
          <a:extLst>
            <a:ext uri="{FF2B5EF4-FFF2-40B4-BE49-F238E27FC236}">
              <a16:creationId xmlns:a16="http://schemas.microsoft.com/office/drawing/2014/main" id="{00000000-0008-0000-0600-000055030000}"/>
            </a:ext>
          </a:extLst>
        </xdr:cNvPr>
        <xdr:cNvSpPr/>
      </xdr:nvSpPr>
      <xdr:spPr>
        <a:xfrm>
          <a:off x="18605500" y="1244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71</xdr:row>
      <xdr:rowOff>44558</xdr:rowOff>
    </xdr:from>
    <xdr:ext cx="469744"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421428" y="1221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5" name="正方形/長方形 854">
          <a:extLst>
            <a:ext uri="{FF2B5EF4-FFF2-40B4-BE49-F238E27FC236}">
              <a16:creationId xmlns:a16="http://schemas.microsoft.com/office/drawing/2014/main" id="{00000000-0008-0000-0600-00005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6" name="正方形/長方形 855">
          <a:extLst>
            <a:ext uri="{FF2B5EF4-FFF2-40B4-BE49-F238E27FC236}">
              <a16:creationId xmlns:a16="http://schemas.microsoft.com/office/drawing/2014/main" id="{00000000-0008-0000-0600-000058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7" name="正方形/長方形 856">
          <a:extLst>
            <a:ext uri="{FF2B5EF4-FFF2-40B4-BE49-F238E27FC236}">
              <a16:creationId xmlns:a16="http://schemas.microsoft.com/office/drawing/2014/main" id="{00000000-0008-0000-0600-000059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7" name="前年度繰上充用金グラフ枠">
          <a:extLst>
            <a:ext uri="{FF2B5EF4-FFF2-40B4-BE49-F238E27FC236}">
              <a16:creationId xmlns:a16="http://schemas.microsoft.com/office/drawing/2014/main" id="{00000000-0008-0000-0600-00006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9" name="前年度繰上充用金最小値テキスト">
          <a:extLst>
            <a:ext uri="{FF2B5EF4-FFF2-40B4-BE49-F238E27FC236}">
              <a16:creationId xmlns:a16="http://schemas.microsoft.com/office/drawing/2014/main" id="{00000000-0008-0000-0600-00006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1" name="前年度繰上充用金最大値テキスト">
          <a:extLst>
            <a:ext uri="{FF2B5EF4-FFF2-40B4-BE49-F238E27FC236}">
              <a16:creationId xmlns:a16="http://schemas.microsoft.com/office/drawing/2014/main" id="{00000000-0008-0000-0600-00006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4" name="前年度繰上充用金平均値テキスト">
          <a:extLst>
            <a:ext uri="{FF2B5EF4-FFF2-40B4-BE49-F238E27FC236}">
              <a16:creationId xmlns:a16="http://schemas.microsoft.com/office/drawing/2014/main" id="{00000000-0008-0000-0600-00006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5" name="フローチャート: 判断 884">
          <a:extLst>
            <a:ext uri="{FF2B5EF4-FFF2-40B4-BE49-F238E27FC236}">
              <a16:creationId xmlns:a16="http://schemas.microsoft.com/office/drawing/2014/main" id="{00000000-0008-0000-0600-00007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3" name="前年度繰上充用金該当値テキスト">
          <a:extLst>
            <a:ext uri="{FF2B5EF4-FFF2-40B4-BE49-F238E27FC236}">
              <a16:creationId xmlns:a16="http://schemas.microsoft.com/office/drawing/2014/main" id="{00000000-0008-0000-0600-00007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0" name="楕円 899">
          <a:extLst>
            <a:ext uri="{FF2B5EF4-FFF2-40B4-BE49-F238E27FC236}">
              <a16:creationId xmlns:a16="http://schemas.microsoft.com/office/drawing/2014/main" id="{00000000-0008-0000-0600-00008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・歳出決算総額は、住民一人当たり</a:t>
          </a:r>
          <a:r>
            <a:rPr kumimoji="1" lang="en-US" altLang="ja-JP" sz="1200">
              <a:latin typeface="ＭＳ Ｐゴシック" panose="020B0600070205080204" pitchFamily="50" charset="-128"/>
              <a:ea typeface="ＭＳ Ｐゴシック" panose="020B0600070205080204" pitchFamily="50" charset="-128"/>
            </a:rPr>
            <a:t>671,613</a:t>
          </a:r>
          <a:r>
            <a:rPr kumimoji="1" lang="ja-JP" altLang="en-US" sz="1200">
              <a:latin typeface="ＭＳ Ｐゴシック" panose="020B0600070205080204" pitchFamily="50" charset="-128"/>
              <a:ea typeface="ＭＳ Ｐゴシック" panose="020B0600070205080204" pitchFamily="50" charset="-128"/>
            </a:rPr>
            <a:t>円となっている。類似団体平均との比較では、多くの項目で高い水準となっているが、これは、東日本大震災及び原子力災害からの復旧・復興業務に対応するためである。</a:t>
          </a:r>
        </a:p>
        <a:p>
          <a:r>
            <a:rPr kumimoji="1" lang="ja-JP" altLang="en-US" sz="1200">
              <a:latin typeface="ＭＳ Ｐゴシック" panose="020B0600070205080204" pitchFamily="50" charset="-128"/>
              <a:ea typeface="ＭＳ Ｐゴシック" panose="020B0600070205080204" pitchFamily="50" charset="-128"/>
            </a:rPr>
            <a:t>・主要な項目のうち人件費は、住民一人当たり</a:t>
          </a:r>
          <a:r>
            <a:rPr kumimoji="1" lang="en-US" altLang="ja-JP" sz="1200">
              <a:latin typeface="ＭＳ Ｐゴシック" panose="020B0600070205080204" pitchFamily="50" charset="-128"/>
              <a:ea typeface="ＭＳ Ｐゴシック" panose="020B0600070205080204" pitchFamily="50" charset="-128"/>
            </a:rPr>
            <a:t>131,759</a:t>
          </a:r>
          <a:r>
            <a:rPr kumimoji="1" lang="ja-JP" altLang="en-US" sz="1200">
              <a:latin typeface="ＭＳ Ｐゴシック" panose="020B0600070205080204" pitchFamily="50" charset="-128"/>
              <a:ea typeface="ＭＳ Ｐゴシック" panose="020B0600070205080204" pitchFamily="50" charset="-128"/>
            </a:rPr>
            <a:t>円となっており、震災以降職員を大幅に増員して復旧・復興業務に対応しているため、類似団体平均と比較して高い水準で推移している。</a:t>
          </a:r>
        </a:p>
        <a:p>
          <a:r>
            <a:rPr kumimoji="1" lang="ja-JP" altLang="en-US" sz="1200">
              <a:latin typeface="ＭＳ Ｐゴシック" panose="020B0600070205080204" pitchFamily="50" charset="-128"/>
              <a:ea typeface="ＭＳ Ｐゴシック" panose="020B0600070205080204" pitchFamily="50" charset="-128"/>
            </a:rPr>
            <a:t>・補助費等は、主に除染事業に係る市町村交付金等により、類似団体平均と比較して高い水準で推移しているが、令和元年度は除染事業の進捗等に伴い減少した。</a:t>
          </a:r>
        </a:p>
        <a:p>
          <a:r>
            <a:rPr kumimoji="1" lang="ja-JP" altLang="en-US" sz="1200">
              <a:latin typeface="ＭＳ Ｐゴシック" panose="020B0600070205080204" pitchFamily="50" charset="-128"/>
              <a:ea typeface="ＭＳ Ｐゴシック" panose="020B0600070205080204" pitchFamily="50" charset="-128"/>
            </a:rPr>
            <a:t>・積立金は、様々な復旧・復興事業を実施するため国から一括交付された交付金等を東日本大震災復興対策関係基金に積み立てていることから、類似団体平均と比較して高い水準で推移しているが、令和元年度は前年度に国から一括交付のあった原子力災害等復興基金（営農再開勘定）の皆減等により減少した。</a:t>
          </a:r>
        </a:p>
        <a:p>
          <a:r>
            <a:rPr kumimoji="1" lang="ja-JP" altLang="en-US" sz="1200">
              <a:latin typeface="ＭＳ Ｐゴシック" panose="020B0600070205080204" pitchFamily="50" charset="-128"/>
              <a:ea typeface="ＭＳ Ｐゴシック" panose="020B0600070205080204" pitchFamily="50" charset="-128"/>
            </a:rPr>
            <a:t>・普通建設事業費は、復興公営住宅の整備や被災地における復興関連の事業等により、類似団体平均と比較して高い水準で推移しており、令和元年度は復興道路の整備事業の増に加え、災害対策のための河川改修工事等の増により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・扶助費は、東日本大震災及び原子力災害に係る災害救助費等により、類似団体平均と比較して高い水準で推移しているが、令和元年度は令和元年東日本台風に係る災害救助費の増等により大幅に増加した。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1,881,981
1,866,570
13,783.90
1,357,615,773
1,263,963,809
7,560,800
488,228,523
1,434,849,661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65405</xdr:rowOff>
    </xdr:from>
    <xdr:to>
      <xdr:col>24</xdr:col>
      <xdr:colOff>62865</xdr:colOff>
      <xdr:row>38</xdr:row>
      <xdr:rowOff>55880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8905"/>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59707</xdr:rowOff>
    </xdr:from>
    <xdr:ext cx="378565"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55880</xdr:rowOff>
    </xdr:from>
    <xdr:to>
      <xdr:col>24</xdr:col>
      <xdr:colOff>152400</xdr:colOff>
      <xdr:row>38</xdr:row>
      <xdr:rowOff>55880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12082</xdr:rowOff>
    </xdr:from>
    <xdr:ext cx="378565"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4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65405</xdr:rowOff>
    </xdr:from>
    <xdr:to>
      <xdr:col>24</xdr:col>
      <xdr:colOff>152400</xdr:colOff>
      <xdr:row>30</xdr:row>
      <xdr:rowOff>65405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8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33020</xdr:rowOff>
    </xdr:from>
    <xdr:to>
      <xdr:col>24</xdr:col>
      <xdr:colOff>63500</xdr:colOff>
      <xdr:row>32</xdr:row>
      <xdr:rowOff>84455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51942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378565"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52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84455</xdr:rowOff>
    </xdr:from>
    <xdr:to>
      <xdr:col>19</xdr:col>
      <xdr:colOff>177800</xdr:colOff>
      <xdr:row>32</xdr:row>
      <xdr:rowOff>84455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5708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2557</xdr:rowOff>
    </xdr:from>
    <xdr:ext cx="378565"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95317" y="6174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67310</xdr:rowOff>
    </xdr:from>
    <xdr:to>
      <xdr:col>15</xdr:col>
      <xdr:colOff>50800</xdr:colOff>
      <xdr:row>32</xdr:row>
      <xdr:rowOff>84455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5537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79375</xdr:rowOff>
    </xdr:from>
    <xdr:to>
      <xdr:col>15</xdr:col>
      <xdr:colOff>101600</xdr:colOff>
      <xdr:row>36</xdr:row>
      <xdr:rowOff>9525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652</xdr:rowOff>
    </xdr:from>
    <xdr:ext cx="378565"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719017" y="6172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67310</xdr:rowOff>
    </xdr:from>
    <xdr:to>
      <xdr:col>10</xdr:col>
      <xdr:colOff>114300</xdr:colOff>
      <xdr:row>32</xdr:row>
      <xdr:rowOff>128270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5537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94615</xdr:rowOff>
    </xdr:from>
    <xdr:to>
      <xdr:col>10</xdr:col>
      <xdr:colOff>165100</xdr:colOff>
      <xdr:row>36</xdr:row>
      <xdr:rowOff>24765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15892</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830017" y="618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104140</xdr:rowOff>
    </xdr:from>
    <xdr:to>
      <xdr:col>6</xdr:col>
      <xdr:colOff>38100</xdr:colOff>
      <xdr:row>36</xdr:row>
      <xdr:rowOff>34290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25417</xdr:rowOff>
    </xdr:from>
    <xdr:ext cx="378565"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9410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153670</xdr:rowOff>
    </xdr:from>
    <xdr:to>
      <xdr:col>24</xdr:col>
      <xdr:colOff>114300</xdr:colOff>
      <xdr:row>32</xdr:row>
      <xdr:rowOff>83820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4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5097</xdr:rowOff>
    </xdr:from>
    <xdr:ext cx="378565"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20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33655</xdr:rowOff>
    </xdr:from>
    <xdr:to>
      <xdr:col>20</xdr:col>
      <xdr:colOff>38100</xdr:colOff>
      <xdr:row>32</xdr:row>
      <xdr:rowOff>135255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30</xdr:row>
      <xdr:rowOff>151782</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95317" y="5295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33655</xdr:rowOff>
    </xdr:from>
    <xdr:to>
      <xdr:col>15</xdr:col>
      <xdr:colOff>101600</xdr:colOff>
      <xdr:row>32</xdr:row>
      <xdr:rowOff>135255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30</xdr:row>
      <xdr:rowOff>151782</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719017" y="5295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16510</xdr:rowOff>
    </xdr:from>
    <xdr:to>
      <xdr:col>10</xdr:col>
      <xdr:colOff>165100</xdr:colOff>
      <xdr:row>32</xdr:row>
      <xdr:rowOff>118110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0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30</xdr:row>
      <xdr:rowOff>134637</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830017" y="527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77470</xdr:rowOff>
    </xdr:from>
    <xdr:to>
      <xdr:col>6</xdr:col>
      <xdr:colOff>38100</xdr:colOff>
      <xdr:row>33</xdr:row>
      <xdr:rowOff>7620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31</xdr:row>
      <xdr:rowOff>24147</xdr:rowOff>
    </xdr:from>
    <xdr:ext cx="378565"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941017" y="5339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50171</xdr:rowOff>
    </xdr:from>
    <xdr:to>
      <xdr:col>24</xdr:col>
      <xdr:colOff>62865</xdr:colOff>
      <xdr:row>58</xdr:row>
      <xdr:rowOff>115273</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9308471"/>
          <a:ext cx="1270" cy="750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119100</xdr:rowOff>
    </xdr:from>
    <xdr:ext cx="469744"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115273</xdr:rowOff>
    </xdr:from>
    <xdr:to>
      <xdr:col>24</xdr:col>
      <xdr:colOff>152400</xdr:colOff>
      <xdr:row>58</xdr:row>
      <xdr:rowOff>115273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168298</xdr:rowOff>
    </xdr:from>
    <xdr:ext cx="534377"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908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50171</xdr:rowOff>
    </xdr:from>
    <xdr:to>
      <xdr:col>24</xdr:col>
      <xdr:colOff>152400</xdr:colOff>
      <xdr:row>54</xdr:row>
      <xdr:rowOff>50171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30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170120</xdr:rowOff>
    </xdr:from>
    <xdr:to>
      <xdr:col>24</xdr:col>
      <xdr:colOff>63500</xdr:colOff>
      <xdr:row>54</xdr:row>
      <xdr:rowOff>50171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256970"/>
          <a:ext cx="838200" cy="5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115071</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87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136644</xdr:rowOff>
    </xdr:from>
    <xdr:to>
      <xdr:col>24</xdr:col>
      <xdr:colOff>114300</xdr:colOff>
      <xdr:row>58</xdr:row>
      <xdr:rowOff>66794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0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129021</xdr:rowOff>
    </xdr:from>
    <xdr:to>
      <xdr:col>19</xdr:col>
      <xdr:colOff>177800</xdr:colOff>
      <xdr:row>53</xdr:row>
      <xdr:rowOff>170120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215871"/>
          <a:ext cx="889000" cy="4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127305</xdr:rowOff>
    </xdr:from>
    <xdr:to>
      <xdr:col>20</xdr:col>
      <xdr:colOff>38100</xdr:colOff>
      <xdr:row>58</xdr:row>
      <xdr:rowOff>57455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9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48582</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17411" y="999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129021</xdr:rowOff>
    </xdr:from>
    <xdr:to>
      <xdr:col>15</xdr:col>
      <xdr:colOff>50800</xdr:colOff>
      <xdr:row>53</xdr:row>
      <xdr:rowOff>165908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215871"/>
          <a:ext cx="889000" cy="3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137510</xdr:rowOff>
    </xdr:from>
    <xdr:to>
      <xdr:col>15</xdr:col>
      <xdr:colOff>101600</xdr:colOff>
      <xdr:row>58</xdr:row>
      <xdr:rowOff>67660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58787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1000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23473</xdr:rowOff>
    </xdr:from>
    <xdr:to>
      <xdr:col>10</xdr:col>
      <xdr:colOff>114300</xdr:colOff>
      <xdr:row>53</xdr:row>
      <xdr:rowOff>165908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8767423"/>
          <a:ext cx="889000" cy="48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144139</xdr:rowOff>
    </xdr:from>
    <xdr:to>
      <xdr:col>10</xdr:col>
      <xdr:colOff>165100</xdr:colOff>
      <xdr:row>58</xdr:row>
      <xdr:rowOff>74289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1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65416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00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119859</xdr:rowOff>
    </xdr:from>
    <xdr:to>
      <xdr:col>6</xdr:col>
      <xdr:colOff>38100</xdr:colOff>
      <xdr:row>58</xdr:row>
      <xdr:rowOff>50009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2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41136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98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170821</xdr:rowOff>
    </xdr:from>
    <xdr:to>
      <xdr:col>24</xdr:col>
      <xdr:colOff>114300</xdr:colOff>
      <xdr:row>54</xdr:row>
      <xdr:rowOff>100971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25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123848</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21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119320</xdr:rowOff>
    </xdr:from>
    <xdr:to>
      <xdr:col>20</xdr:col>
      <xdr:colOff>38100</xdr:colOff>
      <xdr:row>54</xdr:row>
      <xdr:rowOff>49470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2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52</xdr:row>
      <xdr:rowOff>65997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17411" y="898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78221</xdr:rowOff>
    </xdr:from>
    <xdr:to>
      <xdr:col>15</xdr:col>
      <xdr:colOff>101600</xdr:colOff>
      <xdr:row>54</xdr:row>
      <xdr:rowOff>8371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16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24898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894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115108</xdr:rowOff>
    </xdr:from>
    <xdr:to>
      <xdr:col>10</xdr:col>
      <xdr:colOff>165100</xdr:colOff>
      <xdr:row>54</xdr:row>
      <xdr:rowOff>45258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20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61785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897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144123</xdr:rowOff>
    </xdr:from>
    <xdr:to>
      <xdr:col>6</xdr:col>
      <xdr:colOff>38100</xdr:colOff>
      <xdr:row>51</xdr:row>
      <xdr:rowOff>74273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8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49</xdr:row>
      <xdr:rowOff>90800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849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29146</xdr:rowOff>
    </xdr:from>
    <xdr:to>
      <xdr:col>24</xdr:col>
      <xdr:colOff>62865</xdr:colOff>
      <xdr:row>78</xdr:row>
      <xdr:rowOff>118385</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3230796"/>
          <a:ext cx="1270" cy="260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136864</xdr:rowOff>
    </xdr:from>
    <xdr:ext cx="534377"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50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118385</xdr:rowOff>
    </xdr:from>
    <xdr:to>
      <xdr:col>24</xdr:col>
      <xdr:colOff>152400</xdr:colOff>
      <xdr:row>78</xdr:row>
      <xdr:rowOff>118385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491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147273</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3006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29146</xdr:rowOff>
    </xdr:from>
    <xdr:to>
      <xdr:col>24</xdr:col>
      <xdr:colOff>152400</xdr:colOff>
      <xdr:row>77</xdr:row>
      <xdr:rowOff>29146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23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29146</xdr:rowOff>
    </xdr:from>
    <xdr:to>
      <xdr:col>24</xdr:col>
      <xdr:colOff>63500</xdr:colOff>
      <xdr:row>77</xdr:row>
      <xdr:rowOff>41742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230796"/>
          <a:ext cx="838200" cy="1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9864</xdr:rowOff>
    </xdr:from>
    <xdr:ext cx="534377"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3382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31437</xdr:rowOff>
    </xdr:from>
    <xdr:to>
      <xdr:col>24</xdr:col>
      <xdr:colOff>114300</xdr:colOff>
      <xdr:row>78</xdr:row>
      <xdr:rowOff>133037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34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145333</xdr:rowOff>
    </xdr:from>
    <xdr:to>
      <xdr:col>19</xdr:col>
      <xdr:colOff>177800</xdr:colOff>
      <xdr:row>77</xdr:row>
      <xdr:rowOff>41742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908300" y="13004083"/>
          <a:ext cx="889000" cy="23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39536</xdr:rowOff>
    </xdr:from>
    <xdr:to>
      <xdr:col>20</xdr:col>
      <xdr:colOff>38100</xdr:colOff>
      <xdr:row>78</xdr:row>
      <xdr:rowOff>141136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41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132263</xdr:rowOff>
    </xdr:from>
    <xdr:ext cx="534377"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517411" y="1350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56807</xdr:rowOff>
    </xdr:from>
    <xdr:to>
      <xdr:col>15</xdr:col>
      <xdr:colOff>50800</xdr:colOff>
      <xdr:row>75</xdr:row>
      <xdr:rowOff>145333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019300" y="12229757"/>
          <a:ext cx="889000" cy="77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31097</xdr:rowOff>
    </xdr:from>
    <xdr:to>
      <xdr:col>15</xdr:col>
      <xdr:colOff>101600</xdr:colOff>
      <xdr:row>78</xdr:row>
      <xdr:rowOff>132697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40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123824</xdr:rowOff>
    </xdr:from>
    <xdr:ext cx="534377"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41111" y="1349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56807</xdr:rowOff>
    </xdr:from>
    <xdr:to>
      <xdr:col>10</xdr:col>
      <xdr:colOff>114300</xdr:colOff>
      <xdr:row>72</xdr:row>
      <xdr:rowOff>117441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2229757"/>
          <a:ext cx="889000" cy="23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17109</xdr:rowOff>
    </xdr:from>
    <xdr:to>
      <xdr:col>10</xdr:col>
      <xdr:colOff>165100</xdr:colOff>
      <xdr:row>78</xdr:row>
      <xdr:rowOff>118709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39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109836</xdr:rowOff>
    </xdr:from>
    <xdr:ext cx="534377"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52111" y="1348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25803</xdr:rowOff>
    </xdr:from>
    <xdr:to>
      <xdr:col>6</xdr:col>
      <xdr:colOff>38100</xdr:colOff>
      <xdr:row>78</xdr:row>
      <xdr:rowOff>127403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3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118530</xdr:rowOff>
    </xdr:from>
    <xdr:ext cx="534377"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63111" y="1349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149796</xdr:rowOff>
    </xdr:from>
    <xdr:to>
      <xdr:col>24</xdr:col>
      <xdr:colOff>114300</xdr:colOff>
      <xdr:row>77</xdr:row>
      <xdr:rowOff>79946</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17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102823</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13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162392</xdr:rowOff>
    </xdr:from>
    <xdr:to>
      <xdr:col>20</xdr:col>
      <xdr:colOff>38100</xdr:colOff>
      <xdr:row>77</xdr:row>
      <xdr:rowOff>92542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19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75</xdr:row>
      <xdr:rowOff>109069</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85095" y="129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94533</xdr:rowOff>
    </xdr:from>
    <xdr:to>
      <xdr:col>15</xdr:col>
      <xdr:colOff>101600</xdr:colOff>
      <xdr:row>76</xdr:row>
      <xdr:rowOff>24684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9532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41210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728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6007</xdr:rowOff>
    </xdr:from>
    <xdr:to>
      <xdr:col>10</xdr:col>
      <xdr:colOff>165100</xdr:colOff>
      <xdr:row>71</xdr:row>
      <xdr:rowOff>107607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17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124134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195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66641</xdr:rowOff>
    </xdr:from>
    <xdr:to>
      <xdr:col>6</xdr:col>
      <xdr:colOff>38100</xdr:colOff>
      <xdr:row>72</xdr:row>
      <xdr:rowOff>168241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41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13318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18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94</xdr:row>
      <xdr:rowOff>111697</xdr:rowOff>
    </xdr:from>
    <xdr:to>
      <xdr:col>24</xdr:col>
      <xdr:colOff>62865</xdr:colOff>
      <xdr:row>97</xdr:row>
      <xdr:rowOff>170256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4633595" y="16227997"/>
          <a:ext cx="1270" cy="572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2633</xdr:rowOff>
    </xdr:from>
    <xdr:ext cx="469744" cy="259045"/>
    <xdr:sp macro="" textlink="">
      <xdr:nvSpPr>
        <xdr:cNvPr id="226" name="衛生費最小値テキスト">
          <a:extLst>
            <a:ext uri="{FF2B5EF4-FFF2-40B4-BE49-F238E27FC236}">
              <a16:creationId xmlns:a16="http://schemas.microsoft.com/office/drawing/2014/main" id="{00000000-0008-0000-0700-0000E2000000}"/>
            </a:ext>
          </a:extLst>
        </xdr:cNvPr>
        <xdr:cNvSpPr txBox="1"/>
      </xdr:nvSpPr>
      <xdr:spPr>
        <a:xfrm>
          <a:off x="4686300" y="1680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170256</xdr:rowOff>
    </xdr:from>
    <xdr:to>
      <xdr:col>24</xdr:col>
      <xdr:colOff>152400</xdr:colOff>
      <xdr:row>97</xdr:row>
      <xdr:rowOff>170256</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6800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58374</xdr:rowOff>
    </xdr:from>
    <xdr:ext cx="534377" cy="259045"/>
    <xdr:sp macro="" textlink="">
      <xdr:nvSpPr>
        <xdr:cNvPr id="228" name="衛生費最大値テキスト">
          <a:extLst>
            <a:ext uri="{FF2B5EF4-FFF2-40B4-BE49-F238E27FC236}">
              <a16:creationId xmlns:a16="http://schemas.microsoft.com/office/drawing/2014/main" id="{00000000-0008-0000-0700-0000E4000000}"/>
            </a:ext>
          </a:extLst>
        </xdr:cNvPr>
        <xdr:cNvSpPr txBox="1"/>
      </xdr:nvSpPr>
      <xdr:spPr>
        <a:xfrm>
          <a:off x="4686300" y="1600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94</xdr:row>
      <xdr:rowOff>111697</xdr:rowOff>
    </xdr:from>
    <xdr:to>
      <xdr:col>24</xdr:col>
      <xdr:colOff>152400</xdr:colOff>
      <xdr:row>94</xdr:row>
      <xdr:rowOff>111697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22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80493</xdr:rowOff>
    </xdr:from>
    <xdr:to>
      <xdr:col>24</xdr:col>
      <xdr:colOff>63500</xdr:colOff>
      <xdr:row>94</xdr:row>
      <xdr:rowOff>111697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3797300" y="16025343"/>
          <a:ext cx="838200" cy="20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137546</xdr:rowOff>
    </xdr:from>
    <xdr:ext cx="469744" cy="259045"/>
    <xdr:sp macro="" textlink="">
      <xdr:nvSpPr>
        <xdr:cNvPr id="231" name="衛生費平均値テキスト">
          <a:extLst>
            <a:ext uri="{FF2B5EF4-FFF2-40B4-BE49-F238E27FC236}">
              <a16:creationId xmlns:a16="http://schemas.microsoft.com/office/drawing/2014/main" id="{00000000-0008-0000-0700-0000E7000000}"/>
            </a:ext>
          </a:extLst>
        </xdr:cNvPr>
        <xdr:cNvSpPr txBox="1"/>
      </xdr:nvSpPr>
      <xdr:spPr>
        <a:xfrm>
          <a:off x="4686300" y="165967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159119</xdr:rowOff>
    </xdr:from>
    <xdr:to>
      <xdr:col>24</xdr:col>
      <xdr:colOff>114300</xdr:colOff>
      <xdr:row>97</xdr:row>
      <xdr:rowOff>89269</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4584700" y="1661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62852</xdr:rowOff>
    </xdr:from>
    <xdr:to>
      <xdr:col>19</xdr:col>
      <xdr:colOff>177800</xdr:colOff>
      <xdr:row>93</xdr:row>
      <xdr:rowOff>80493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908300" y="15493352"/>
          <a:ext cx="889000" cy="53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141897</xdr:rowOff>
    </xdr:from>
    <xdr:to>
      <xdr:col>20</xdr:col>
      <xdr:colOff>38100</xdr:colOff>
      <xdr:row>97</xdr:row>
      <xdr:rowOff>72047</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3746500" y="166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63174</xdr:rowOff>
    </xdr:from>
    <xdr:ext cx="469744"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3549728" y="16693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62852</xdr:rowOff>
    </xdr:from>
    <xdr:to>
      <xdr:col>15</xdr:col>
      <xdr:colOff>50800</xdr:colOff>
      <xdr:row>91</xdr:row>
      <xdr:rowOff>161989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019300" y="15493352"/>
          <a:ext cx="889000" cy="27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115188</xdr:rowOff>
    </xdr:from>
    <xdr:to>
      <xdr:col>15</xdr:col>
      <xdr:colOff>101600</xdr:colOff>
      <xdr:row>97</xdr:row>
      <xdr:rowOff>45338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2857500" y="165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36465</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641111" y="1666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100152</xdr:rowOff>
    </xdr:from>
    <xdr:to>
      <xdr:col>10</xdr:col>
      <xdr:colOff>114300</xdr:colOff>
      <xdr:row>91</xdr:row>
      <xdr:rowOff>161989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1130300" y="15702102"/>
          <a:ext cx="889000" cy="6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104787</xdr:rowOff>
    </xdr:from>
    <xdr:to>
      <xdr:col>10</xdr:col>
      <xdr:colOff>165100</xdr:colOff>
      <xdr:row>97</xdr:row>
      <xdr:rowOff>34937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968500" y="1656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26064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752111" y="1665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95035</xdr:rowOff>
    </xdr:from>
    <xdr:to>
      <xdr:col>6</xdr:col>
      <xdr:colOff>38100</xdr:colOff>
      <xdr:row>97</xdr:row>
      <xdr:rowOff>25185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079500" y="1655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16312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863111" y="1664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60897</xdr:rowOff>
    </xdr:from>
    <xdr:to>
      <xdr:col>24</xdr:col>
      <xdr:colOff>114300</xdr:colOff>
      <xdr:row>94</xdr:row>
      <xdr:rowOff>162497</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4584700" y="1617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13924</xdr:rowOff>
    </xdr:from>
    <xdr:ext cx="534377" cy="259045"/>
    <xdr:sp macro="" textlink="">
      <xdr:nvSpPr>
        <xdr:cNvPr id="250" name="衛生費該当値テキスト">
          <a:extLst>
            <a:ext uri="{FF2B5EF4-FFF2-40B4-BE49-F238E27FC236}">
              <a16:creationId xmlns:a16="http://schemas.microsoft.com/office/drawing/2014/main" id="{00000000-0008-0000-0700-0000FA000000}"/>
            </a:ext>
          </a:extLst>
        </xdr:cNvPr>
        <xdr:cNvSpPr txBox="1"/>
      </xdr:nvSpPr>
      <xdr:spPr>
        <a:xfrm>
          <a:off x="4686300" y="1613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29693</xdr:rowOff>
    </xdr:from>
    <xdr:to>
      <xdr:col>20</xdr:col>
      <xdr:colOff>38100</xdr:colOff>
      <xdr:row>93</xdr:row>
      <xdr:rowOff>131293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3746500" y="1597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91</xdr:row>
      <xdr:rowOff>147820</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517411" y="1574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12052</xdr:rowOff>
    </xdr:from>
    <xdr:to>
      <xdr:col>15</xdr:col>
      <xdr:colOff>101600</xdr:colOff>
      <xdr:row>90</xdr:row>
      <xdr:rowOff>113652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2857500" y="1544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88</xdr:row>
      <xdr:rowOff>130179</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641111" y="1521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111189</xdr:rowOff>
    </xdr:from>
    <xdr:to>
      <xdr:col>10</xdr:col>
      <xdr:colOff>165100</xdr:colOff>
      <xdr:row>92</xdr:row>
      <xdr:rowOff>41339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968500" y="1571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57866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52111" y="1548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49352</xdr:rowOff>
    </xdr:from>
    <xdr:to>
      <xdr:col>6</xdr:col>
      <xdr:colOff>38100</xdr:colOff>
      <xdr:row>91</xdr:row>
      <xdr:rowOff>150952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079500" y="1565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89</xdr:row>
      <xdr:rowOff>167479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63111" y="1542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38</xdr:row>
      <xdr:rowOff>28012</xdr:rowOff>
    </xdr:from>
    <xdr:to>
      <xdr:col>54</xdr:col>
      <xdr:colOff>189865</xdr:colOff>
      <xdr:row>39</xdr:row>
      <xdr:rowOff>50002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6543112"/>
          <a:ext cx="1270" cy="193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56950</xdr:rowOff>
    </xdr:from>
    <xdr:ext cx="378565"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743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50002</xdr:rowOff>
    </xdr:from>
    <xdr:to>
      <xdr:col>55</xdr:col>
      <xdr:colOff>88900</xdr:colOff>
      <xdr:row>39</xdr:row>
      <xdr:rowOff>50002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73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146140</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631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28012</xdr:rowOff>
    </xdr:from>
    <xdr:to>
      <xdr:col>55</xdr:col>
      <xdr:colOff>88900</xdr:colOff>
      <xdr:row>38</xdr:row>
      <xdr:rowOff>28012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54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28012</xdr:rowOff>
    </xdr:from>
    <xdr:to>
      <xdr:col>55</xdr:col>
      <xdr:colOff>0</xdr:colOff>
      <xdr:row>38</xdr:row>
      <xdr:rowOff>32476</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543112"/>
          <a:ext cx="838200" cy="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101399</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6164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122972</xdr:rowOff>
    </xdr:from>
    <xdr:to>
      <xdr:col>55</xdr:col>
      <xdr:colOff>50800</xdr:colOff>
      <xdr:row>39</xdr:row>
      <xdr:rowOff>53122</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63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153634</xdr:rowOff>
    </xdr:from>
    <xdr:to>
      <xdr:col>50</xdr:col>
      <xdr:colOff>114300</xdr:colOff>
      <xdr:row>38</xdr:row>
      <xdr:rowOff>32476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325834"/>
          <a:ext cx="889000" cy="22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120142</xdr:rowOff>
    </xdr:from>
    <xdr:to>
      <xdr:col>50</xdr:col>
      <xdr:colOff>165100</xdr:colOff>
      <xdr:row>39</xdr:row>
      <xdr:rowOff>50292</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39</xdr:row>
      <xdr:rowOff>41419</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37317" y="672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154722</xdr:rowOff>
    </xdr:from>
    <xdr:to>
      <xdr:col>45</xdr:col>
      <xdr:colOff>177800</xdr:colOff>
      <xdr:row>36</xdr:row>
      <xdr:rowOff>153634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5984022"/>
          <a:ext cx="889000" cy="34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110889</xdr:rowOff>
    </xdr:from>
    <xdr:to>
      <xdr:col>46</xdr:col>
      <xdr:colOff>38100</xdr:colOff>
      <xdr:row>39</xdr:row>
      <xdr:rowOff>41039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62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32166</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718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29</xdr:row>
      <xdr:rowOff>163540</xdr:rowOff>
    </xdr:from>
    <xdr:to>
      <xdr:col>41</xdr:col>
      <xdr:colOff>50800</xdr:colOff>
      <xdr:row>34</xdr:row>
      <xdr:rowOff>154722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5135590"/>
          <a:ext cx="889000" cy="84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90098</xdr:rowOff>
    </xdr:from>
    <xdr:to>
      <xdr:col>41</xdr:col>
      <xdr:colOff>101600</xdr:colOff>
      <xdr:row>39</xdr:row>
      <xdr:rowOff>20248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60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11375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26428" y="669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164338</xdr:rowOff>
    </xdr:from>
    <xdr:to>
      <xdr:col>36</xdr:col>
      <xdr:colOff>165100</xdr:colOff>
      <xdr:row>38</xdr:row>
      <xdr:rowOff>94488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85615</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37428" y="660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148663</xdr:rowOff>
    </xdr:from>
    <xdr:to>
      <xdr:col>55</xdr:col>
      <xdr:colOff>50800</xdr:colOff>
      <xdr:row>38</xdr:row>
      <xdr:rowOff>78812</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4923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101690</xdr:rowOff>
    </xdr:from>
    <xdr:ext cx="469744"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44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153126</xdr:rowOff>
    </xdr:from>
    <xdr:to>
      <xdr:col>50</xdr:col>
      <xdr:colOff>165100</xdr:colOff>
      <xdr:row>38</xdr:row>
      <xdr:rowOff>83276</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49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99803</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391728" y="627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102834</xdr:rowOff>
    </xdr:from>
    <xdr:to>
      <xdr:col>46</xdr:col>
      <xdr:colOff>38100</xdr:colOff>
      <xdr:row>37</xdr:row>
      <xdr:rowOff>32984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27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49511</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15428" y="605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103922</xdr:rowOff>
    </xdr:from>
    <xdr:to>
      <xdr:col>41</xdr:col>
      <xdr:colOff>101600</xdr:colOff>
      <xdr:row>35</xdr:row>
      <xdr:rowOff>34072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593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50599</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570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112740</xdr:rowOff>
    </xdr:from>
    <xdr:to>
      <xdr:col>36</xdr:col>
      <xdr:colOff>165100</xdr:colOff>
      <xdr:row>30</xdr:row>
      <xdr:rowOff>42890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50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28</xdr:row>
      <xdr:rowOff>59417</xdr:rowOff>
    </xdr:from>
    <xdr:ext cx="534377"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05111" y="486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21720</xdr:rowOff>
    </xdr:from>
    <xdr:to>
      <xdr:col>54</xdr:col>
      <xdr:colOff>189865</xdr:colOff>
      <xdr:row>58</xdr:row>
      <xdr:rowOff>100495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10475595" y="8937120"/>
          <a:ext cx="1270" cy="110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104322</xdr:rowOff>
    </xdr:from>
    <xdr:ext cx="469744" cy="259045"/>
    <xdr:sp macro="" textlink="">
      <xdr:nvSpPr>
        <xdr:cNvPr id="336" name="農林水産業費最小値テキスト">
          <a:extLst>
            <a:ext uri="{FF2B5EF4-FFF2-40B4-BE49-F238E27FC236}">
              <a16:creationId xmlns:a16="http://schemas.microsoft.com/office/drawing/2014/main" id="{00000000-0008-0000-0700-000050010000}"/>
            </a:ext>
          </a:extLst>
        </xdr:cNvPr>
        <xdr:cNvSpPr txBox="1"/>
      </xdr:nvSpPr>
      <xdr:spPr>
        <a:xfrm>
          <a:off x="10528300" y="10048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100495</xdr:rowOff>
    </xdr:from>
    <xdr:to>
      <xdr:col>55</xdr:col>
      <xdr:colOff>88900</xdr:colOff>
      <xdr:row>58</xdr:row>
      <xdr:rowOff>100495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1004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139847</xdr:rowOff>
    </xdr:from>
    <xdr:ext cx="534377" cy="259045"/>
    <xdr:sp macro="" textlink="">
      <xdr:nvSpPr>
        <xdr:cNvPr id="338" name="農林水産業費最大値テキスト">
          <a:extLst>
            <a:ext uri="{FF2B5EF4-FFF2-40B4-BE49-F238E27FC236}">
              <a16:creationId xmlns:a16="http://schemas.microsoft.com/office/drawing/2014/main" id="{00000000-0008-0000-0700-000052010000}"/>
            </a:ext>
          </a:extLst>
        </xdr:cNvPr>
        <xdr:cNvSpPr txBox="1"/>
      </xdr:nvSpPr>
      <xdr:spPr>
        <a:xfrm>
          <a:off x="10528300" y="871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21720</xdr:rowOff>
    </xdr:from>
    <xdr:to>
      <xdr:col>55</xdr:col>
      <xdr:colOff>88900</xdr:colOff>
      <xdr:row>52</xdr:row>
      <xdr:rowOff>21720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893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35504</xdr:rowOff>
    </xdr:from>
    <xdr:to>
      <xdr:col>55</xdr:col>
      <xdr:colOff>0</xdr:colOff>
      <xdr:row>52</xdr:row>
      <xdr:rowOff>21720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9639300" y="8608004"/>
          <a:ext cx="838200" cy="32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128523</xdr:rowOff>
    </xdr:from>
    <xdr:ext cx="534377" cy="259045"/>
    <xdr:sp macro="" textlink="">
      <xdr:nvSpPr>
        <xdr:cNvPr id="341" name="農林水産業費平均値テキスト">
          <a:extLst>
            <a:ext uri="{FF2B5EF4-FFF2-40B4-BE49-F238E27FC236}">
              <a16:creationId xmlns:a16="http://schemas.microsoft.com/office/drawing/2014/main" id="{00000000-0008-0000-0700-000055010000}"/>
            </a:ext>
          </a:extLst>
        </xdr:cNvPr>
        <xdr:cNvSpPr txBox="1"/>
      </xdr:nvSpPr>
      <xdr:spPr>
        <a:xfrm>
          <a:off x="10528300" y="9729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150096</xdr:rowOff>
    </xdr:from>
    <xdr:to>
      <xdr:col>55</xdr:col>
      <xdr:colOff>50800</xdr:colOff>
      <xdr:row>57</xdr:row>
      <xdr:rowOff>80246</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10426700" y="975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35504</xdr:rowOff>
    </xdr:from>
    <xdr:to>
      <xdr:col>50</xdr:col>
      <xdr:colOff>114300</xdr:colOff>
      <xdr:row>51</xdr:row>
      <xdr:rowOff>121252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8750300" y="8608004"/>
          <a:ext cx="889000" cy="25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151719</xdr:rowOff>
    </xdr:from>
    <xdr:to>
      <xdr:col>50</xdr:col>
      <xdr:colOff>165100</xdr:colOff>
      <xdr:row>57</xdr:row>
      <xdr:rowOff>81869</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9588500" y="975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72996</xdr:rowOff>
    </xdr:from>
    <xdr:ext cx="534377"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9359411" y="984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121252</xdr:rowOff>
    </xdr:from>
    <xdr:to>
      <xdr:col>45</xdr:col>
      <xdr:colOff>177800</xdr:colOff>
      <xdr:row>51</xdr:row>
      <xdr:rowOff>152616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7861300" y="8865202"/>
          <a:ext cx="8890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154143</xdr:rowOff>
    </xdr:from>
    <xdr:to>
      <xdr:col>46</xdr:col>
      <xdr:colOff>38100</xdr:colOff>
      <xdr:row>57</xdr:row>
      <xdr:rowOff>84293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995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75420</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483111" y="984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152616</xdr:rowOff>
    </xdr:from>
    <xdr:to>
      <xdr:col>41</xdr:col>
      <xdr:colOff>50800</xdr:colOff>
      <xdr:row>52</xdr:row>
      <xdr:rowOff>150856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6972300" y="8896566"/>
          <a:ext cx="889000" cy="16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167058</xdr:rowOff>
    </xdr:from>
    <xdr:to>
      <xdr:col>41</xdr:col>
      <xdr:colOff>101600</xdr:colOff>
      <xdr:row>57</xdr:row>
      <xdr:rowOff>97208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105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88335</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594111" y="986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156794</xdr:rowOff>
    </xdr:from>
    <xdr:to>
      <xdr:col>36</xdr:col>
      <xdr:colOff>165100</xdr:colOff>
      <xdr:row>57</xdr:row>
      <xdr:rowOff>86944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69215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78071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05111" y="985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142370</xdr:rowOff>
    </xdr:from>
    <xdr:to>
      <xdr:col>55</xdr:col>
      <xdr:colOff>50800</xdr:colOff>
      <xdr:row>52</xdr:row>
      <xdr:rowOff>72520</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10426700" y="888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95397</xdr:rowOff>
    </xdr:from>
    <xdr:ext cx="534377" cy="259045"/>
    <xdr:sp macro="" textlink="">
      <xdr:nvSpPr>
        <xdr:cNvPr id="360" name="農林水産業費該当値テキスト">
          <a:extLst>
            <a:ext uri="{FF2B5EF4-FFF2-40B4-BE49-F238E27FC236}">
              <a16:creationId xmlns:a16="http://schemas.microsoft.com/office/drawing/2014/main" id="{00000000-0008-0000-0700-000068010000}"/>
            </a:ext>
          </a:extLst>
        </xdr:cNvPr>
        <xdr:cNvSpPr txBox="1"/>
      </xdr:nvSpPr>
      <xdr:spPr>
        <a:xfrm>
          <a:off x="10528300" y="883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49</xdr:row>
      <xdr:rowOff>156154</xdr:rowOff>
    </xdr:from>
    <xdr:to>
      <xdr:col>50</xdr:col>
      <xdr:colOff>165100</xdr:colOff>
      <xdr:row>50</xdr:row>
      <xdr:rowOff>86304</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9588500" y="855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48</xdr:row>
      <xdr:rowOff>102831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359411" y="833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70452</xdr:rowOff>
    </xdr:from>
    <xdr:to>
      <xdr:col>46</xdr:col>
      <xdr:colOff>38100</xdr:colOff>
      <xdr:row>52</xdr:row>
      <xdr:rowOff>602</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8699500" y="881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17129</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83111" y="858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101816</xdr:rowOff>
    </xdr:from>
    <xdr:to>
      <xdr:col>41</xdr:col>
      <xdr:colOff>101600</xdr:colOff>
      <xdr:row>52</xdr:row>
      <xdr:rowOff>31966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7810500" y="884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48493</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862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100056</xdr:rowOff>
    </xdr:from>
    <xdr:to>
      <xdr:col>36</xdr:col>
      <xdr:colOff>165100</xdr:colOff>
      <xdr:row>53</xdr:row>
      <xdr:rowOff>30206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6921500" y="901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46733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87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商工費グラフ枠">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98057</xdr:rowOff>
    </xdr:from>
    <xdr:to>
      <xdr:col>54</xdr:col>
      <xdr:colOff>189865</xdr:colOff>
      <xdr:row>79</xdr:row>
      <xdr:rowOff>6331</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flipV="1">
          <a:off x="10475595" y="12442457"/>
          <a:ext cx="1270" cy="1108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10158</xdr:rowOff>
    </xdr:from>
    <xdr:ext cx="469744" cy="259045"/>
    <xdr:sp macro="" textlink="">
      <xdr:nvSpPr>
        <xdr:cNvPr id="391" name="商工費最小値テキスト">
          <a:extLst>
            <a:ext uri="{FF2B5EF4-FFF2-40B4-BE49-F238E27FC236}">
              <a16:creationId xmlns:a16="http://schemas.microsoft.com/office/drawing/2014/main" id="{00000000-0008-0000-0700-000087010000}"/>
            </a:ext>
          </a:extLst>
        </xdr:cNvPr>
        <xdr:cNvSpPr txBox="1"/>
      </xdr:nvSpPr>
      <xdr:spPr>
        <a:xfrm>
          <a:off x="10528300" y="1355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6331</xdr:rowOff>
    </xdr:from>
    <xdr:to>
      <xdr:col>55</xdr:col>
      <xdr:colOff>88900</xdr:colOff>
      <xdr:row>79</xdr:row>
      <xdr:rowOff>6331</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10388600" y="13550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44734</xdr:rowOff>
    </xdr:from>
    <xdr:ext cx="534377" cy="259045"/>
    <xdr:sp macro="" textlink="">
      <xdr:nvSpPr>
        <xdr:cNvPr id="393" name="商工費最大値テキスト">
          <a:extLst>
            <a:ext uri="{FF2B5EF4-FFF2-40B4-BE49-F238E27FC236}">
              <a16:creationId xmlns:a16="http://schemas.microsoft.com/office/drawing/2014/main" id="{00000000-0008-0000-0700-000089010000}"/>
            </a:ext>
          </a:extLst>
        </xdr:cNvPr>
        <xdr:cNvSpPr txBox="1"/>
      </xdr:nvSpPr>
      <xdr:spPr>
        <a:xfrm>
          <a:off x="10528300" y="1221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98057</xdr:rowOff>
    </xdr:from>
    <xdr:to>
      <xdr:col>55</xdr:col>
      <xdr:colOff>88900</xdr:colOff>
      <xdr:row>72</xdr:row>
      <xdr:rowOff>98057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244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98057</xdr:rowOff>
    </xdr:from>
    <xdr:to>
      <xdr:col>55</xdr:col>
      <xdr:colOff>0</xdr:colOff>
      <xdr:row>73</xdr:row>
      <xdr:rowOff>47536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9639300" y="12442457"/>
          <a:ext cx="838200" cy="12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113523</xdr:rowOff>
    </xdr:from>
    <xdr:ext cx="534377" cy="259045"/>
    <xdr:sp macro="" textlink="">
      <xdr:nvSpPr>
        <xdr:cNvPr id="396" name="商工費平均値テキスト">
          <a:extLst>
            <a:ext uri="{FF2B5EF4-FFF2-40B4-BE49-F238E27FC236}">
              <a16:creationId xmlns:a16="http://schemas.microsoft.com/office/drawing/2014/main" id="{00000000-0008-0000-0700-00008C010000}"/>
            </a:ext>
          </a:extLst>
        </xdr:cNvPr>
        <xdr:cNvSpPr txBox="1"/>
      </xdr:nvSpPr>
      <xdr:spPr>
        <a:xfrm>
          <a:off x="10528300" y="13143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135096</xdr:rowOff>
    </xdr:from>
    <xdr:to>
      <xdr:col>55</xdr:col>
      <xdr:colOff>50800</xdr:colOff>
      <xdr:row>77</xdr:row>
      <xdr:rowOff>65246</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10426700" y="1316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104286</xdr:rowOff>
    </xdr:from>
    <xdr:to>
      <xdr:col>50</xdr:col>
      <xdr:colOff>114300</xdr:colOff>
      <xdr:row>73</xdr:row>
      <xdr:rowOff>47536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8750300" y="12448686"/>
          <a:ext cx="889000" cy="11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122486</xdr:rowOff>
    </xdr:from>
    <xdr:to>
      <xdr:col>50</xdr:col>
      <xdr:colOff>165100</xdr:colOff>
      <xdr:row>77</xdr:row>
      <xdr:rowOff>52636</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9588500" y="1315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43763</xdr:rowOff>
    </xdr:from>
    <xdr:ext cx="534377"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9359411" y="1324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55480</xdr:rowOff>
    </xdr:from>
    <xdr:to>
      <xdr:col>45</xdr:col>
      <xdr:colOff>177800</xdr:colOff>
      <xdr:row>72</xdr:row>
      <xdr:rowOff>104286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7861300" y="12228430"/>
          <a:ext cx="889000" cy="22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105017</xdr:rowOff>
    </xdr:from>
    <xdr:to>
      <xdr:col>46</xdr:col>
      <xdr:colOff>38100</xdr:colOff>
      <xdr:row>77</xdr:row>
      <xdr:rowOff>35167</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8699500" y="131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26294</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8483111" y="1322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43879</xdr:rowOff>
    </xdr:from>
    <xdr:to>
      <xdr:col>41</xdr:col>
      <xdr:colOff>50800</xdr:colOff>
      <xdr:row>71</xdr:row>
      <xdr:rowOff>55480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972300" y="12045379"/>
          <a:ext cx="889000" cy="18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78308</xdr:rowOff>
    </xdr:from>
    <xdr:to>
      <xdr:col>41</xdr:col>
      <xdr:colOff>101600</xdr:colOff>
      <xdr:row>77</xdr:row>
      <xdr:rowOff>8458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7810500" y="1310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171035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7594111" y="1320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27215</xdr:rowOff>
    </xdr:from>
    <xdr:to>
      <xdr:col>36</xdr:col>
      <xdr:colOff>165100</xdr:colOff>
      <xdr:row>76</xdr:row>
      <xdr:rowOff>128815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6921500" y="1305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119942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6705111" y="1315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47257</xdr:rowOff>
    </xdr:from>
    <xdr:to>
      <xdr:col>55</xdr:col>
      <xdr:colOff>50800</xdr:colOff>
      <xdr:row>72</xdr:row>
      <xdr:rowOff>148857</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10426700" y="1239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284</xdr:rowOff>
    </xdr:from>
    <xdr:ext cx="534377" cy="259045"/>
    <xdr:sp macro="" textlink="">
      <xdr:nvSpPr>
        <xdr:cNvPr id="415" name="商工費該当値テキスト">
          <a:extLst>
            <a:ext uri="{FF2B5EF4-FFF2-40B4-BE49-F238E27FC236}">
              <a16:creationId xmlns:a16="http://schemas.microsoft.com/office/drawing/2014/main" id="{00000000-0008-0000-0700-00009F010000}"/>
            </a:ext>
          </a:extLst>
        </xdr:cNvPr>
        <xdr:cNvSpPr txBox="1"/>
      </xdr:nvSpPr>
      <xdr:spPr>
        <a:xfrm>
          <a:off x="10528300" y="1234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168186</xdr:rowOff>
    </xdr:from>
    <xdr:to>
      <xdr:col>50</xdr:col>
      <xdr:colOff>165100</xdr:colOff>
      <xdr:row>73</xdr:row>
      <xdr:rowOff>98336</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9588500" y="125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71</xdr:row>
      <xdr:rowOff>114863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59411" y="1228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53486</xdr:rowOff>
    </xdr:from>
    <xdr:to>
      <xdr:col>46</xdr:col>
      <xdr:colOff>38100</xdr:colOff>
      <xdr:row>72</xdr:row>
      <xdr:rowOff>155086</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8699500" y="1239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163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217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4680</xdr:rowOff>
    </xdr:from>
    <xdr:to>
      <xdr:col>41</xdr:col>
      <xdr:colOff>101600</xdr:colOff>
      <xdr:row>71</xdr:row>
      <xdr:rowOff>106280</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7810500" y="1217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122807</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195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69</xdr:row>
      <xdr:rowOff>164529</xdr:rowOff>
    </xdr:from>
    <xdr:to>
      <xdr:col>36</xdr:col>
      <xdr:colOff>165100</xdr:colOff>
      <xdr:row>70</xdr:row>
      <xdr:rowOff>94679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6921500" y="1199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111206</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176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a:extLst>
            <a:ext uri="{FF2B5EF4-FFF2-40B4-BE49-F238E27FC236}">
              <a16:creationId xmlns:a16="http://schemas.microsoft.com/office/drawing/2014/main" id="{00000000-0008-0000-07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土木費グラフ枠">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118808</xdr:rowOff>
    </xdr:from>
    <xdr:to>
      <xdr:col>54</xdr:col>
      <xdr:colOff>189865</xdr:colOff>
      <xdr:row>98</xdr:row>
      <xdr:rowOff>55854</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flipV="1">
          <a:off x="10475595" y="15549308"/>
          <a:ext cx="1270" cy="1308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59681</xdr:rowOff>
    </xdr:from>
    <xdr:ext cx="534377" cy="259045"/>
    <xdr:sp macro="" textlink="">
      <xdr:nvSpPr>
        <xdr:cNvPr id="446" name="土木費最小値テキスト">
          <a:extLst>
            <a:ext uri="{FF2B5EF4-FFF2-40B4-BE49-F238E27FC236}">
              <a16:creationId xmlns:a16="http://schemas.microsoft.com/office/drawing/2014/main" id="{00000000-0008-0000-0700-0000BE010000}"/>
            </a:ext>
          </a:extLst>
        </xdr:cNvPr>
        <xdr:cNvSpPr txBox="1"/>
      </xdr:nvSpPr>
      <xdr:spPr>
        <a:xfrm>
          <a:off x="10528300" y="1686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55854</xdr:rowOff>
    </xdr:from>
    <xdr:to>
      <xdr:col>55</xdr:col>
      <xdr:colOff>88900</xdr:colOff>
      <xdr:row>98</xdr:row>
      <xdr:rowOff>55854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10388600" y="1685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65485</xdr:rowOff>
    </xdr:from>
    <xdr:ext cx="599010" cy="259045"/>
    <xdr:sp macro="" textlink="">
      <xdr:nvSpPr>
        <xdr:cNvPr id="448" name="土木費最大値テキスト">
          <a:extLst>
            <a:ext uri="{FF2B5EF4-FFF2-40B4-BE49-F238E27FC236}">
              <a16:creationId xmlns:a16="http://schemas.microsoft.com/office/drawing/2014/main" id="{00000000-0008-0000-0700-0000C0010000}"/>
            </a:ext>
          </a:extLst>
        </xdr:cNvPr>
        <xdr:cNvSpPr txBox="1"/>
      </xdr:nvSpPr>
      <xdr:spPr>
        <a:xfrm>
          <a:off x="10528300" y="1532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118808</xdr:rowOff>
    </xdr:from>
    <xdr:to>
      <xdr:col>55</xdr:col>
      <xdr:colOff>88900</xdr:colOff>
      <xdr:row>90</xdr:row>
      <xdr:rowOff>118808</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0388600" y="155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118808</xdr:rowOff>
    </xdr:from>
    <xdr:to>
      <xdr:col>55</xdr:col>
      <xdr:colOff>0</xdr:colOff>
      <xdr:row>91</xdr:row>
      <xdr:rowOff>158381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9639300" y="15549308"/>
          <a:ext cx="838200" cy="21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64864</xdr:rowOff>
    </xdr:from>
    <xdr:ext cx="534377" cy="259045"/>
    <xdr:sp macro="" textlink="">
      <xdr:nvSpPr>
        <xdr:cNvPr id="451" name="土木費平均値テキスト">
          <a:extLst>
            <a:ext uri="{FF2B5EF4-FFF2-40B4-BE49-F238E27FC236}">
              <a16:creationId xmlns:a16="http://schemas.microsoft.com/office/drawing/2014/main" id="{00000000-0008-0000-0700-0000C3010000}"/>
            </a:ext>
          </a:extLst>
        </xdr:cNvPr>
        <xdr:cNvSpPr txBox="1"/>
      </xdr:nvSpPr>
      <xdr:spPr>
        <a:xfrm>
          <a:off x="10528300" y="16524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86437</xdr:rowOff>
    </xdr:from>
    <xdr:to>
      <xdr:col>55</xdr:col>
      <xdr:colOff>50800</xdr:colOff>
      <xdr:row>97</xdr:row>
      <xdr:rowOff>16587</xdr:rowOff>
    </xdr:to>
    <xdr:sp macro="" textlink="">
      <xdr:nvSpPr>
        <xdr:cNvPr id="452" name="フローチャート: 判断 451">
          <a:extLst>
            <a:ext uri="{FF2B5EF4-FFF2-40B4-BE49-F238E27FC236}">
              <a16:creationId xmlns:a16="http://schemas.microsoft.com/office/drawing/2014/main" id="{00000000-0008-0000-0700-0000C4010000}"/>
            </a:ext>
          </a:extLst>
        </xdr:cNvPr>
        <xdr:cNvSpPr/>
      </xdr:nvSpPr>
      <xdr:spPr>
        <a:xfrm>
          <a:off x="10426700" y="1654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95935</xdr:rowOff>
    </xdr:from>
    <xdr:to>
      <xdr:col>50</xdr:col>
      <xdr:colOff>114300</xdr:colOff>
      <xdr:row>91</xdr:row>
      <xdr:rowOff>158381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8750300" y="15526435"/>
          <a:ext cx="889000" cy="23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122289</xdr:rowOff>
    </xdr:from>
    <xdr:to>
      <xdr:col>50</xdr:col>
      <xdr:colOff>165100</xdr:colOff>
      <xdr:row>97</xdr:row>
      <xdr:rowOff>52439</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9588500" y="1658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43566</xdr:rowOff>
    </xdr:from>
    <xdr:ext cx="534377"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9359411" y="1667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54635</xdr:rowOff>
    </xdr:from>
    <xdr:to>
      <xdr:col>45</xdr:col>
      <xdr:colOff>177800</xdr:colOff>
      <xdr:row>90</xdr:row>
      <xdr:rowOff>95935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7861300" y="15485135"/>
          <a:ext cx="889000" cy="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124104</xdr:rowOff>
    </xdr:from>
    <xdr:to>
      <xdr:col>46</xdr:col>
      <xdr:colOff>38100</xdr:colOff>
      <xdr:row>97</xdr:row>
      <xdr:rowOff>54254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8699500" y="1658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45381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8483111" y="1667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54635</xdr:rowOff>
    </xdr:from>
    <xdr:to>
      <xdr:col>41</xdr:col>
      <xdr:colOff>50800</xdr:colOff>
      <xdr:row>92</xdr:row>
      <xdr:rowOff>26099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6972300" y="15485135"/>
          <a:ext cx="889000" cy="31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130721</xdr:rowOff>
    </xdr:from>
    <xdr:to>
      <xdr:col>41</xdr:col>
      <xdr:colOff>101600</xdr:colOff>
      <xdr:row>97</xdr:row>
      <xdr:rowOff>60871</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7810500" y="1658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51998</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7594111" y="166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152870</xdr:rowOff>
    </xdr:from>
    <xdr:to>
      <xdr:col>36</xdr:col>
      <xdr:colOff>165100</xdr:colOff>
      <xdr:row>97</xdr:row>
      <xdr:rowOff>83020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6921500" y="1661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74147</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705111" y="1670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68008</xdr:rowOff>
    </xdr:from>
    <xdr:to>
      <xdr:col>55</xdr:col>
      <xdr:colOff>50800</xdr:colOff>
      <xdr:row>90</xdr:row>
      <xdr:rowOff>169608</xdr:rowOff>
    </xdr:to>
    <xdr:sp macro="" textlink="">
      <xdr:nvSpPr>
        <xdr:cNvPr id="469" name="楕円 468">
          <a:extLst>
            <a:ext uri="{FF2B5EF4-FFF2-40B4-BE49-F238E27FC236}">
              <a16:creationId xmlns:a16="http://schemas.microsoft.com/office/drawing/2014/main" id="{00000000-0008-0000-0700-0000D5010000}"/>
            </a:ext>
          </a:extLst>
        </xdr:cNvPr>
        <xdr:cNvSpPr/>
      </xdr:nvSpPr>
      <xdr:spPr>
        <a:xfrm>
          <a:off x="10426700" y="154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21035</xdr:rowOff>
    </xdr:from>
    <xdr:ext cx="599010" cy="259045"/>
    <xdr:sp macro="" textlink="">
      <xdr:nvSpPr>
        <xdr:cNvPr id="470" name="土木費該当値テキスト">
          <a:extLst>
            <a:ext uri="{FF2B5EF4-FFF2-40B4-BE49-F238E27FC236}">
              <a16:creationId xmlns:a16="http://schemas.microsoft.com/office/drawing/2014/main" id="{00000000-0008-0000-0700-0000D6010000}"/>
            </a:ext>
          </a:extLst>
        </xdr:cNvPr>
        <xdr:cNvSpPr txBox="1"/>
      </xdr:nvSpPr>
      <xdr:spPr>
        <a:xfrm>
          <a:off x="10528300" y="15451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107581</xdr:rowOff>
    </xdr:from>
    <xdr:to>
      <xdr:col>50</xdr:col>
      <xdr:colOff>165100</xdr:colOff>
      <xdr:row>92</xdr:row>
      <xdr:rowOff>37731</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9588500" y="1570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90</xdr:row>
      <xdr:rowOff>54258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59411" y="1548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45135</xdr:rowOff>
    </xdr:from>
    <xdr:to>
      <xdr:col>46</xdr:col>
      <xdr:colOff>38100</xdr:colOff>
      <xdr:row>90</xdr:row>
      <xdr:rowOff>146735</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8699500" y="1547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88</xdr:row>
      <xdr:rowOff>163262</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50795" y="15250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3835</xdr:rowOff>
    </xdr:from>
    <xdr:to>
      <xdr:col>41</xdr:col>
      <xdr:colOff>101600</xdr:colOff>
      <xdr:row>90</xdr:row>
      <xdr:rowOff>105435</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7810500" y="154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88</xdr:row>
      <xdr:rowOff>121962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520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146749</xdr:rowOff>
    </xdr:from>
    <xdr:to>
      <xdr:col>36</xdr:col>
      <xdr:colOff>165100</xdr:colOff>
      <xdr:row>92</xdr:row>
      <xdr:rowOff>76899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6921500" y="1574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93426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552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6" name="直線コネクタ 485">
          <a:extLst>
            <a:ext uri="{FF2B5EF4-FFF2-40B4-BE49-F238E27FC236}">
              <a16:creationId xmlns:a16="http://schemas.microsoft.com/office/drawing/2014/main" id="{00000000-0008-0000-0700-0000E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168927</xdr:rowOff>
    </xdr:from>
    <xdr:ext cx="531299"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1914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警察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109029</xdr:rowOff>
    </xdr:from>
    <xdr:to>
      <xdr:col>85</xdr:col>
      <xdr:colOff>126364</xdr:colOff>
      <xdr:row>38</xdr:row>
      <xdr:rowOff>107315</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252529"/>
          <a:ext cx="1269" cy="136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111142</xdr:rowOff>
    </xdr:from>
    <xdr:ext cx="534377" cy="259045"/>
    <xdr:sp macro="" textlink="">
      <xdr:nvSpPr>
        <xdr:cNvPr id="506" name="警察費最小値テキスト">
          <a:extLst>
            <a:ext uri="{FF2B5EF4-FFF2-40B4-BE49-F238E27FC236}">
              <a16:creationId xmlns:a16="http://schemas.microsoft.com/office/drawing/2014/main" id="{00000000-0008-0000-0700-0000FA010000}"/>
            </a:ext>
          </a:extLst>
        </xdr:cNvPr>
        <xdr:cNvSpPr txBox="1"/>
      </xdr:nvSpPr>
      <xdr:spPr>
        <a:xfrm>
          <a:off x="16370300" y="662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107315</xdr:rowOff>
    </xdr:from>
    <xdr:to>
      <xdr:col>86</xdr:col>
      <xdr:colOff>25400</xdr:colOff>
      <xdr:row>38</xdr:row>
      <xdr:rowOff>107315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62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55706</xdr:rowOff>
    </xdr:from>
    <xdr:ext cx="534377" cy="259045"/>
    <xdr:sp macro="" textlink="">
      <xdr:nvSpPr>
        <xdr:cNvPr id="508" name="警察費最大値テキスト">
          <a:extLst>
            <a:ext uri="{FF2B5EF4-FFF2-40B4-BE49-F238E27FC236}">
              <a16:creationId xmlns:a16="http://schemas.microsoft.com/office/drawing/2014/main" id="{00000000-0008-0000-0700-0000FC010000}"/>
            </a:ext>
          </a:extLst>
        </xdr:cNvPr>
        <xdr:cNvSpPr txBox="1"/>
      </xdr:nvSpPr>
      <xdr:spPr>
        <a:xfrm>
          <a:off x="16370300" y="50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109029</xdr:rowOff>
    </xdr:from>
    <xdr:to>
      <xdr:col>86</xdr:col>
      <xdr:colOff>25400</xdr:colOff>
      <xdr:row>30</xdr:row>
      <xdr:rowOff>109029</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25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99504</xdr:rowOff>
    </xdr:from>
    <xdr:to>
      <xdr:col>85</xdr:col>
      <xdr:colOff>127000</xdr:colOff>
      <xdr:row>37</xdr:row>
      <xdr:rowOff>49689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271704"/>
          <a:ext cx="838200" cy="12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49230</xdr:rowOff>
    </xdr:from>
    <xdr:ext cx="534377" cy="259045"/>
    <xdr:sp macro="" textlink="">
      <xdr:nvSpPr>
        <xdr:cNvPr id="511" name="警察費平均値テキスト">
          <a:extLst>
            <a:ext uri="{FF2B5EF4-FFF2-40B4-BE49-F238E27FC236}">
              <a16:creationId xmlns:a16="http://schemas.microsoft.com/office/drawing/2014/main" id="{00000000-0008-0000-0700-0000FF010000}"/>
            </a:ext>
          </a:extLst>
        </xdr:cNvPr>
        <xdr:cNvSpPr txBox="1"/>
      </xdr:nvSpPr>
      <xdr:spPr>
        <a:xfrm>
          <a:off x="16370300" y="622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70803</xdr:rowOff>
    </xdr:from>
    <xdr:to>
      <xdr:col>85</xdr:col>
      <xdr:colOff>177800</xdr:colOff>
      <xdr:row>37</xdr:row>
      <xdr:rowOff>953</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24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49689</xdr:rowOff>
    </xdr:from>
    <xdr:to>
      <xdr:col>81</xdr:col>
      <xdr:colOff>50800</xdr:colOff>
      <xdr:row>37</xdr:row>
      <xdr:rowOff>78835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393339"/>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111665</xdr:rowOff>
    </xdr:from>
    <xdr:to>
      <xdr:col>81</xdr:col>
      <xdr:colOff>101600</xdr:colOff>
      <xdr:row>37</xdr:row>
      <xdr:rowOff>41815</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28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58342</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01411" y="605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62643</xdr:rowOff>
    </xdr:from>
    <xdr:to>
      <xdr:col>76</xdr:col>
      <xdr:colOff>114300</xdr:colOff>
      <xdr:row>37</xdr:row>
      <xdr:rowOff>78835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6406293"/>
          <a:ext cx="8890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145383</xdr:rowOff>
    </xdr:from>
    <xdr:to>
      <xdr:col>76</xdr:col>
      <xdr:colOff>165100</xdr:colOff>
      <xdr:row>37</xdr:row>
      <xdr:rowOff>75533</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31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92060</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09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62643</xdr:rowOff>
    </xdr:from>
    <xdr:to>
      <xdr:col>71</xdr:col>
      <xdr:colOff>177800</xdr:colOff>
      <xdr:row>37</xdr:row>
      <xdr:rowOff>68929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406293"/>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146431</xdr:rowOff>
    </xdr:from>
    <xdr:to>
      <xdr:col>72</xdr:col>
      <xdr:colOff>38100</xdr:colOff>
      <xdr:row>37</xdr:row>
      <xdr:rowOff>76581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31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93108</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09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157385</xdr:rowOff>
    </xdr:from>
    <xdr:to>
      <xdr:col>67</xdr:col>
      <xdr:colOff>101600</xdr:colOff>
      <xdr:row>37</xdr:row>
      <xdr:rowOff>87535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32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104062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10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48704</xdr:rowOff>
    </xdr:from>
    <xdr:to>
      <xdr:col>85</xdr:col>
      <xdr:colOff>177800</xdr:colOff>
      <xdr:row>36</xdr:row>
      <xdr:rowOff>150304</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22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71581</xdr:rowOff>
    </xdr:from>
    <xdr:ext cx="534377" cy="259045"/>
    <xdr:sp macro="" textlink="">
      <xdr:nvSpPr>
        <xdr:cNvPr id="530" name="警察費該当値テキスト">
          <a:extLst>
            <a:ext uri="{FF2B5EF4-FFF2-40B4-BE49-F238E27FC236}">
              <a16:creationId xmlns:a16="http://schemas.microsoft.com/office/drawing/2014/main" id="{00000000-0008-0000-0700-000012020000}"/>
            </a:ext>
          </a:extLst>
        </xdr:cNvPr>
        <xdr:cNvSpPr txBox="1"/>
      </xdr:nvSpPr>
      <xdr:spPr>
        <a:xfrm>
          <a:off x="16370300" y="607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170339</xdr:rowOff>
    </xdr:from>
    <xdr:to>
      <xdr:col>81</xdr:col>
      <xdr:colOff>101600</xdr:colOff>
      <xdr:row>37</xdr:row>
      <xdr:rowOff>100489</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34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91616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01411" y="643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28035</xdr:rowOff>
    </xdr:from>
    <xdr:to>
      <xdr:col>76</xdr:col>
      <xdr:colOff>165100</xdr:colOff>
      <xdr:row>37</xdr:row>
      <xdr:rowOff>129635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3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120762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46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11843</xdr:rowOff>
    </xdr:from>
    <xdr:to>
      <xdr:col>72</xdr:col>
      <xdr:colOff>38100</xdr:colOff>
      <xdr:row>37</xdr:row>
      <xdr:rowOff>113443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35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104570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44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18129</xdr:rowOff>
    </xdr:from>
    <xdr:to>
      <xdr:col>67</xdr:col>
      <xdr:colOff>101600</xdr:colOff>
      <xdr:row>37</xdr:row>
      <xdr:rowOff>119729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36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110856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4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93752</xdr:rowOff>
    </xdr:from>
    <xdr:to>
      <xdr:col>85</xdr:col>
      <xdr:colOff>126364</xdr:colOff>
      <xdr:row>58</xdr:row>
      <xdr:rowOff>149454</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666252"/>
          <a:ext cx="1269"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153281</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1009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149454</xdr:rowOff>
    </xdr:from>
    <xdr:to>
      <xdr:col>86</xdr:col>
      <xdr:colOff>25400</xdr:colOff>
      <xdr:row>58</xdr:row>
      <xdr:rowOff>149454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10093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40429</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44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93752</xdr:rowOff>
    </xdr:from>
    <xdr:to>
      <xdr:col>86</xdr:col>
      <xdr:colOff>25400</xdr:colOff>
      <xdr:row>50</xdr:row>
      <xdr:rowOff>93752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666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79273</xdr:rowOff>
    </xdr:from>
    <xdr:to>
      <xdr:col>85</xdr:col>
      <xdr:colOff>127000</xdr:colOff>
      <xdr:row>50</xdr:row>
      <xdr:rowOff>93752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5481300" y="8651773"/>
          <a:ext cx="8382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94149</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523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115722</xdr:rowOff>
    </xdr:from>
    <xdr:to>
      <xdr:col>85</xdr:col>
      <xdr:colOff>177800</xdr:colOff>
      <xdr:row>56</xdr:row>
      <xdr:rowOff>45872</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79273</xdr:rowOff>
    </xdr:from>
    <xdr:to>
      <xdr:col>81</xdr:col>
      <xdr:colOff>50800</xdr:colOff>
      <xdr:row>50</xdr:row>
      <xdr:rowOff>93942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4592300" y="8651773"/>
          <a:ext cx="8890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120523</xdr:rowOff>
    </xdr:from>
    <xdr:to>
      <xdr:col>81</xdr:col>
      <xdr:colOff>101600</xdr:colOff>
      <xdr:row>56</xdr:row>
      <xdr:rowOff>50673</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41800</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01411" y="964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93942</xdr:rowOff>
    </xdr:from>
    <xdr:to>
      <xdr:col>76</xdr:col>
      <xdr:colOff>114300</xdr:colOff>
      <xdr:row>50</xdr:row>
      <xdr:rowOff>155511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8666442"/>
          <a:ext cx="889000" cy="6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122142</xdr:rowOff>
    </xdr:from>
    <xdr:to>
      <xdr:col>76</xdr:col>
      <xdr:colOff>165100</xdr:colOff>
      <xdr:row>56</xdr:row>
      <xdr:rowOff>52292</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43419</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6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129204</xdr:rowOff>
    </xdr:from>
    <xdr:to>
      <xdr:col>71</xdr:col>
      <xdr:colOff>177800</xdr:colOff>
      <xdr:row>50</xdr:row>
      <xdr:rowOff>155511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814300" y="8701704"/>
          <a:ext cx="88900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82976</xdr:rowOff>
    </xdr:from>
    <xdr:to>
      <xdr:col>72</xdr:col>
      <xdr:colOff>38100</xdr:colOff>
      <xdr:row>55</xdr:row>
      <xdr:rowOff>13126</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4253</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4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84652</xdr:rowOff>
    </xdr:from>
    <xdr:to>
      <xdr:col>67</xdr:col>
      <xdr:colOff>101600</xdr:colOff>
      <xdr:row>55</xdr:row>
      <xdr:rowOff>14802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5929</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43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42952</xdr:rowOff>
    </xdr:from>
    <xdr:to>
      <xdr:col>85</xdr:col>
      <xdr:colOff>177800</xdr:colOff>
      <xdr:row>50</xdr:row>
      <xdr:rowOff>144552</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861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167429</xdr:rowOff>
    </xdr:from>
    <xdr:ext cx="599010"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856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28473</xdr:rowOff>
    </xdr:from>
    <xdr:to>
      <xdr:col>81</xdr:col>
      <xdr:colOff>101600</xdr:colOff>
      <xdr:row>50</xdr:row>
      <xdr:rowOff>130073</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860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48</xdr:row>
      <xdr:rowOff>146600</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169095" y="8376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43142</xdr:rowOff>
    </xdr:from>
    <xdr:to>
      <xdr:col>76</xdr:col>
      <xdr:colOff>165100</xdr:colOff>
      <xdr:row>50</xdr:row>
      <xdr:rowOff>144742</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861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48</xdr:row>
      <xdr:rowOff>161269</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292795" y="839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104711</xdr:rowOff>
    </xdr:from>
    <xdr:to>
      <xdr:col>72</xdr:col>
      <xdr:colOff>38100</xdr:colOff>
      <xdr:row>51</xdr:row>
      <xdr:rowOff>34861</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867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51388</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03795" y="845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78404</xdr:rowOff>
    </xdr:from>
    <xdr:to>
      <xdr:col>67</xdr:col>
      <xdr:colOff>101600</xdr:colOff>
      <xdr:row>51</xdr:row>
      <xdr:rowOff>8554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865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25081</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14795" y="842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11455</xdr:rowOff>
    </xdr:from>
    <xdr:to>
      <xdr:col>85</xdr:col>
      <xdr:colOff>126364</xdr:colOff>
      <xdr:row>79</xdr:row>
      <xdr:rowOff>96005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6317595" y="12355855"/>
          <a:ext cx="1269" cy="1284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99832</xdr:rowOff>
    </xdr:from>
    <xdr:ext cx="313932" cy="259045"/>
    <xdr:sp macro="" textlink="">
      <xdr:nvSpPr>
        <xdr:cNvPr id="619" name="災害復旧費最小値テキスト">
          <a:extLst>
            <a:ext uri="{FF2B5EF4-FFF2-40B4-BE49-F238E27FC236}">
              <a16:creationId xmlns:a16="http://schemas.microsoft.com/office/drawing/2014/main" id="{00000000-0008-0000-0700-00006B020000}"/>
            </a:ext>
          </a:extLst>
        </xdr:cNvPr>
        <xdr:cNvSpPr txBox="1"/>
      </xdr:nvSpPr>
      <xdr:spPr>
        <a:xfrm>
          <a:off x="16370300" y="136443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96005</xdr:rowOff>
    </xdr:from>
    <xdr:to>
      <xdr:col>86</xdr:col>
      <xdr:colOff>25400</xdr:colOff>
      <xdr:row>79</xdr:row>
      <xdr:rowOff>96005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3640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129582</xdr:rowOff>
    </xdr:from>
    <xdr:ext cx="534377" cy="259045"/>
    <xdr:sp macro="" textlink="">
      <xdr:nvSpPr>
        <xdr:cNvPr id="621" name="災害復旧費最大値テキスト">
          <a:extLst>
            <a:ext uri="{FF2B5EF4-FFF2-40B4-BE49-F238E27FC236}">
              <a16:creationId xmlns:a16="http://schemas.microsoft.com/office/drawing/2014/main" id="{00000000-0008-0000-0700-00006D020000}"/>
            </a:ext>
          </a:extLst>
        </xdr:cNvPr>
        <xdr:cNvSpPr txBox="1"/>
      </xdr:nvSpPr>
      <xdr:spPr>
        <a:xfrm>
          <a:off x="16370300" y="121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11455</xdr:rowOff>
    </xdr:from>
    <xdr:to>
      <xdr:col>86</xdr:col>
      <xdr:colOff>25400</xdr:colOff>
      <xdr:row>72</xdr:row>
      <xdr:rowOff>11455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2355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159686</xdr:rowOff>
    </xdr:from>
    <xdr:to>
      <xdr:col>85</xdr:col>
      <xdr:colOff>127000</xdr:colOff>
      <xdr:row>76</xdr:row>
      <xdr:rowOff>21121</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5481300" y="13018436"/>
          <a:ext cx="838200" cy="3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74446</xdr:rowOff>
    </xdr:from>
    <xdr:ext cx="469744" cy="259045"/>
    <xdr:sp macro="" textlink="">
      <xdr:nvSpPr>
        <xdr:cNvPr id="624" name="災害復旧費平均値テキスト">
          <a:extLst>
            <a:ext uri="{FF2B5EF4-FFF2-40B4-BE49-F238E27FC236}">
              <a16:creationId xmlns:a16="http://schemas.microsoft.com/office/drawing/2014/main" id="{00000000-0008-0000-0700-000070020000}"/>
            </a:ext>
          </a:extLst>
        </xdr:cNvPr>
        <xdr:cNvSpPr txBox="1"/>
      </xdr:nvSpPr>
      <xdr:spPr>
        <a:xfrm>
          <a:off x="16370300" y="1344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96019</xdr:rowOff>
    </xdr:from>
    <xdr:to>
      <xdr:col>85</xdr:col>
      <xdr:colOff>177800</xdr:colOff>
      <xdr:row>79</xdr:row>
      <xdr:rowOff>26169</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6268700" y="1346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53518</xdr:rowOff>
    </xdr:from>
    <xdr:to>
      <xdr:col>81</xdr:col>
      <xdr:colOff>50800</xdr:colOff>
      <xdr:row>76</xdr:row>
      <xdr:rowOff>21121</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4592300" y="12740818"/>
          <a:ext cx="889000" cy="31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101833</xdr:rowOff>
    </xdr:from>
    <xdr:to>
      <xdr:col>81</xdr:col>
      <xdr:colOff>101600</xdr:colOff>
      <xdr:row>79</xdr:row>
      <xdr:rowOff>31983</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5430500" y="1347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79</xdr:row>
      <xdr:rowOff>23110</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233728" y="13567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83138</xdr:rowOff>
    </xdr:from>
    <xdr:to>
      <xdr:col>76</xdr:col>
      <xdr:colOff>114300</xdr:colOff>
      <xdr:row>74</xdr:row>
      <xdr:rowOff>53518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3703300" y="12256088"/>
          <a:ext cx="889000" cy="48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109179</xdr:rowOff>
    </xdr:from>
    <xdr:to>
      <xdr:col>76</xdr:col>
      <xdr:colOff>165100</xdr:colOff>
      <xdr:row>79</xdr:row>
      <xdr:rowOff>39329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4541500" y="1348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30456</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4357428" y="1357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81635</xdr:rowOff>
    </xdr:from>
    <xdr:to>
      <xdr:col>71</xdr:col>
      <xdr:colOff>177800</xdr:colOff>
      <xdr:row>71</xdr:row>
      <xdr:rowOff>83138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814300" y="12083135"/>
          <a:ext cx="889000" cy="17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91415</xdr:rowOff>
    </xdr:from>
    <xdr:to>
      <xdr:col>72</xdr:col>
      <xdr:colOff>38100</xdr:colOff>
      <xdr:row>79</xdr:row>
      <xdr:rowOff>21565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3652500" y="1346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12692</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468428"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95659</xdr:rowOff>
    </xdr:from>
    <xdr:to>
      <xdr:col>67</xdr:col>
      <xdr:colOff>101600</xdr:colOff>
      <xdr:row>79</xdr:row>
      <xdr:rowOff>25809</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2763500" y="1346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16936</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579428" y="1356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108886</xdr:rowOff>
    </xdr:from>
    <xdr:to>
      <xdr:col>85</xdr:col>
      <xdr:colOff>177800</xdr:colOff>
      <xdr:row>76</xdr:row>
      <xdr:rowOff>39036</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6268700" y="1296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131763</xdr:rowOff>
    </xdr:from>
    <xdr:ext cx="534377" cy="259045"/>
    <xdr:sp macro="" textlink="">
      <xdr:nvSpPr>
        <xdr:cNvPr id="643" name="災害復旧費該当値テキスト">
          <a:extLst>
            <a:ext uri="{FF2B5EF4-FFF2-40B4-BE49-F238E27FC236}">
              <a16:creationId xmlns:a16="http://schemas.microsoft.com/office/drawing/2014/main" id="{00000000-0008-0000-0700-000083020000}"/>
            </a:ext>
          </a:extLst>
        </xdr:cNvPr>
        <xdr:cNvSpPr txBox="1"/>
      </xdr:nvSpPr>
      <xdr:spPr>
        <a:xfrm>
          <a:off x="16370300" y="1281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141772</xdr:rowOff>
    </xdr:from>
    <xdr:to>
      <xdr:col>81</xdr:col>
      <xdr:colOff>101600</xdr:colOff>
      <xdr:row>76</xdr:row>
      <xdr:rowOff>71921</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5430500" y="130005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88449</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01411" y="1277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2718</xdr:rowOff>
    </xdr:from>
    <xdr:to>
      <xdr:col>76</xdr:col>
      <xdr:colOff>165100</xdr:colOff>
      <xdr:row>74</xdr:row>
      <xdr:rowOff>104318</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4541500" y="1269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120845</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25111" y="1246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32338</xdr:rowOff>
    </xdr:from>
    <xdr:to>
      <xdr:col>72</xdr:col>
      <xdr:colOff>38100</xdr:colOff>
      <xdr:row>71</xdr:row>
      <xdr:rowOff>133938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3652500" y="1220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150465</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19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30835</xdr:rowOff>
    </xdr:from>
    <xdr:to>
      <xdr:col>67</xdr:col>
      <xdr:colOff>101600</xdr:colOff>
      <xdr:row>70</xdr:row>
      <xdr:rowOff>132435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2763500" y="120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148962</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47111" y="1180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4631</xdr:rowOff>
    </xdr:from>
    <xdr:to>
      <xdr:col>85</xdr:col>
      <xdr:colOff>126364</xdr:colOff>
      <xdr:row>98</xdr:row>
      <xdr:rowOff>151881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435131"/>
          <a:ext cx="1269" cy="1518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155708</xdr:rowOff>
    </xdr:from>
    <xdr:ext cx="534377"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5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151881</xdr:rowOff>
    </xdr:from>
    <xdr:to>
      <xdr:col>86</xdr:col>
      <xdr:colOff>25400</xdr:colOff>
      <xdr:row>98</xdr:row>
      <xdr:rowOff>151881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5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122758</xdr:rowOff>
    </xdr:from>
    <xdr:ext cx="534377"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2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4631</xdr:rowOff>
    </xdr:from>
    <xdr:to>
      <xdr:col>86</xdr:col>
      <xdr:colOff>25400</xdr:colOff>
      <xdr:row>90</xdr:row>
      <xdr:rowOff>4631</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43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54367</xdr:rowOff>
    </xdr:from>
    <xdr:to>
      <xdr:col>85</xdr:col>
      <xdr:colOff>127000</xdr:colOff>
      <xdr:row>94</xdr:row>
      <xdr:rowOff>57437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170667"/>
          <a:ext cx="8382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6748</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465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28321</xdr:rowOff>
    </xdr:from>
    <xdr:to>
      <xdr:col>85</xdr:col>
      <xdr:colOff>177800</xdr:colOff>
      <xdr:row>96</xdr:row>
      <xdr:rowOff>129921</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48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57437</xdr:rowOff>
    </xdr:from>
    <xdr:to>
      <xdr:col>81</xdr:col>
      <xdr:colOff>50800</xdr:colOff>
      <xdr:row>94</xdr:row>
      <xdr:rowOff>58874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173737"/>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19862</xdr:rowOff>
    </xdr:from>
    <xdr:to>
      <xdr:col>81</xdr:col>
      <xdr:colOff>101600</xdr:colOff>
      <xdr:row>96</xdr:row>
      <xdr:rowOff>121462</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47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112589</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01411" y="1657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45549</xdr:rowOff>
    </xdr:from>
    <xdr:to>
      <xdr:col>76</xdr:col>
      <xdr:colOff>114300</xdr:colOff>
      <xdr:row>94</xdr:row>
      <xdr:rowOff>58874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161849"/>
          <a:ext cx="889000" cy="1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160320</xdr:rowOff>
    </xdr:from>
    <xdr:to>
      <xdr:col>76</xdr:col>
      <xdr:colOff>165100</xdr:colOff>
      <xdr:row>96</xdr:row>
      <xdr:rowOff>90470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81597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5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21678</xdr:rowOff>
    </xdr:from>
    <xdr:to>
      <xdr:col>71</xdr:col>
      <xdr:colOff>177800</xdr:colOff>
      <xdr:row>94</xdr:row>
      <xdr:rowOff>45549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137978"/>
          <a:ext cx="889000" cy="2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58300</xdr:rowOff>
    </xdr:from>
    <xdr:to>
      <xdr:col>72</xdr:col>
      <xdr:colOff>38100</xdr:colOff>
      <xdr:row>96</xdr:row>
      <xdr:rowOff>159900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5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151027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6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38021</xdr:rowOff>
    </xdr:from>
    <xdr:to>
      <xdr:col>67</xdr:col>
      <xdr:colOff>101600</xdr:colOff>
      <xdr:row>96</xdr:row>
      <xdr:rowOff>139621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49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130748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58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3567</xdr:rowOff>
    </xdr:from>
    <xdr:to>
      <xdr:col>85</xdr:col>
      <xdr:colOff>177800</xdr:colOff>
      <xdr:row>94</xdr:row>
      <xdr:rowOff>105167</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1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26444</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597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6637</xdr:rowOff>
    </xdr:from>
    <xdr:to>
      <xdr:col>81</xdr:col>
      <xdr:colOff>101600</xdr:colOff>
      <xdr:row>94</xdr:row>
      <xdr:rowOff>108237</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12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124764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01411" y="1589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8074</xdr:rowOff>
    </xdr:from>
    <xdr:to>
      <xdr:col>76</xdr:col>
      <xdr:colOff>165100</xdr:colOff>
      <xdr:row>94</xdr:row>
      <xdr:rowOff>109674</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1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126201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589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166199</xdr:rowOff>
    </xdr:from>
    <xdr:to>
      <xdr:col>72</xdr:col>
      <xdr:colOff>38100</xdr:colOff>
      <xdr:row>94</xdr:row>
      <xdr:rowOff>96349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11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112876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588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142328</xdr:rowOff>
    </xdr:from>
    <xdr:to>
      <xdr:col>67</xdr:col>
      <xdr:colOff>101600</xdr:colOff>
      <xdr:row>94</xdr:row>
      <xdr:rowOff>72478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08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89005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586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77978</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92928"/>
          <a:ext cx="1269"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24655</xdr:rowOff>
    </xdr:from>
    <xdr:ext cx="378565"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68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77978</xdr:rowOff>
    </xdr:from>
    <xdr:to>
      <xdr:col>116</xdr:col>
      <xdr:colOff>152400</xdr:colOff>
      <xdr:row>31</xdr:row>
      <xdr:rowOff>77978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84328</xdr:rowOff>
    </xdr:from>
    <xdr:to>
      <xdr:col>112</xdr:col>
      <xdr:colOff>38100</xdr:colOff>
      <xdr:row>39</xdr:row>
      <xdr:rowOff>14478</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59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31005</xdr:rowOff>
    </xdr:from>
    <xdr:ext cx="249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85950" y="63746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3573</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309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前年度繰上充用金グラフ枠">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7" name="前年度繰上充用金最小値テキスト">
          <a:extLst>
            <a:ext uri="{FF2B5EF4-FFF2-40B4-BE49-F238E27FC236}">
              <a16:creationId xmlns:a16="http://schemas.microsoft.com/office/drawing/2014/main" id="{00000000-0008-0000-0700-00000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9" name="前年度繰上充用金最大値テキスト">
          <a:extLst>
            <a:ext uri="{FF2B5EF4-FFF2-40B4-BE49-F238E27FC236}">
              <a16:creationId xmlns:a16="http://schemas.microsoft.com/office/drawing/2014/main" id="{00000000-0008-0000-0700-00000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2" name="前年度繰上充用金平均値テキスト">
          <a:extLst>
            <a:ext uri="{FF2B5EF4-FFF2-40B4-BE49-F238E27FC236}">
              <a16:creationId xmlns:a16="http://schemas.microsoft.com/office/drawing/2014/main" id="{00000000-0008-0000-0700-00000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1" name="前年度繰上充用金該当値テキスト">
          <a:extLst>
            <a:ext uri="{FF2B5EF4-FFF2-40B4-BE49-F238E27FC236}">
              <a16:creationId xmlns:a16="http://schemas.microsoft.com/office/drawing/2014/main" id="{00000000-0008-0000-0700-00002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0" name="正方形/長方形 809">
          <a:extLst>
            <a:ext uri="{FF2B5EF4-FFF2-40B4-BE49-F238E27FC236}">
              <a16:creationId xmlns:a16="http://schemas.microsoft.com/office/drawing/2014/main" id="{00000000-0008-0000-0700-00002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1" name="正方形/長方形 810">
          <a:extLst>
            <a:ext uri="{FF2B5EF4-FFF2-40B4-BE49-F238E27FC236}">
              <a16:creationId xmlns:a16="http://schemas.microsoft.com/office/drawing/2014/main" id="{00000000-0008-0000-0700-00002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126,353</a:t>
          </a:r>
          <a:r>
            <a:rPr kumimoji="1" lang="ja-JP" altLang="en-US" sz="1300">
              <a:latin typeface="ＭＳ Ｐゴシック" panose="020B0600070205080204" pitchFamily="50" charset="-128"/>
              <a:ea typeface="ＭＳ Ｐゴシック" panose="020B0600070205080204" pitchFamily="50" charset="-128"/>
            </a:rPr>
            <a:t>円となっており、除染事業の実施や仮設・借上げ住宅経費等により類似団体平均を大きく上回っているが、令和元年度は令和元年東日本台風に係る災害救助費の増等に伴い増加した。</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20,735</a:t>
          </a:r>
          <a:r>
            <a:rPr kumimoji="1" lang="ja-JP" altLang="en-US" sz="1300">
              <a:latin typeface="ＭＳ Ｐゴシック" panose="020B0600070205080204" pitchFamily="50" charset="-128"/>
              <a:ea typeface="ＭＳ Ｐゴシック" panose="020B0600070205080204" pitchFamily="50" charset="-128"/>
            </a:rPr>
            <a:t>円となっており、避難地域等の医療提供体制構築や原子力災害に係る県民の健康調査事業等により類似団体平均と比較して高い水準で推移しているが、令和元年度は地域医療対策費の減少等に伴い減少した。</a:t>
          </a: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60,186</a:t>
          </a:r>
          <a:r>
            <a:rPr kumimoji="1" lang="ja-JP" altLang="en-US" sz="1300">
              <a:latin typeface="ＭＳ Ｐゴシック" panose="020B0600070205080204" pitchFamily="50" charset="-128"/>
              <a:ea typeface="ＭＳ Ｐゴシック" panose="020B0600070205080204" pitchFamily="50" charset="-128"/>
            </a:rPr>
            <a:t>円となっており、中小企業等復興支援や新産業創造、福島イノベーション・コースト構想推進に係る事業等により類似団体平均と比較して高い水準で推移しているが、令和元年度は福島イノベーション・コースト構想推進費の増等により増加した。</a:t>
          </a: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latin typeface="ＭＳ Ｐゴシック" panose="020B0600070205080204" pitchFamily="50" charset="-128"/>
              <a:ea typeface="ＭＳ Ｐゴシック" panose="020B0600070205080204" pitchFamily="50" charset="-128"/>
            </a:rPr>
            <a:t>50,161</a:t>
          </a:r>
          <a:r>
            <a:rPr kumimoji="1" lang="ja-JP" altLang="en-US" sz="1300">
              <a:latin typeface="ＭＳ Ｐゴシック" panose="020B0600070205080204" pitchFamily="50" charset="-128"/>
              <a:ea typeface="ＭＳ Ｐゴシック" panose="020B0600070205080204" pitchFamily="50" charset="-128"/>
            </a:rPr>
            <a:t>円となっており、東日本大震災からの農業復興支援等により類似団体平均と比較して高い水準で推移しているが、令和元年度は前年度の原子力災害等復興基金（営農再開勘定）積立の皆減等に伴い減少した。</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115,645</a:t>
          </a:r>
          <a:r>
            <a:rPr kumimoji="1" lang="ja-JP" altLang="en-US" sz="1300">
              <a:latin typeface="ＭＳ Ｐゴシック" panose="020B0600070205080204" pitchFamily="50" charset="-128"/>
              <a:ea typeface="ＭＳ Ｐゴシック" panose="020B0600070205080204" pitchFamily="50" charset="-128"/>
            </a:rPr>
            <a:t>円となっており、復興公営住宅整備や被災地における復興関連の事業等により類似団体平均と比較して高い水準で推移しているが、令和元年度は復興道路の整備事業の増に加え、災害対策のための河川改修工事等の増により増加した。</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118,412</a:t>
          </a:r>
          <a:r>
            <a:rPr kumimoji="1" lang="ja-JP" altLang="en-US" sz="1300">
              <a:latin typeface="ＭＳ Ｐゴシック" panose="020B0600070205080204" pitchFamily="50" charset="-128"/>
              <a:ea typeface="ＭＳ Ｐゴシック" panose="020B0600070205080204" pitchFamily="50" charset="-128"/>
            </a:rPr>
            <a:t>円となっており、避難地域等の復興を担う人材育成のための学校整備事業等により類似団体平均と比較して高い水準で推移しているが、令和元年度はふたば未来学園中学・高校整備費の減により減少した。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50">
              <a:latin typeface="ＭＳ ゴシック" pitchFamily="49" charset="-128"/>
              <a:ea typeface="ＭＳ ゴシック" pitchFamily="49" charset="-128"/>
            </a:rPr>
            <a:t>　令和元年度は実質収支比率が横ばい、令和元年度東日本台風等災害への対応により財政調整基金残高比率が低下したものの、この</a:t>
          </a:r>
          <a:r>
            <a:rPr kumimoji="1" lang="en-US" altLang="ja-JP" sz="950">
              <a:latin typeface="ＭＳ ゴシック" pitchFamily="49" charset="-128"/>
              <a:ea typeface="ＭＳ ゴシック" pitchFamily="49" charset="-128"/>
            </a:rPr>
            <a:t>5</a:t>
          </a:r>
          <a:r>
            <a:rPr kumimoji="1" lang="ja-JP" altLang="en-US" sz="950">
              <a:latin typeface="ＭＳ ゴシック" pitchFamily="49" charset="-128"/>
              <a:ea typeface="ＭＳ ゴシック" pitchFamily="49" charset="-128"/>
            </a:rPr>
            <a:t>年間の傾向としては、東日本大震災後の特殊な状況から、実質収支比率、財政調整基金残高比率ともに震災以前と比べて高水準にある。</a:t>
          </a:r>
        </a:p>
        <a:p>
          <a:r>
            <a:rPr kumimoji="1" lang="ja-JP" altLang="en-US" sz="950">
              <a:latin typeface="ＭＳ ゴシック" pitchFamily="49" charset="-128"/>
              <a:ea typeface="ＭＳ ゴシック" pitchFamily="49" charset="-128"/>
            </a:rPr>
            <a:t>　実質収支額が震災以前より増加している主な要因は、前年度から繰り越した復興事業に不用残が生じたこと等によるものである。（当該不用残は翌年度に基金へ積み戻し、今後の事業に充当するものであり、「純粋な黒字」ではない。）</a:t>
          </a:r>
        </a:p>
        <a:p>
          <a:r>
            <a:rPr kumimoji="1" lang="ja-JP" altLang="en-US" sz="950">
              <a:latin typeface="ＭＳ ゴシック" pitchFamily="49" charset="-128"/>
              <a:ea typeface="ＭＳ ゴシック" pitchFamily="49" charset="-128"/>
            </a:rPr>
            <a:t>　また、財政調整基金残高については、上記のように実質収支額の増加に伴う地方財政法の規定による積立額の増等により震災以前より増加しているものの、震災復興特別交付税の過年度分の精算が進んでいることなどにより、近年は減少傾向にある。</a:t>
          </a:r>
        </a:p>
        <a:p>
          <a:r>
            <a:rPr kumimoji="1" lang="ja-JP" altLang="en-US" sz="950">
              <a:latin typeface="ＭＳ ゴシック" pitchFamily="49" charset="-128"/>
              <a:ea typeface="ＭＳ ゴシック" pitchFamily="49" charset="-128"/>
            </a:rPr>
            <a:t>　復興事業や新型コロナウイルス感染症対応、災害対応等により、今後も多額の財政需要が見込まれる中、引き続き事務事業の効率的執行等により健全で持続可能な財政運営に努めていく。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福島県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年度は国民健康保険特別会計の新設により、令和元年度は流域下水道事業特別会計の打切決算の関係により、それぞれ黒字比率が上昇したが、それ以外の会計における黒字比率について大きな動きはない。</a:t>
          </a:r>
        </a:p>
        <a:p>
          <a:r>
            <a:rPr kumimoji="1" lang="ja-JP" altLang="en-US" sz="1400">
              <a:latin typeface="ＭＳ ゴシック" pitchFamily="49" charset="-128"/>
              <a:ea typeface="ＭＳ ゴシック" pitchFamily="49" charset="-128"/>
            </a:rPr>
            <a:t>　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年間でいずれの会計でも赤字は生じていないものの、引き続き健全な経営に努めていく。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06_&#20844;&#20250;&#35336;&#20418;\14&#12304;&#22823;&#20998;&#39006;&#12305;&#22320;&#26041;&#20844;&#20250;&#35336;\40&#12304;&#20013;&#20998;&#39006;&#12305;&#29031;&#20250;&#12539;&#22238;&#31572;\13&#12304;&#23567;&#20998;&#39006;&#65306;03&#24259;&#12305;&#12289;&#12304;&#23567;&#20998;&#39006;&#65306;2024.3.31%20&#24259;&#12305;&#20196;&#21644;&#65299;&#24180;&#24230;&#29031;&#20250;&#12539;&#22238;&#31572;\02%20&#12473;&#12488;&#12483;&#12463;&#24773;&#22577;&#35519;&#26619;&#65288;&#65300;&#26376;&#65289;\09%20&#20844;&#34920;\01%20&#12304;&#37117;&#36947;&#24220;&#30476;&#12539;&#25351;&#23450;&#37117;&#24066;&#12305;&#20844;&#34920;&#29992;&#12501;&#12449;&#12452;&#12523;&#65288;&#32080;&#21512;&#21069;&#65289;\01%20&#37117;&#36947;&#24220;&#30476;\&#12304;&#36001;&#25919;&#29366;&#27841;&#36039;&#26009;&#38598;&#12305;_070009_&#31119;&#23798;&#3047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137.5</v>
          </cell>
          <cell r="BX51">
            <v>139.19999999999999</v>
          </cell>
          <cell r="CF51">
            <v>136.5</v>
          </cell>
          <cell r="CN51">
            <v>128.30000000000001</v>
          </cell>
          <cell r="CV51">
            <v>123.7</v>
          </cell>
        </row>
        <row r="53">
          <cell r="BP53">
            <v>52.8</v>
          </cell>
          <cell r="BX53">
            <v>53.8</v>
          </cell>
          <cell r="CF53">
            <v>55</v>
          </cell>
          <cell r="CN53">
            <v>56.6</v>
          </cell>
          <cell r="CV53">
            <v>58.1</v>
          </cell>
        </row>
        <row r="55">
          <cell r="AN55" t="str">
            <v>グループ内平均値</v>
          </cell>
          <cell r="BP55">
            <v>196.3</v>
          </cell>
          <cell r="BX55">
            <v>196.2</v>
          </cell>
          <cell r="CF55">
            <v>198</v>
          </cell>
          <cell r="CN55">
            <v>195.2</v>
          </cell>
          <cell r="CV55">
            <v>193.6</v>
          </cell>
        </row>
        <row r="57">
          <cell r="BP57">
            <v>56.1</v>
          </cell>
          <cell r="BX57">
            <v>57.3</v>
          </cell>
          <cell r="CF57">
            <v>60.1</v>
          </cell>
          <cell r="CN57">
            <v>60.7</v>
          </cell>
          <cell r="CV57">
            <v>60.1</v>
          </cell>
        </row>
        <row r="72">
          <cell r="BP72" t="str">
            <v>H27</v>
          </cell>
          <cell r="BX72" t="str">
            <v>H28</v>
          </cell>
          <cell r="CF72" t="str">
            <v>H29</v>
          </cell>
          <cell r="CN72" t="str">
            <v>H30</v>
          </cell>
          <cell r="CV72" t="str">
            <v>R01</v>
          </cell>
        </row>
        <row r="73">
          <cell r="AN73" t="str">
            <v>当該団体値</v>
          </cell>
          <cell r="BP73">
            <v>137.5</v>
          </cell>
          <cell r="BX73">
            <v>139.19999999999999</v>
          </cell>
          <cell r="CF73">
            <v>136.5</v>
          </cell>
          <cell r="CN73">
            <v>128.30000000000001</v>
          </cell>
          <cell r="CV73">
            <v>123.7</v>
          </cell>
        </row>
        <row r="75">
          <cell r="BP75">
            <v>11.7</v>
          </cell>
          <cell r="BX75">
            <v>10.6</v>
          </cell>
          <cell r="CF75">
            <v>9.5</v>
          </cell>
          <cell r="CN75">
            <v>8.9</v>
          </cell>
          <cell r="CV75">
            <v>8.3000000000000007</v>
          </cell>
        </row>
        <row r="77">
          <cell r="AN77" t="str">
            <v>グループ内平均値</v>
          </cell>
          <cell r="BP77">
            <v>196.3</v>
          </cell>
          <cell r="BX77">
            <v>196.2</v>
          </cell>
          <cell r="CF77">
            <v>198</v>
          </cell>
          <cell r="CN77">
            <v>195.2</v>
          </cell>
          <cell r="CV77">
            <v>193.6</v>
          </cell>
        </row>
        <row r="79">
          <cell r="BP79">
            <v>14</v>
          </cell>
          <cell r="BX79">
            <v>13.3</v>
          </cell>
          <cell r="CF79">
            <v>12.7</v>
          </cell>
          <cell r="CN79">
            <v>12.3</v>
          </cell>
          <cell r="CV79">
            <v>11.9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election activeCell="B116" sqref="B116"/>
    </sheetView>
  </sheetViews>
  <sheetFormatPr defaultColWidth="0" defaultRowHeight="11" zeroHeight="1" x14ac:dyDescent="0.2"/>
  <cols>
    <col min="1" max="11" width="2.08984375" style="160" customWidth="1"/>
    <col min="12" max="12" width="2.1796875" style="160" customWidth="1"/>
    <col min="13" max="17" width="2.36328125" style="160" customWidth="1"/>
    <col min="18" max="119" width="2.08984375" style="160" customWidth="1"/>
    <col min="120" max="16384" width="0" style="160" hidden="1"/>
  </cols>
  <sheetData>
    <row r="1" spans="1:119" ht="33" customHeight="1" x14ac:dyDescent="0.2">
      <c r="A1" s="158"/>
      <c r="B1" s="396" t="s">
        <v>77</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159"/>
      <c r="DK1" s="159"/>
      <c r="DL1" s="159"/>
      <c r="DM1" s="159"/>
      <c r="DN1" s="159"/>
      <c r="DO1" s="159"/>
    </row>
    <row r="2" spans="1:119" ht="24" thickBot="1" x14ac:dyDescent="0.25">
      <c r="A2" s="158"/>
      <c r="B2" s="161" t="s">
        <v>78</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5">
      <c r="A3" s="159"/>
      <c r="B3" s="397" t="s">
        <v>79</v>
      </c>
      <c r="C3" s="398"/>
      <c r="D3" s="399"/>
      <c r="E3" s="399"/>
      <c r="F3" s="399"/>
      <c r="G3" s="399"/>
      <c r="H3" s="399"/>
      <c r="I3" s="399"/>
      <c r="J3" s="399"/>
      <c r="K3" s="399"/>
      <c r="L3" s="399" t="s">
        <v>80</v>
      </c>
      <c r="M3" s="399"/>
      <c r="N3" s="399"/>
      <c r="O3" s="399"/>
      <c r="P3" s="399"/>
      <c r="Q3" s="399"/>
      <c r="R3" s="403"/>
      <c r="S3" s="403"/>
      <c r="T3" s="403"/>
      <c r="U3" s="403"/>
      <c r="V3" s="404"/>
      <c r="W3" s="410" t="s">
        <v>81</v>
      </c>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2"/>
      <c r="AZ3" s="413" t="s">
        <v>1</v>
      </c>
      <c r="BA3" s="414"/>
      <c r="BB3" s="414"/>
      <c r="BC3" s="414"/>
      <c r="BD3" s="414"/>
      <c r="BE3" s="414"/>
      <c r="BF3" s="414"/>
      <c r="BG3" s="414"/>
      <c r="BH3" s="414"/>
      <c r="BI3" s="414"/>
      <c r="BJ3" s="414"/>
      <c r="BK3" s="414"/>
      <c r="BL3" s="414"/>
      <c r="BM3" s="415"/>
      <c r="BN3" s="416" t="s">
        <v>82</v>
      </c>
      <c r="BO3" s="417"/>
      <c r="BP3" s="417"/>
      <c r="BQ3" s="417"/>
      <c r="BR3" s="417"/>
      <c r="BS3" s="417"/>
      <c r="BT3" s="417"/>
      <c r="BU3" s="418"/>
      <c r="BV3" s="416" t="s">
        <v>83</v>
      </c>
      <c r="BW3" s="417"/>
      <c r="BX3" s="417"/>
      <c r="BY3" s="417"/>
      <c r="BZ3" s="417"/>
      <c r="CA3" s="417"/>
      <c r="CB3" s="417"/>
      <c r="CC3" s="418"/>
      <c r="CD3" s="413" t="s">
        <v>1</v>
      </c>
      <c r="CE3" s="414"/>
      <c r="CF3" s="414"/>
      <c r="CG3" s="414"/>
      <c r="CH3" s="414"/>
      <c r="CI3" s="414"/>
      <c r="CJ3" s="414"/>
      <c r="CK3" s="414"/>
      <c r="CL3" s="414"/>
      <c r="CM3" s="414"/>
      <c r="CN3" s="414"/>
      <c r="CO3" s="414"/>
      <c r="CP3" s="414"/>
      <c r="CQ3" s="414"/>
      <c r="CR3" s="414"/>
      <c r="CS3" s="415"/>
      <c r="CT3" s="416" t="s">
        <v>84</v>
      </c>
      <c r="CU3" s="417"/>
      <c r="CV3" s="417"/>
      <c r="CW3" s="417"/>
      <c r="CX3" s="417"/>
      <c r="CY3" s="417"/>
      <c r="CZ3" s="417"/>
      <c r="DA3" s="418"/>
      <c r="DB3" s="416" t="s">
        <v>85</v>
      </c>
      <c r="DC3" s="417"/>
      <c r="DD3" s="417"/>
      <c r="DE3" s="417"/>
      <c r="DF3" s="417"/>
      <c r="DG3" s="417"/>
      <c r="DH3" s="417"/>
      <c r="DI3" s="418"/>
      <c r="DJ3" s="158"/>
      <c r="DK3" s="158"/>
      <c r="DL3" s="158"/>
      <c r="DM3" s="158"/>
      <c r="DN3" s="158"/>
      <c r="DO3" s="158"/>
    </row>
    <row r="4" spans="1:119" ht="18.75" customHeight="1" x14ac:dyDescent="0.2">
      <c r="A4" s="159"/>
      <c r="B4" s="400"/>
      <c r="C4" s="401"/>
      <c r="D4" s="402"/>
      <c r="E4" s="402"/>
      <c r="F4" s="402"/>
      <c r="G4" s="402"/>
      <c r="H4" s="402"/>
      <c r="I4" s="402"/>
      <c r="J4" s="402"/>
      <c r="K4" s="402"/>
      <c r="L4" s="402"/>
      <c r="M4" s="402"/>
      <c r="N4" s="402"/>
      <c r="O4" s="402"/>
      <c r="P4" s="402"/>
      <c r="Q4" s="402"/>
      <c r="R4" s="405"/>
      <c r="S4" s="405"/>
      <c r="T4" s="405"/>
      <c r="U4" s="405"/>
      <c r="V4" s="406"/>
      <c r="W4" s="470" t="s">
        <v>86</v>
      </c>
      <c r="X4" s="471"/>
      <c r="Y4" s="472"/>
      <c r="Z4" s="479" t="s">
        <v>1</v>
      </c>
      <c r="AA4" s="457"/>
      <c r="AB4" s="457"/>
      <c r="AC4" s="457"/>
      <c r="AD4" s="457"/>
      <c r="AE4" s="457"/>
      <c r="AF4" s="457"/>
      <c r="AG4" s="457"/>
      <c r="AH4" s="458"/>
      <c r="AI4" s="479" t="s">
        <v>87</v>
      </c>
      <c r="AJ4" s="482"/>
      <c r="AK4" s="482"/>
      <c r="AL4" s="482"/>
      <c r="AM4" s="482"/>
      <c r="AN4" s="482"/>
      <c r="AO4" s="482"/>
      <c r="AP4" s="483"/>
      <c r="AQ4" s="487" t="s">
        <v>88</v>
      </c>
      <c r="AR4" s="488"/>
      <c r="AS4" s="482"/>
      <c r="AT4" s="482"/>
      <c r="AU4" s="482"/>
      <c r="AV4" s="482"/>
      <c r="AW4" s="482"/>
      <c r="AX4" s="482"/>
      <c r="AY4" s="489"/>
      <c r="AZ4" s="440" t="s">
        <v>89</v>
      </c>
      <c r="BA4" s="441"/>
      <c r="BB4" s="441"/>
      <c r="BC4" s="441"/>
      <c r="BD4" s="441"/>
      <c r="BE4" s="441"/>
      <c r="BF4" s="441"/>
      <c r="BG4" s="441"/>
      <c r="BH4" s="441"/>
      <c r="BI4" s="441"/>
      <c r="BJ4" s="441"/>
      <c r="BK4" s="441"/>
      <c r="BL4" s="441"/>
      <c r="BM4" s="442"/>
      <c r="BN4" s="419">
        <v>1357615773</v>
      </c>
      <c r="BO4" s="420"/>
      <c r="BP4" s="420"/>
      <c r="BQ4" s="420"/>
      <c r="BR4" s="420"/>
      <c r="BS4" s="420"/>
      <c r="BT4" s="420"/>
      <c r="BU4" s="421"/>
      <c r="BV4" s="419">
        <v>1333982955</v>
      </c>
      <c r="BW4" s="420"/>
      <c r="BX4" s="420"/>
      <c r="BY4" s="420"/>
      <c r="BZ4" s="420"/>
      <c r="CA4" s="420"/>
      <c r="CB4" s="420"/>
      <c r="CC4" s="421"/>
      <c r="CD4" s="422" t="s">
        <v>90</v>
      </c>
      <c r="CE4" s="423"/>
      <c r="CF4" s="423"/>
      <c r="CG4" s="423"/>
      <c r="CH4" s="423"/>
      <c r="CI4" s="423"/>
      <c r="CJ4" s="423"/>
      <c r="CK4" s="423"/>
      <c r="CL4" s="423"/>
      <c r="CM4" s="423"/>
      <c r="CN4" s="423"/>
      <c r="CO4" s="423"/>
      <c r="CP4" s="423"/>
      <c r="CQ4" s="423"/>
      <c r="CR4" s="423"/>
      <c r="CS4" s="424"/>
      <c r="CT4" s="425">
        <v>1.5</v>
      </c>
      <c r="CU4" s="426"/>
      <c r="CV4" s="426"/>
      <c r="CW4" s="426"/>
      <c r="CX4" s="426"/>
      <c r="CY4" s="426"/>
      <c r="CZ4" s="426"/>
      <c r="DA4" s="427"/>
      <c r="DB4" s="425">
        <v>1.5</v>
      </c>
      <c r="DC4" s="426"/>
      <c r="DD4" s="426"/>
      <c r="DE4" s="426"/>
      <c r="DF4" s="426"/>
      <c r="DG4" s="426"/>
      <c r="DH4" s="426"/>
      <c r="DI4" s="427"/>
      <c r="DJ4" s="158"/>
      <c r="DK4" s="158"/>
      <c r="DL4" s="158"/>
      <c r="DM4" s="158"/>
      <c r="DN4" s="158"/>
      <c r="DO4" s="158"/>
    </row>
    <row r="5" spans="1:119" ht="18.75" customHeight="1" thickBot="1" x14ac:dyDescent="0.25">
      <c r="A5" s="159"/>
      <c r="B5" s="400"/>
      <c r="C5" s="401"/>
      <c r="D5" s="402"/>
      <c r="E5" s="402"/>
      <c r="F5" s="402"/>
      <c r="G5" s="402"/>
      <c r="H5" s="402"/>
      <c r="I5" s="402"/>
      <c r="J5" s="402"/>
      <c r="K5" s="402"/>
      <c r="L5" s="407"/>
      <c r="M5" s="407"/>
      <c r="N5" s="407"/>
      <c r="O5" s="407"/>
      <c r="P5" s="407"/>
      <c r="Q5" s="407"/>
      <c r="R5" s="408"/>
      <c r="S5" s="408"/>
      <c r="T5" s="408"/>
      <c r="U5" s="408"/>
      <c r="V5" s="409"/>
      <c r="W5" s="473"/>
      <c r="X5" s="474"/>
      <c r="Y5" s="475"/>
      <c r="Z5" s="408"/>
      <c r="AA5" s="480"/>
      <c r="AB5" s="480"/>
      <c r="AC5" s="480"/>
      <c r="AD5" s="480"/>
      <c r="AE5" s="480"/>
      <c r="AF5" s="480"/>
      <c r="AG5" s="480"/>
      <c r="AH5" s="481"/>
      <c r="AI5" s="484"/>
      <c r="AJ5" s="485"/>
      <c r="AK5" s="485"/>
      <c r="AL5" s="485"/>
      <c r="AM5" s="485"/>
      <c r="AN5" s="485"/>
      <c r="AO5" s="485"/>
      <c r="AP5" s="486"/>
      <c r="AQ5" s="484"/>
      <c r="AR5" s="485"/>
      <c r="AS5" s="485"/>
      <c r="AT5" s="485"/>
      <c r="AU5" s="485"/>
      <c r="AV5" s="485"/>
      <c r="AW5" s="485"/>
      <c r="AX5" s="485"/>
      <c r="AY5" s="490"/>
      <c r="AZ5" s="428" t="s">
        <v>91</v>
      </c>
      <c r="BA5" s="429"/>
      <c r="BB5" s="429"/>
      <c r="BC5" s="429"/>
      <c r="BD5" s="429"/>
      <c r="BE5" s="429"/>
      <c r="BF5" s="429"/>
      <c r="BG5" s="429"/>
      <c r="BH5" s="429"/>
      <c r="BI5" s="429"/>
      <c r="BJ5" s="429"/>
      <c r="BK5" s="429"/>
      <c r="BL5" s="429"/>
      <c r="BM5" s="430"/>
      <c r="BN5" s="431">
        <v>1263963809</v>
      </c>
      <c r="BO5" s="432"/>
      <c r="BP5" s="432"/>
      <c r="BQ5" s="432"/>
      <c r="BR5" s="432"/>
      <c r="BS5" s="432"/>
      <c r="BT5" s="432"/>
      <c r="BU5" s="433"/>
      <c r="BV5" s="431">
        <v>1267437176</v>
      </c>
      <c r="BW5" s="432"/>
      <c r="BX5" s="432"/>
      <c r="BY5" s="432"/>
      <c r="BZ5" s="432"/>
      <c r="CA5" s="432"/>
      <c r="CB5" s="432"/>
      <c r="CC5" s="433"/>
      <c r="CD5" s="434" t="s">
        <v>92</v>
      </c>
      <c r="CE5" s="435"/>
      <c r="CF5" s="435"/>
      <c r="CG5" s="435"/>
      <c r="CH5" s="435"/>
      <c r="CI5" s="435"/>
      <c r="CJ5" s="435"/>
      <c r="CK5" s="435"/>
      <c r="CL5" s="435"/>
      <c r="CM5" s="435"/>
      <c r="CN5" s="435"/>
      <c r="CO5" s="435"/>
      <c r="CP5" s="435"/>
      <c r="CQ5" s="435"/>
      <c r="CR5" s="435"/>
      <c r="CS5" s="436"/>
      <c r="CT5" s="437">
        <v>95.9</v>
      </c>
      <c r="CU5" s="438"/>
      <c r="CV5" s="438"/>
      <c r="CW5" s="438"/>
      <c r="CX5" s="438"/>
      <c r="CY5" s="438"/>
      <c r="CZ5" s="438"/>
      <c r="DA5" s="439"/>
      <c r="DB5" s="437">
        <v>96.1</v>
      </c>
      <c r="DC5" s="438"/>
      <c r="DD5" s="438"/>
      <c r="DE5" s="438"/>
      <c r="DF5" s="438"/>
      <c r="DG5" s="438"/>
      <c r="DH5" s="438"/>
      <c r="DI5" s="439"/>
      <c r="DJ5" s="158"/>
      <c r="DK5" s="158"/>
      <c r="DL5" s="158"/>
      <c r="DM5" s="158"/>
      <c r="DN5" s="158"/>
      <c r="DO5" s="158"/>
    </row>
    <row r="6" spans="1:119" ht="18.75" customHeight="1" x14ac:dyDescent="0.2">
      <c r="A6" s="159"/>
      <c r="B6" s="416" t="s">
        <v>93</v>
      </c>
      <c r="C6" s="417"/>
      <c r="D6" s="417"/>
      <c r="E6" s="417"/>
      <c r="F6" s="417"/>
      <c r="G6" s="417"/>
      <c r="H6" s="417"/>
      <c r="I6" s="417"/>
      <c r="J6" s="417"/>
      <c r="K6" s="398"/>
      <c r="L6" s="399" t="s">
        <v>94</v>
      </c>
      <c r="M6" s="399"/>
      <c r="N6" s="399"/>
      <c r="O6" s="399"/>
      <c r="P6" s="399"/>
      <c r="Q6" s="399"/>
      <c r="R6" s="403"/>
      <c r="S6" s="403"/>
      <c r="T6" s="403"/>
      <c r="U6" s="403"/>
      <c r="V6" s="404"/>
      <c r="W6" s="473"/>
      <c r="X6" s="474"/>
      <c r="Y6" s="475"/>
      <c r="Z6" s="443" t="s">
        <v>95</v>
      </c>
      <c r="AA6" s="444"/>
      <c r="AB6" s="444"/>
      <c r="AC6" s="444"/>
      <c r="AD6" s="444"/>
      <c r="AE6" s="444"/>
      <c r="AF6" s="444"/>
      <c r="AG6" s="444"/>
      <c r="AH6" s="445"/>
      <c r="AI6" s="446">
        <v>1</v>
      </c>
      <c r="AJ6" s="447"/>
      <c r="AK6" s="447"/>
      <c r="AL6" s="447"/>
      <c r="AM6" s="447"/>
      <c r="AN6" s="447"/>
      <c r="AO6" s="447"/>
      <c r="AP6" s="448"/>
      <c r="AQ6" s="446">
        <v>11220</v>
      </c>
      <c r="AR6" s="447"/>
      <c r="AS6" s="447"/>
      <c r="AT6" s="447"/>
      <c r="AU6" s="447"/>
      <c r="AV6" s="447"/>
      <c r="AW6" s="447"/>
      <c r="AX6" s="447"/>
      <c r="AY6" s="449"/>
      <c r="AZ6" s="428" t="s">
        <v>96</v>
      </c>
      <c r="BA6" s="429"/>
      <c r="BB6" s="429"/>
      <c r="BC6" s="429"/>
      <c r="BD6" s="429"/>
      <c r="BE6" s="429"/>
      <c r="BF6" s="429"/>
      <c r="BG6" s="429"/>
      <c r="BH6" s="429"/>
      <c r="BI6" s="429"/>
      <c r="BJ6" s="429"/>
      <c r="BK6" s="429"/>
      <c r="BL6" s="429"/>
      <c r="BM6" s="430"/>
      <c r="BN6" s="431">
        <v>93651964</v>
      </c>
      <c r="BO6" s="432"/>
      <c r="BP6" s="432"/>
      <c r="BQ6" s="432"/>
      <c r="BR6" s="432"/>
      <c r="BS6" s="432"/>
      <c r="BT6" s="432"/>
      <c r="BU6" s="433"/>
      <c r="BV6" s="431">
        <v>66545779</v>
      </c>
      <c r="BW6" s="432"/>
      <c r="BX6" s="432"/>
      <c r="BY6" s="432"/>
      <c r="BZ6" s="432"/>
      <c r="CA6" s="432"/>
      <c r="CB6" s="432"/>
      <c r="CC6" s="433"/>
      <c r="CD6" s="434" t="s">
        <v>97</v>
      </c>
      <c r="CE6" s="435"/>
      <c r="CF6" s="435"/>
      <c r="CG6" s="435"/>
      <c r="CH6" s="435"/>
      <c r="CI6" s="435"/>
      <c r="CJ6" s="435"/>
      <c r="CK6" s="435"/>
      <c r="CL6" s="435"/>
      <c r="CM6" s="435"/>
      <c r="CN6" s="435"/>
      <c r="CO6" s="435"/>
      <c r="CP6" s="435"/>
      <c r="CQ6" s="435"/>
      <c r="CR6" s="435"/>
      <c r="CS6" s="436"/>
      <c r="CT6" s="453">
        <v>103.8</v>
      </c>
      <c r="CU6" s="454"/>
      <c r="CV6" s="454"/>
      <c r="CW6" s="454"/>
      <c r="CX6" s="454"/>
      <c r="CY6" s="454"/>
      <c r="CZ6" s="454"/>
      <c r="DA6" s="455"/>
      <c r="DB6" s="453">
        <v>105.5</v>
      </c>
      <c r="DC6" s="454"/>
      <c r="DD6" s="454"/>
      <c r="DE6" s="454"/>
      <c r="DF6" s="454"/>
      <c r="DG6" s="454"/>
      <c r="DH6" s="454"/>
      <c r="DI6" s="455"/>
      <c r="DJ6" s="158"/>
      <c r="DK6" s="158"/>
      <c r="DL6" s="158"/>
      <c r="DM6" s="158"/>
      <c r="DN6" s="158"/>
      <c r="DO6" s="158"/>
    </row>
    <row r="7" spans="1:119" ht="18.75" customHeight="1" x14ac:dyDescent="0.2">
      <c r="A7" s="159"/>
      <c r="B7" s="459"/>
      <c r="C7" s="460"/>
      <c r="D7" s="460"/>
      <c r="E7" s="460"/>
      <c r="F7" s="460"/>
      <c r="G7" s="460"/>
      <c r="H7" s="460"/>
      <c r="I7" s="460"/>
      <c r="J7" s="460"/>
      <c r="K7" s="401"/>
      <c r="L7" s="402"/>
      <c r="M7" s="402"/>
      <c r="N7" s="402"/>
      <c r="O7" s="402"/>
      <c r="P7" s="402"/>
      <c r="Q7" s="402"/>
      <c r="R7" s="405"/>
      <c r="S7" s="405"/>
      <c r="T7" s="405"/>
      <c r="U7" s="405"/>
      <c r="V7" s="406"/>
      <c r="W7" s="473"/>
      <c r="X7" s="474"/>
      <c r="Y7" s="475"/>
      <c r="Z7" s="443" t="s">
        <v>98</v>
      </c>
      <c r="AA7" s="444"/>
      <c r="AB7" s="444"/>
      <c r="AC7" s="444"/>
      <c r="AD7" s="444"/>
      <c r="AE7" s="444"/>
      <c r="AF7" s="444"/>
      <c r="AG7" s="444"/>
      <c r="AH7" s="445"/>
      <c r="AI7" s="446">
        <v>2</v>
      </c>
      <c r="AJ7" s="447"/>
      <c r="AK7" s="447"/>
      <c r="AL7" s="447"/>
      <c r="AM7" s="447"/>
      <c r="AN7" s="447"/>
      <c r="AO7" s="447"/>
      <c r="AP7" s="448"/>
      <c r="AQ7" s="446">
        <v>9270</v>
      </c>
      <c r="AR7" s="447"/>
      <c r="AS7" s="447"/>
      <c r="AT7" s="447"/>
      <c r="AU7" s="447"/>
      <c r="AV7" s="447"/>
      <c r="AW7" s="447"/>
      <c r="AX7" s="447"/>
      <c r="AY7" s="449"/>
      <c r="AZ7" s="428" t="s">
        <v>99</v>
      </c>
      <c r="BA7" s="429"/>
      <c r="BB7" s="429"/>
      <c r="BC7" s="429"/>
      <c r="BD7" s="429"/>
      <c r="BE7" s="429"/>
      <c r="BF7" s="429"/>
      <c r="BG7" s="429"/>
      <c r="BH7" s="429"/>
      <c r="BI7" s="429"/>
      <c r="BJ7" s="429"/>
      <c r="BK7" s="429"/>
      <c r="BL7" s="429"/>
      <c r="BM7" s="430"/>
      <c r="BN7" s="431">
        <v>86091164</v>
      </c>
      <c r="BO7" s="432"/>
      <c r="BP7" s="432"/>
      <c r="BQ7" s="432"/>
      <c r="BR7" s="432"/>
      <c r="BS7" s="432"/>
      <c r="BT7" s="432"/>
      <c r="BU7" s="433"/>
      <c r="BV7" s="431">
        <v>59360559</v>
      </c>
      <c r="BW7" s="432"/>
      <c r="BX7" s="432"/>
      <c r="BY7" s="432"/>
      <c r="BZ7" s="432"/>
      <c r="CA7" s="432"/>
      <c r="CB7" s="432"/>
      <c r="CC7" s="433"/>
      <c r="CD7" s="434" t="s">
        <v>100</v>
      </c>
      <c r="CE7" s="435"/>
      <c r="CF7" s="435"/>
      <c r="CG7" s="435"/>
      <c r="CH7" s="435"/>
      <c r="CI7" s="435"/>
      <c r="CJ7" s="435"/>
      <c r="CK7" s="435"/>
      <c r="CL7" s="435"/>
      <c r="CM7" s="435"/>
      <c r="CN7" s="435"/>
      <c r="CO7" s="435"/>
      <c r="CP7" s="435"/>
      <c r="CQ7" s="435"/>
      <c r="CR7" s="435"/>
      <c r="CS7" s="436"/>
      <c r="CT7" s="431">
        <v>488228523</v>
      </c>
      <c r="CU7" s="432"/>
      <c r="CV7" s="432"/>
      <c r="CW7" s="432"/>
      <c r="CX7" s="432"/>
      <c r="CY7" s="432"/>
      <c r="CZ7" s="432"/>
      <c r="DA7" s="433"/>
      <c r="DB7" s="431">
        <v>487293669</v>
      </c>
      <c r="DC7" s="432"/>
      <c r="DD7" s="432"/>
      <c r="DE7" s="432"/>
      <c r="DF7" s="432"/>
      <c r="DG7" s="432"/>
      <c r="DH7" s="432"/>
      <c r="DI7" s="433"/>
      <c r="DJ7" s="158"/>
      <c r="DK7" s="158"/>
      <c r="DL7" s="158"/>
      <c r="DM7" s="158"/>
      <c r="DN7" s="158"/>
      <c r="DO7" s="158"/>
    </row>
    <row r="8" spans="1:119" ht="18.75" customHeight="1" thickBot="1" x14ac:dyDescent="0.25">
      <c r="A8" s="159"/>
      <c r="B8" s="461"/>
      <c r="C8" s="462"/>
      <c r="D8" s="462"/>
      <c r="E8" s="462"/>
      <c r="F8" s="462"/>
      <c r="G8" s="462"/>
      <c r="H8" s="462"/>
      <c r="I8" s="462"/>
      <c r="J8" s="462"/>
      <c r="K8" s="463"/>
      <c r="L8" s="407"/>
      <c r="M8" s="407"/>
      <c r="N8" s="407"/>
      <c r="O8" s="407"/>
      <c r="P8" s="407"/>
      <c r="Q8" s="407"/>
      <c r="R8" s="408"/>
      <c r="S8" s="408"/>
      <c r="T8" s="408"/>
      <c r="U8" s="408"/>
      <c r="V8" s="409"/>
      <c r="W8" s="473"/>
      <c r="X8" s="474"/>
      <c r="Y8" s="475"/>
      <c r="Z8" s="443" t="s">
        <v>101</v>
      </c>
      <c r="AA8" s="444"/>
      <c r="AB8" s="444"/>
      <c r="AC8" s="444"/>
      <c r="AD8" s="444"/>
      <c r="AE8" s="444"/>
      <c r="AF8" s="444"/>
      <c r="AG8" s="444"/>
      <c r="AH8" s="445"/>
      <c r="AI8" s="446">
        <v>1</v>
      </c>
      <c r="AJ8" s="447"/>
      <c r="AK8" s="447"/>
      <c r="AL8" s="447"/>
      <c r="AM8" s="447"/>
      <c r="AN8" s="447"/>
      <c r="AO8" s="447"/>
      <c r="AP8" s="448"/>
      <c r="AQ8" s="446">
        <v>8455</v>
      </c>
      <c r="AR8" s="447"/>
      <c r="AS8" s="447"/>
      <c r="AT8" s="447"/>
      <c r="AU8" s="447"/>
      <c r="AV8" s="447"/>
      <c r="AW8" s="447"/>
      <c r="AX8" s="447"/>
      <c r="AY8" s="449"/>
      <c r="AZ8" s="428" t="s">
        <v>102</v>
      </c>
      <c r="BA8" s="429"/>
      <c r="BB8" s="429"/>
      <c r="BC8" s="429"/>
      <c r="BD8" s="429"/>
      <c r="BE8" s="429"/>
      <c r="BF8" s="429"/>
      <c r="BG8" s="429"/>
      <c r="BH8" s="429"/>
      <c r="BI8" s="429"/>
      <c r="BJ8" s="429"/>
      <c r="BK8" s="429"/>
      <c r="BL8" s="429"/>
      <c r="BM8" s="430"/>
      <c r="BN8" s="431">
        <v>7560800</v>
      </c>
      <c r="BO8" s="432"/>
      <c r="BP8" s="432"/>
      <c r="BQ8" s="432"/>
      <c r="BR8" s="432"/>
      <c r="BS8" s="432"/>
      <c r="BT8" s="432"/>
      <c r="BU8" s="433"/>
      <c r="BV8" s="431">
        <v>7185220</v>
      </c>
      <c r="BW8" s="432"/>
      <c r="BX8" s="432"/>
      <c r="BY8" s="432"/>
      <c r="BZ8" s="432"/>
      <c r="CA8" s="432"/>
      <c r="CB8" s="432"/>
      <c r="CC8" s="433"/>
      <c r="CD8" s="434" t="s">
        <v>103</v>
      </c>
      <c r="CE8" s="435"/>
      <c r="CF8" s="435"/>
      <c r="CG8" s="435"/>
      <c r="CH8" s="435"/>
      <c r="CI8" s="435"/>
      <c r="CJ8" s="435"/>
      <c r="CK8" s="435"/>
      <c r="CL8" s="435"/>
      <c r="CM8" s="435"/>
      <c r="CN8" s="435"/>
      <c r="CO8" s="435"/>
      <c r="CP8" s="435"/>
      <c r="CQ8" s="435"/>
      <c r="CR8" s="435"/>
      <c r="CS8" s="436"/>
      <c r="CT8" s="450">
        <v>0.54474</v>
      </c>
      <c r="CU8" s="451"/>
      <c r="CV8" s="451"/>
      <c r="CW8" s="451"/>
      <c r="CX8" s="451"/>
      <c r="CY8" s="451"/>
      <c r="CZ8" s="451"/>
      <c r="DA8" s="452"/>
      <c r="DB8" s="450">
        <v>0.54459999999999997</v>
      </c>
      <c r="DC8" s="451"/>
      <c r="DD8" s="451"/>
      <c r="DE8" s="451"/>
      <c r="DF8" s="451"/>
      <c r="DG8" s="451"/>
      <c r="DH8" s="451"/>
      <c r="DI8" s="452"/>
      <c r="DJ8" s="158"/>
      <c r="DK8" s="158"/>
      <c r="DL8" s="158"/>
      <c r="DM8" s="158"/>
      <c r="DN8" s="158"/>
      <c r="DO8" s="158"/>
    </row>
    <row r="9" spans="1:119" ht="18.75" customHeight="1" thickBot="1" x14ac:dyDescent="0.25">
      <c r="A9" s="159"/>
      <c r="B9" s="456" t="s">
        <v>104</v>
      </c>
      <c r="C9" s="457"/>
      <c r="D9" s="457"/>
      <c r="E9" s="457"/>
      <c r="F9" s="457"/>
      <c r="G9" s="457"/>
      <c r="H9" s="457"/>
      <c r="I9" s="457"/>
      <c r="J9" s="457"/>
      <c r="K9" s="458"/>
      <c r="L9" s="464" t="s">
        <v>105</v>
      </c>
      <c r="M9" s="465"/>
      <c r="N9" s="465"/>
      <c r="O9" s="465"/>
      <c r="P9" s="465"/>
      <c r="Q9" s="466"/>
      <c r="R9" s="467">
        <v>1914039</v>
      </c>
      <c r="S9" s="468"/>
      <c r="T9" s="468"/>
      <c r="U9" s="468"/>
      <c r="V9" s="469"/>
      <c r="W9" s="473"/>
      <c r="X9" s="474"/>
      <c r="Y9" s="475"/>
      <c r="Z9" s="443" t="s">
        <v>106</v>
      </c>
      <c r="AA9" s="444"/>
      <c r="AB9" s="444"/>
      <c r="AC9" s="444"/>
      <c r="AD9" s="444"/>
      <c r="AE9" s="444"/>
      <c r="AF9" s="444"/>
      <c r="AG9" s="444"/>
      <c r="AH9" s="445"/>
      <c r="AI9" s="446">
        <v>1</v>
      </c>
      <c r="AJ9" s="447"/>
      <c r="AK9" s="447"/>
      <c r="AL9" s="447"/>
      <c r="AM9" s="447"/>
      <c r="AN9" s="447"/>
      <c r="AO9" s="447"/>
      <c r="AP9" s="448"/>
      <c r="AQ9" s="446">
        <v>10100</v>
      </c>
      <c r="AR9" s="447"/>
      <c r="AS9" s="447"/>
      <c r="AT9" s="447"/>
      <c r="AU9" s="447"/>
      <c r="AV9" s="447"/>
      <c r="AW9" s="447"/>
      <c r="AX9" s="447"/>
      <c r="AY9" s="449"/>
      <c r="AZ9" s="428" t="s">
        <v>107</v>
      </c>
      <c r="BA9" s="429"/>
      <c r="BB9" s="429"/>
      <c r="BC9" s="429"/>
      <c r="BD9" s="429"/>
      <c r="BE9" s="429"/>
      <c r="BF9" s="429"/>
      <c r="BG9" s="429"/>
      <c r="BH9" s="429"/>
      <c r="BI9" s="429"/>
      <c r="BJ9" s="429"/>
      <c r="BK9" s="429"/>
      <c r="BL9" s="429"/>
      <c r="BM9" s="430"/>
      <c r="BN9" s="431">
        <v>375580</v>
      </c>
      <c r="BO9" s="432"/>
      <c r="BP9" s="432"/>
      <c r="BQ9" s="432"/>
      <c r="BR9" s="432"/>
      <c r="BS9" s="432"/>
      <c r="BT9" s="432"/>
      <c r="BU9" s="433"/>
      <c r="BV9" s="431">
        <v>-44017</v>
      </c>
      <c r="BW9" s="432"/>
      <c r="BX9" s="432"/>
      <c r="BY9" s="432"/>
      <c r="BZ9" s="432"/>
      <c r="CA9" s="432"/>
      <c r="CB9" s="432"/>
      <c r="CC9" s="433"/>
      <c r="CD9" s="497" t="s">
        <v>108</v>
      </c>
      <c r="CE9" s="498"/>
      <c r="CF9" s="498"/>
      <c r="CG9" s="498"/>
      <c r="CH9" s="498"/>
      <c r="CI9" s="498"/>
      <c r="CJ9" s="498"/>
      <c r="CK9" s="498"/>
      <c r="CL9" s="498"/>
      <c r="CM9" s="498"/>
      <c r="CN9" s="498"/>
      <c r="CO9" s="498"/>
      <c r="CP9" s="498"/>
      <c r="CQ9" s="498"/>
      <c r="CR9" s="498"/>
      <c r="CS9" s="499"/>
      <c r="CT9" s="437">
        <v>14.3</v>
      </c>
      <c r="CU9" s="438"/>
      <c r="CV9" s="438"/>
      <c r="CW9" s="438"/>
      <c r="CX9" s="438"/>
      <c r="CY9" s="438"/>
      <c r="CZ9" s="438"/>
      <c r="DA9" s="439"/>
      <c r="DB9" s="437">
        <v>15.1</v>
      </c>
      <c r="DC9" s="438"/>
      <c r="DD9" s="438"/>
      <c r="DE9" s="438"/>
      <c r="DF9" s="438"/>
      <c r="DG9" s="438"/>
      <c r="DH9" s="438"/>
      <c r="DI9" s="439"/>
      <c r="DJ9" s="158"/>
      <c r="DK9" s="158"/>
      <c r="DL9" s="158"/>
      <c r="DM9" s="158"/>
      <c r="DN9" s="158"/>
      <c r="DO9" s="158"/>
    </row>
    <row r="10" spans="1:119" ht="18.75" customHeight="1" x14ac:dyDescent="0.2">
      <c r="A10" s="159"/>
      <c r="B10" s="459"/>
      <c r="C10" s="460"/>
      <c r="D10" s="460"/>
      <c r="E10" s="460"/>
      <c r="F10" s="460"/>
      <c r="G10" s="460"/>
      <c r="H10" s="460"/>
      <c r="I10" s="460"/>
      <c r="J10" s="460"/>
      <c r="K10" s="401"/>
      <c r="L10" s="500" t="s">
        <v>109</v>
      </c>
      <c r="M10" s="501"/>
      <c r="N10" s="501"/>
      <c r="O10" s="501"/>
      <c r="P10" s="501"/>
      <c r="Q10" s="502"/>
      <c r="R10" s="446">
        <v>2029064</v>
      </c>
      <c r="S10" s="447"/>
      <c r="T10" s="447"/>
      <c r="U10" s="447"/>
      <c r="V10" s="449"/>
      <c r="W10" s="473"/>
      <c r="X10" s="474"/>
      <c r="Y10" s="475"/>
      <c r="Z10" s="443" t="s">
        <v>110</v>
      </c>
      <c r="AA10" s="444"/>
      <c r="AB10" s="444"/>
      <c r="AC10" s="444"/>
      <c r="AD10" s="444"/>
      <c r="AE10" s="444"/>
      <c r="AF10" s="444"/>
      <c r="AG10" s="444"/>
      <c r="AH10" s="445"/>
      <c r="AI10" s="446">
        <v>1</v>
      </c>
      <c r="AJ10" s="447"/>
      <c r="AK10" s="447"/>
      <c r="AL10" s="447"/>
      <c r="AM10" s="447"/>
      <c r="AN10" s="447"/>
      <c r="AO10" s="447"/>
      <c r="AP10" s="448"/>
      <c r="AQ10" s="446">
        <v>9000</v>
      </c>
      <c r="AR10" s="447"/>
      <c r="AS10" s="447"/>
      <c r="AT10" s="447"/>
      <c r="AU10" s="447"/>
      <c r="AV10" s="447"/>
      <c r="AW10" s="447"/>
      <c r="AX10" s="447"/>
      <c r="AY10" s="449"/>
      <c r="AZ10" s="428" t="s">
        <v>111</v>
      </c>
      <c r="BA10" s="429"/>
      <c r="BB10" s="429"/>
      <c r="BC10" s="429"/>
      <c r="BD10" s="429"/>
      <c r="BE10" s="429"/>
      <c r="BF10" s="429"/>
      <c r="BG10" s="429"/>
      <c r="BH10" s="429"/>
      <c r="BI10" s="429"/>
      <c r="BJ10" s="429"/>
      <c r="BK10" s="429"/>
      <c r="BL10" s="429"/>
      <c r="BM10" s="430"/>
      <c r="BN10" s="431">
        <v>3637830</v>
      </c>
      <c r="BO10" s="432"/>
      <c r="BP10" s="432"/>
      <c r="BQ10" s="432"/>
      <c r="BR10" s="432"/>
      <c r="BS10" s="432"/>
      <c r="BT10" s="432"/>
      <c r="BU10" s="433"/>
      <c r="BV10" s="431">
        <v>4157187</v>
      </c>
      <c r="BW10" s="432"/>
      <c r="BX10" s="432"/>
      <c r="BY10" s="432"/>
      <c r="BZ10" s="432"/>
      <c r="CA10" s="432"/>
      <c r="CB10" s="432"/>
      <c r="CC10" s="433"/>
      <c r="CD10" s="422" t="s">
        <v>112</v>
      </c>
      <c r="CE10" s="423"/>
      <c r="CF10" s="423"/>
      <c r="CG10" s="423"/>
      <c r="CH10" s="423"/>
      <c r="CI10" s="423"/>
      <c r="CJ10" s="423"/>
      <c r="CK10" s="423"/>
      <c r="CL10" s="423"/>
      <c r="CM10" s="423"/>
      <c r="CN10" s="423"/>
      <c r="CO10" s="423"/>
      <c r="CP10" s="423"/>
      <c r="CQ10" s="423"/>
      <c r="CR10" s="423"/>
      <c r="CS10" s="424"/>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5">
      <c r="A11" s="159"/>
      <c r="B11" s="461"/>
      <c r="C11" s="462"/>
      <c r="D11" s="462"/>
      <c r="E11" s="462"/>
      <c r="F11" s="462"/>
      <c r="G11" s="462"/>
      <c r="H11" s="462"/>
      <c r="I11" s="462"/>
      <c r="J11" s="462"/>
      <c r="K11" s="463"/>
      <c r="L11" s="491" t="s">
        <v>113</v>
      </c>
      <c r="M11" s="492"/>
      <c r="N11" s="492"/>
      <c r="O11" s="492"/>
      <c r="P11" s="492"/>
      <c r="Q11" s="493"/>
      <c r="R11" s="494" t="s">
        <v>114</v>
      </c>
      <c r="S11" s="495"/>
      <c r="T11" s="495"/>
      <c r="U11" s="495"/>
      <c r="V11" s="496"/>
      <c r="W11" s="476"/>
      <c r="X11" s="477"/>
      <c r="Y11" s="478"/>
      <c r="Z11" s="443" t="s">
        <v>115</v>
      </c>
      <c r="AA11" s="444"/>
      <c r="AB11" s="444"/>
      <c r="AC11" s="444"/>
      <c r="AD11" s="444"/>
      <c r="AE11" s="444"/>
      <c r="AF11" s="444"/>
      <c r="AG11" s="444"/>
      <c r="AH11" s="445"/>
      <c r="AI11" s="446">
        <v>56</v>
      </c>
      <c r="AJ11" s="447"/>
      <c r="AK11" s="447"/>
      <c r="AL11" s="447"/>
      <c r="AM11" s="447"/>
      <c r="AN11" s="447"/>
      <c r="AO11" s="447"/>
      <c r="AP11" s="448"/>
      <c r="AQ11" s="446">
        <v>8300</v>
      </c>
      <c r="AR11" s="447"/>
      <c r="AS11" s="447"/>
      <c r="AT11" s="447"/>
      <c r="AU11" s="447"/>
      <c r="AV11" s="447"/>
      <c r="AW11" s="447"/>
      <c r="AX11" s="447"/>
      <c r="AY11" s="449"/>
      <c r="AZ11" s="428" t="s">
        <v>116</v>
      </c>
      <c r="BA11" s="429"/>
      <c r="BB11" s="429"/>
      <c r="BC11" s="429"/>
      <c r="BD11" s="429"/>
      <c r="BE11" s="429"/>
      <c r="BF11" s="429"/>
      <c r="BG11" s="429"/>
      <c r="BH11" s="429"/>
      <c r="BI11" s="429"/>
      <c r="BJ11" s="429"/>
      <c r="BK11" s="429"/>
      <c r="BL11" s="429"/>
      <c r="BM11" s="430"/>
      <c r="BN11" s="431">
        <v>42858</v>
      </c>
      <c r="BO11" s="432"/>
      <c r="BP11" s="432"/>
      <c r="BQ11" s="432"/>
      <c r="BR11" s="432"/>
      <c r="BS11" s="432"/>
      <c r="BT11" s="432"/>
      <c r="BU11" s="433"/>
      <c r="BV11" s="431">
        <v>377161</v>
      </c>
      <c r="BW11" s="432"/>
      <c r="BX11" s="432"/>
      <c r="BY11" s="432"/>
      <c r="BZ11" s="432"/>
      <c r="CA11" s="432"/>
      <c r="CB11" s="432"/>
      <c r="CC11" s="433"/>
      <c r="CD11" s="434" t="s">
        <v>117</v>
      </c>
      <c r="CE11" s="435"/>
      <c r="CF11" s="435"/>
      <c r="CG11" s="435"/>
      <c r="CH11" s="435"/>
      <c r="CI11" s="435"/>
      <c r="CJ11" s="435"/>
      <c r="CK11" s="435"/>
      <c r="CL11" s="435"/>
      <c r="CM11" s="435"/>
      <c r="CN11" s="435"/>
      <c r="CO11" s="435"/>
      <c r="CP11" s="435"/>
      <c r="CQ11" s="435"/>
      <c r="CR11" s="435"/>
      <c r="CS11" s="436"/>
      <c r="CT11" s="503" t="s">
        <v>118</v>
      </c>
      <c r="CU11" s="504"/>
      <c r="CV11" s="504"/>
      <c r="CW11" s="504"/>
      <c r="CX11" s="504"/>
      <c r="CY11" s="504"/>
      <c r="CZ11" s="504"/>
      <c r="DA11" s="505"/>
      <c r="DB11" s="503" t="s">
        <v>118</v>
      </c>
      <c r="DC11" s="504"/>
      <c r="DD11" s="504"/>
      <c r="DE11" s="504"/>
      <c r="DF11" s="504"/>
      <c r="DG11" s="504"/>
      <c r="DH11" s="504"/>
      <c r="DI11" s="505"/>
      <c r="DJ11" s="158"/>
      <c r="DK11" s="158"/>
      <c r="DL11" s="158"/>
      <c r="DM11" s="158"/>
      <c r="DN11" s="158"/>
      <c r="DO11" s="158"/>
    </row>
    <row r="12" spans="1:119" ht="18.75" customHeight="1" x14ac:dyDescent="0.2">
      <c r="A12" s="159"/>
      <c r="B12" s="506" t="s">
        <v>119</v>
      </c>
      <c r="C12" s="507"/>
      <c r="D12" s="507"/>
      <c r="E12" s="507"/>
      <c r="F12" s="507"/>
      <c r="G12" s="507"/>
      <c r="H12" s="507"/>
      <c r="I12" s="507"/>
      <c r="J12" s="507"/>
      <c r="K12" s="508"/>
      <c r="L12" s="515" t="s">
        <v>120</v>
      </c>
      <c r="M12" s="516"/>
      <c r="N12" s="516"/>
      <c r="O12" s="516"/>
      <c r="P12" s="516"/>
      <c r="Q12" s="517"/>
      <c r="R12" s="518">
        <v>1881981</v>
      </c>
      <c r="S12" s="519"/>
      <c r="T12" s="519"/>
      <c r="U12" s="519"/>
      <c r="V12" s="520"/>
      <c r="W12" s="470" t="s">
        <v>121</v>
      </c>
      <c r="X12" s="471"/>
      <c r="Y12" s="472"/>
      <c r="Z12" s="479" t="s">
        <v>1</v>
      </c>
      <c r="AA12" s="457"/>
      <c r="AB12" s="457"/>
      <c r="AC12" s="457"/>
      <c r="AD12" s="457"/>
      <c r="AE12" s="457"/>
      <c r="AF12" s="457"/>
      <c r="AG12" s="457"/>
      <c r="AH12" s="458"/>
      <c r="AI12" s="487" t="s">
        <v>122</v>
      </c>
      <c r="AJ12" s="457"/>
      <c r="AK12" s="457"/>
      <c r="AL12" s="457"/>
      <c r="AM12" s="458"/>
      <c r="AN12" s="487" t="s">
        <v>123</v>
      </c>
      <c r="AO12" s="488"/>
      <c r="AP12" s="488"/>
      <c r="AQ12" s="488"/>
      <c r="AR12" s="488"/>
      <c r="AS12" s="521"/>
      <c r="AT12" s="534" t="s">
        <v>124</v>
      </c>
      <c r="AU12" s="535"/>
      <c r="AV12" s="535"/>
      <c r="AW12" s="535"/>
      <c r="AX12" s="535"/>
      <c r="AY12" s="536"/>
      <c r="AZ12" s="428" t="s">
        <v>125</v>
      </c>
      <c r="BA12" s="429"/>
      <c r="BB12" s="429"/>
      <c r="BC12" s="429"/>
      <c r="BD12" s="429"/>
      <c r="BE12" s="429"/>
      <c r="BF12" s="429"/>
      <c r="BG12" s="429"/>
      <c r="BH12" s="429"/>
      <c r="BI12" s="429"/>
      <c r="BJ12" s="429"/>
      <c r="BK12" s="429"/>
      <c r="BL12" s="429"/>
      <c r="BM12" s="430"/>
      <c r="BN12" s="431">
        <v>12535527</v>
      </c>
      <c r="BO12" s="432"/>
      <c r="BP12" s="432"/>
      <c r="BQ12" s="432"/>
      <c r="BR12" s="432"/>
      <c r="BS12" s="432"/>
      <c r="BT12" s="432"/>
      <c r="BU12" s="433"/>
      <c r="BV12" s="431">
        <v>7140862</v>
      </c>
      <c r="BW12" s="432"/>
      <c r="BX12" s="432"/>
      <c r="BY12" s="432"/>
      <c r="BZ12" s="432"/>
      <c r="CA12" s="432"/>
      <c r="CB12" s="432"/>
      <c r="CC12" s="433"/>
      <c r="CD12" s="434" t="s">
        <v>126</v>
      </c>
      <c r="CE12" s="435"/>
      <c r="CF12" s="435"/>
      <c r="CG12" s="435"/>
      <c r="CH12" s="435"/>
      <c r="CI12" s="435"/>
      <c r="CJ12" s="435"/>
      <c r="CK12" s="435"/>
      <c r="CL12" s="435"/>
      <c r="CM12" s="435"/>
      <c r="CN12" s="435"/>
      <c r="CO12" s="435"/>
      <c r="CP12" s="435"/>
      <c r="CQ12" s="435"/>
      <c r="CR12" s="435"/>
      <c r="CS12" s="436"/>
      <c r="CT12" s="503" t="s">
        <v>118</v>
      </c>
      <c r="CU12" s="504"/>
      <c r="CV12" s="504"/>
      <c r="CW12" s="504"/>
      <c r="CX12" s="504"/>
      <c r="CY12" s="504"/>
      <c r="CZ12" s="504"/>
      <c r="DA12" s="505"/>
      <c r="DB12" s="503" t="s">
        <v>118</v>
      </c>
      <c r="DC12" s="504"/>
      <c r="DD12" s="504"/>
      <c r="DE12" s="504"/>
      <c r="DF12" s="504"/>
      <c r="DG12" s="504"/>
      <c r="DH12" s="504"/>
      <c r="DI12" s="505"/>
      <c r="DJ12" s="158"/>
      <c r="DK12" s="158"/>
      <c r="DL12" s="158"/>
      <c r="DM12" s="158"/>
      <c r="DN12" s="158"/>
      <c r="DO12" s="158"/>
    </row>
    <row r="13" spans="1:119" ht="18.75" customHeight="1" thickBot="1" x14ac:dyDescent="0.25">
      <c r="A13" s="159"/>
      <c r="B13" s="509"/>
      <c r="C13" s="510"/>
      <c r="D13" s="510"/>
      <c r="E13" s="510"/>
      <c r="F13" s="510"/>
      <c r="G13" s="510"/>
      <c r="H13" s="510"/>
      <c r="I13" s="510"/>
      <c r="J13" s="510"/>
      <c r="K13" s="511"/>
      <c r="L13" s="166"/>
      <c r="M13" s="525" t="s">
        <v>127</v>
      </c>
      <c r="N13" s="526"/>
      <c r="O13" s="526"/>
      <c r="P13" s="526"/>
      <c r="Q13" s="527"/>
      <c r="R13" s="528">
        <v>1866570</v>
      </c>
      <c r="S13" s="529"/>
      <c r="T13" s="529"/>
      <c r="U13" s="529"/>
      <c r="V13" s="530"/>
      <c r="W13" s="473"/>
      <c r="X13" s="474"/>
      <c r="Y13" s="475"/>
      <c r="Z13" s="408"/>
      <c r="AA13" s="480"/>
      <c r="AB13" s="480"/>
      <c r="AC13" s="480"/>
      <c r="AD13" s="480"/>
      <c r="AE13" s="480"/>
      <c r="AF13" s="480"/>
      <c r="AG13" s="480"/>
      <c r="AH13" s="481"/>
      <c r="AI13" s="408"/>
      <c r="AJ13" s="480"/>
      <c r="AK13" s="480"/>
      <c r="AL13" s="480"/>
      <c r="AM13" s="481"/>
      <c r="AN13" s="522"/>
      <c r="AO13" s="523"/>
      <c r="AP13" s="523"/>
      <c r="AQ13" s="523"/>
      <c r="AR13" s="523"/>
      <c r="AS13" s="524"/>
      <c r="AT13" s="537"/>
      <c r="AU13" s="538"/>
      <c r="AV13" s="538"/>
      <c r="AW13" s="538"/>
      <c r="AX13" s="538"/>
      <c r="AY13" s="539"/>
      <c r="AZ13" s="531" t="s">
        <v>128</v>
      </c>
      <c r="BA13" s="532"/>
      <c r="BB13" s="532"/>
      <c r="BC13" s="532"/>
      <c r="BD13" s="532"/>
      <c r="BE13" s="532"/>
      <c r="BF13" s="532"/>
      <c r="BG13" s="532"/>
      <c r="BH13" s="532"/>
      <c r="BI13" s="532"/>
      <c r="BJ13" s="532"/>
      <c r="BK13" s="532"/>
      <c r="BL13" s="532"/>
      <c r="BM13" s="533"/>
      <c r="BN13" s="431">
        <v>-8479259</v>
      </c>
      <c r="BO13" s="432"/>
      <c r="BP13" s="432"/>
      <c r="BQ13" s="432"/>
      <c r="BR13" s="432"/>
      <c r="BS13" s="432"/>
      <c r="BT13" s="432"/>
      <c r="BU13" s="433"/>
      <c r="BV13" s="431">
        <v>-2650531</v>
      </c>
      <c r="BW13" s="432"/>
      <c r="BX13" s="432"/>
      <c r="BY13" s="432"/>
      <c r="BZ13" s="432"/>
      <c r="CA13" s="432"/>
      <c r="CB13" s="432"/>
      <c r="CC13" s="433"/>
      <c r="CD13" s="434" t="s">
        <v>129</v>
      </c>
      <c r="CE13" s="435"/>
      <c r="CF13" s="435"/>
      <c r="CG13" s="435"/>
      <c r="CH13" s="435"/>
      <c r="CI13" s="435"/>
      <c r="CJ13" s="435"/>
      <c r="CK13" s="435"/>
      <c r="CL13" s="435"/>
      <c r="CM13" s="435"/>
      <c r="CN13" s="435"/>
      <c r="CO13" s="435"/>
      <c r="CP13" s="435"/>
      <c r="CQ13" s="435"/>
      <c r="CR13" s="435"/>
      <c r="CS13" s="436"/>
      <c r="CT13" s="437">
        <v>8.3000000000000007</v>
      </c>
      <c r="CU13" s="438"/>
      <c r="CV13" s="438"/>
      <c r="CW13" s="438"/>
      <c r="CX13" s="438"/>
      <c r="CY13" s="438"/>
      <c r="CZ13" s="438"/>
      <c r="DA13" s="439"/>
      <c r="DB13" s="437">
        <v>8.9</v>
      </c>
      <c r="DC13" s="438"/>
      <c r="DD13" s="438"/>
      <c r="DE13" s="438"/>
      <c r="DF13" s="438"/>
      <c r="DG13" s="438"/>
      <c r="DH13" s="438"/>
      <c r="DI13" s="439"/>
      <c r="DJ13" s="158"/>
      <c r="DK13" s="158"/>
      <c r="DL13" s="158"/>
      <c r="DM13" s="158"/>
      <c r="DN13" s="158"/>
      <c r="DO13" s="158"/>
    </row>
    <row r="14" spans="1:119" ht="18.75" customHeight="1" thickBot="1" x14ac:dyDescent="0.25">
      <c r="A14" s="159"/>
      <c r="B14" s="509"/>
      <c r="C14" s="510"/>
      <c r="D14" s="510"/>
      <c r="E14" s="510"/>
      <c r="F14" s="510"/>
      <c r="G14" s="510"/>
      <c r="H14" s="510"/>
      <c r="I14" s="510"/>
      <c r="J14" s="510"/>
      <c r="K14" s="511"/>
      <c r="L14" s="543" t="s">
        <v>130</v>
      </c>
      <c r="M14" s="544"/>
      <c r="N14" s="544"/>
      <c r="O14" s="544"/>
      <c r="P14" s="544"/>
      <c r="Q14" s="545"/>
      <c r="R14" s="546">
        <v>1901053</v>
      </c>
      <c r="S14" s="547"/>
      <c r="T14" s="547"/>
      <c r="U14" s="547"/>
      <c r="V14" s="548"/>
      <c r="W14" s="473"/>
      <c r="X14" s="474"/>
      <c r="Y14" s="475"/>
      <c r="Z14" s="500" t="s">
        <v>131</v>
      </c>
      <c r="AA14" s="501"/>
      <c r="AB14" s="501"/>
      <c r="AC14" s="501"/>
      <c r="AD14" s="501"/>
      <c r="AE14" s="501"/>
      <c r="AF14" s="501"/>
      <c r="AG14" s="501"/>
      <c r="AH14" s="502"/>
      <c r="AI14" s="446">
        <v>7738</v>
      </c>
      <c r="AJ14" s="447"/>
      <c r="AK14" s="447"/>
      <c r="AL14" s="447"/>
      <c r="AM14" s="448"/>
      <c r="AN14" s="446">
        <v>25419330</v>
      </c>
      <c r="AO14" s="447"/>
      <c r="AP14" s="447"/>
      <c r="AQ14" s="447"/>
      <c r="AR14" s="447"/>
      <c r="AS14" s="448"/>
      <c r="AT14" s="446">
        <v>3285</v>
      </c>
      <c r="AU14" s="447"/>
      <c r="AV14" s="447"/>
      <c r="AW14" s="447"/>
      <c r="AX14" s="447"/>
      <c r="AY14" s="449"/>
      <c r="AZ14" s="440" t="s">
        <v>132</v>
      </c>
      <c r="BA14" s="441"/>
      <c r="BB14" s="441"/>
      <c r="BC14" s="441"/>
      <c r="BD14" s="441"/>
      <c r="BE14" s="441"/>
      <c r="BF14" s="441"/>
      <c r="BG14" s="441"/>
      <c r="BH14" s="441"/>
      <c r="BI14" s="441"/>
      <c r="BJ14" s="441"/>
      <c r="BK14" s="441"/>
      <c r="BL14" s="441"/>
      <c r="BM14" s="442"/>
      <c r="BN14" s="419">
        <v>217129159</v>
      </c>
      <c r="BO14" s="420"/>
      <c r="BP14" s="420"/>
      <c r="BQ14" s="420"/>
      <c r="BR14" s="420"/>
      <c r="BS14" s="420"/>
      <c r="BT14" s="420"/>
      <c r="BU14" s="421"/>
      <c r="BV14" s="419">
        <v>213015024</v>
      </c>
      <c r="BW14" s="420"/>
      <c r="BX14" s="420"/>
      <c r="BY14" s="420"/>
      <c r="BZ14" s="420"/>
      <c r="CA14" s="420"/>
      <c r="CB14" s="420"/>
      <c r="CC14" s="421"/>
      <c r="CD14" s="497" t="s">
        <v>133</v>
      </c>
      <c r="CE14" s="498"/>
      <c r="CF14" s="498"/>
      <c r="CG14" s="498"/>
      <c r="CH14" s="498"/>
      <c r="CI14" s="498"/>
      <c r="CJ14" s="498"/>
      <c r="CK14" s="498"/>
      <c r="CL14" s="498"/>
      <c r="CM14" s="498"/>
      <c r="CN14" s="498"/>
      <c r="CO14" s="498"/>
      <c r="CP14" s="498"/>
      <c r="CQ14" s="498"/>
      <c r="CR14" s="498"/>
      <c r="CS14" s="499"/>
      <c r="CT14" s="540">
        <v>123.7</v>
      </c>
      <c r="CU14" s="541"/>
      <c r="CV14" s="541"/>
      <c r="CW14" s="541"/>
      <c r="CX14" s="541"/>
      <c r="CY14" s="541"/>
      <c r="CZ14" s="541"/>
      <c r="DA14" s="542"/>
      <c r="DB14" s="540">
        <v>128.30000000000001</v>
      </c>
      <c r="DC14" s="541"/>
      <c r="DD14" s="541"/>
      <c r="DE14" s="541"/>
      <c r="DF14" s="541"/>
      <c r="DG14" s="541"/>
      <c r="DH14" s="541"/>
      <c r="DI14" s="542"/>
      <c r="DJ14" s="158"/>
      <c r="DK14" s="158"/>
      <c r="DL14" s="158"/>
      <c r="DM14" s="158"/>
      <c r="DN14" s="158"/>
      <c r="DO14" s="158"/>
    </row>
    <row r="15" spans="1:119" ht="18.75" customHeight="1" x14ac:dyDescent="0.2">
      <c r="A15" s="159"/>
      <c r="B15" s="509"/>
      <c r="C15" s="510"/>
      <c r="D15" s="510"/>
      <c r="E15" s="510"/>
      <c r="F15" s="510"/>
      <c r="G15" s="510"/>
      <c r="H15" s="510"/>
      <c r="I15" s="510"/>
      <c r="J15" s="510"/>
      <c r="K15" s="511"/>
      <c r="L15" s="166"/>
      <c r="M15" s="525" t="s">
        <v>127</v>
      </c>
      <c r="N15" s="526"/>
      <c r="O15" s="526"/>
      <c r="P15" s="526"/>
      <c r="Q15" s="527"/>
      <c r="R15" s="546">
        <v>1887006</v>
      </c>
      <c r="S15" s="547"/>
      <c r="T15" s="547"/>
      <c r="U15" s="547"/>
      <c r="V15" s="548"/>
      <c r="W15" s="473"/>
      <c r="X15" s="474"/>
      <c r="Y15" s="475"/>
      <c r="Z15" s="500" t="s">
        <v>134</v>
      </c>
      <c r="AA15" s="501"/>
      <c r="AB15" s="501"/>
      <c r="AC15" s="501"/>
      <c r="AD15" s="501"/>
      <c r="AE15" s="501"/>
      <c r="AF15" s="501"/>
      <c r="AG15" s="501"/>
      <c r="AH15" s="502"/>
      <c r="AI15" s="446" t="s">
        <v>135</v>
      </c>
      <c r="AJ15" s="447"/>
      <c r="AK15" s="447"/>
      <c r="AL15" s="447"/>
      <c r="AM15" s="448"/>
      <c r="AN15" s="446" t="s">
        <v>118</v>
      </c>
      <c r="AO15" s="447"/>
      <c r="AP15" s="447"/>
      <c r="AQ15" s="447"/>
      <c r="AR15" s="447"/>
      <c r="AS15" s="448"/>
      <c r="AT15" s="446" t="s">
        <v>118</v>
      </c>
      <c r="AU15" s="447"/>
      <c r="AV15" s="447"/>
      <c r="AW15" s="447"/>
      <c r="AX15" s="447"/>
      <c r="AY15" s="449"/>
      <c r="AZ15" s="428" t="s">
        <v>136</v>
      </c>
      <c r="BA15" s="429"/>
      <c r="BB15" s="429"/>
      <c r="BC15" s="429"/>
      <c r="BD15" s="429"/>
      <c r="BE15" s="429"/>
      <c r="BF15" s="429"/>
      <c r="BG15" s="429"/>
      <c r="BH15" s="429"/>
      <c r="BI15" s="429"/>
      <c r="BJ15" s="429"/>
      <c r="BK15" s="429"/>
      <c r="BL15" s="429"/>
      <c r="BM15" s="430"/>
      <c r="BN15" s="431">
        <v>396048998</v>
      </c>
      <c r="BO15" s="432"/>
      <c r="BP15" s="432"/>
      <c r="BQ15" s="432"/>
      <c r="BR15" s="432"/>
      <c r="BS15" s="432"/>
      <c r="BT15" s="432"/>
      <c r="BU15" s="433"/>
      <c r="BV15" s="431">
        <v>388858628</v>
      </c>
      <c r="BW15" s="432"/>
      <c r="BX15" s="432"/>
      <c r="BY15" s="432"/>
      <c r="BZ15" s="432"/>
      <c r="CA15" s="432"/>
      <c r="CB15" s="432"/>
      <c r="CC15" s="433"/>
      <c r="CD15" s="551" t="s">
        <v>137</v>
      </c>
      <c r="CE15" s="552"/>
      <c r="CF15" s="552"/>
      <c r="CG15" s="552"/>
      <c r="CH15" s="552"/>
      <c r="CI15" s="552"/>
      <c r="CJ15" s="552"/>
      <c r="CK15" s="552"/>
      <c r="CL15" s="552"/>
      <c r="CM15" s="552"/>
      <c r="CN15" s="552"/>
      <c r="CO15" s="552"/>
      <c r="CP15" s="552"/>
      <c r="CQ15" s="552"/>
      <c r="CR15" s="552"/>
      <c r="CS15" s="553"/>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2">
      <c r="A16" s="159"/>
      <c r="B16" s="509"/>
      <c r="C16" s="510"/>
      <c r="D16" s="510"/>
      <c r="E16" s="510"/>
      <c r="F16" s="510"/>
      <c r="G16" s="510"/>
      <c r="H16" s="510"/>
      <c r="I16" s="510"/>
      <c r="J16" s="510"/>
      <c r="K16" s="511"/>
      <c r="L16" s="543" t="s">
        <v>138</v>
      </c>
      <c r="M16" s="560"/>
      <c r="N16" s="560"/>
      <c r="O16" s="560"/>
      <c r="P16" s="560"/>
      <c r="Q16" s="561"/>
      <c r="R16" s="557" t="s">
        <v>139</v>
      </c>
      <c r="S16" s="558"/>
      <c r="T16" s="558"/>
      <c r="U16" s="558"/>
      <c r="V16" s="559"/>
      <c r="W16" s="473"/>
      <c r="X16" s="474"/>
      <c r="Y16" s="475"/>
      <c r="Z16" s="500" t="s">
        <v>140</v>
      </c>
      <c r="AA16" s="501"/>
      <c r="AB16" s="501"/>
      <c r="AC16" s="501"/>
      <c r="AD16" s="501"/>
      <c r="AE16" s="501"/>
      <c r="AF16" s="501"/>
      <c r="AG16" s="501"/>
      <c r="AH16" s="502"/>
      <c r="AI16" s="446">
        <v>188</v>
      </c>
      <c r="AJ16" s="447"/>
      <c r="AK16" s="447"/>
      <c r="AL16" s="447"/>
      <c r="AM16" s="448"/>
      <c r="AN16" s="446">
        <v>615888</v>
      </c>
      <c r="AO16" s="447"/>
      <c r="AP16" s="447"/>
      <c r="AQ16" s="447"/>
      <c r="AR16" s="447"/>
      <c r="AS16" s="448"/>
      <c r="AT16" s="446">
        <v>3276</v>
      </c>
      <c r="AU16" s="447"/>
      <c r="AV16" s="447"/>
      <c r="AW16" s="447"/>
      <c r="AX16" s="447"/>
      <c r="AY16" s="449"/>
      <c r="AZ16" s="428" t="s">
        <v>141</v>
      </c>
      <c r="BA16" s="429"/>
      <c r="BB16" s="429"/>
      <c r="BC16" s="429"/>
      <c r="BD16" s="429"/>
      <c r="BE16" s="429"/>
      <c r="BF16" s="429"/>
      <c r="BG16" s="429"/>
      <c r="BH16" s="429"/>
      <c r="BI16" s="429"/>
      <c r="BJ16" s="429"/>
      <c r="BK16" s="429"/>
      <c r="BL16" s="429"/>
      <c r="BM16" s="430"/>
      <c r="BN16" s="431">
        <v>272650093</v>
      </c>
      <c r="BO16" s="432"/>
      <c r="BP16" s="432"/>
      <c r="BQ16" s="432"/>
      <c r="BR16" s="432"/>
      <c r="BS16" s="432"/>
      <c r="BT16" s="432"/>
      <c r="BU16" s="433"/>
      <c r="BV16" s="431">
        <v>267947918</v>
      </c>
      <c r="BW16" s="432"/>
      <c r="BX16" s="432"/>
      <c r="BY16" s="432"/>
      <c r="BZ16" s="432"/>
      <c r="CA16" s="432"/>
      <c r="CB16" s="432"/>
      <c r="CC16" s="433"/>
      <c r="CD16" s="170"/>
      <c r="CE16" s="549"/>
      <c r="CF16" s="549"/>
      <c r="CG16" s="549"/>
      <c r="CH16" s="549"/>
      <c r="CI16" s="549"/>
      <c r="CJ16" s="549"/>
      <c r="CK16" s="549"/>
      <c r="CL16" s="549"/>
      <c r="CM16" s="549"/>
      <c r="CN16" s="549"/>
      <c r="CO16" s="549"/>
      <c r="CP16" s="549"/>
      <c r="CQ16" s="549"/>
      <c r="CR16" s="549"/>
      <c r="CS16" s="550"/>
      <c r="CT16" s="437"/>
      <c r="CU16" s="438"/>
      <c r="CV16" s="438"/>
      <c r="CW16" s="438"/>
      <c r="CX16" s="438"/>
      <c r="CY16" s="438"/>
      <c r="CZ16" s="438"/>
      <c r="DA16" s="439"/>
      <c r="DB16" s="437"/>
      <c r="DC16" s="438"/>
      <c r="DD16" s="438"/>
      <c r="DE16" s="438"/>
      <c r="DF16" s="438"/>
      <c r="DG16" s="438"/>
      <c r="DH16" s="438"/>
      <c r="DI16" s="439"/>
      <c r="DJ16" s="158"/>
      <c r="DK16" s="158"/>
      <c r="DL16" s="158"/>
      <c r="DM16" s="158"/>
      <c r="DN16" s="158"/>
      <c r="DO16" s="158"/>
    </row>
    <row r="17" spans="1:119" ht="18.75" customHeight="1" thickBot="1" x14ac:dyDescent="0.25">
      <c r="A17" s="159"/>
      <c r="B17" s="512"/>
      <c r="C17" s="513"/>
      <c r="D17" s="513"/>
      <c r="E17" s="513"/>
      <c r="F17" s="513"/>
      <c r="G17" s="513"/>
      <c r="H17" s="513"/>
      <c r="I17" s="513"/>
      <c r="J17" s="513"/>
      <c r="K17" s="514"/>
      <c r="L17" s="171"/>
      <c r="M17" s="554" t="s">
        <v>142</v>
      </c>
      <c r="N17" s="555"/>
      <c r="O17" s="555"/>
      <c r="P17" s="555"/>
      <c r="Q17" s="556"/>
      <c r="R17" s="557" t="s">
        <v>143</v>
      </c>
      <c r="S17" s="558"/>
      <c r="T17" s="558"/>
      <c r="U17" s="558"/>
      <c r="V17" s="559"/>
      <c r="W17" s="473"/>
      <c r="X17" s="474"/>
      <c r="Y17" s="475"/>
      <c r="Z17" s="500" t="s">
        <v>144</v>
      </c>
      <c r="AA17" s="501"/>
      <c r="AB17" s="501"/>
      <c r="AC17" s="501"/>
      <c r="AD17" s="501"/>
      <c r="AE17" s="501"/>
      <c r="AF17" s="501"/>
      <c r="AG17" s="501"/>
      <c r="AH17" s="502"/>
      <c r="AI17" s="446">
        <v>3464</v>
      </c>
      <c r="AJ17" s="447"/>
      <c r="AK17" s="447"/>
      <c r="AL17" s="447"/>
      <c r="AM17" s="448"/>
      <c r="AN17" s="446">
        <v>11209504</v>
      </c>
      <c r="AO17" s="447"/>
      <c r="AP17" s="447"/>
      <c r="AQ17" s="447"/>
      <c r="AR17" s="447"/>
      <c r="AS17" s="448"/>
      <c r="AT17" s="446">
        <v>3236</v>
      </c>
      <c r="AU17" s="447"/>
      <c r="AV17" s="447"/>
      <c r="AW17" s="447"/>
      <c r="AX17" s="447"/>
      <c r="AY17" s="449"/>
      <c r="AZ17" s="428" t="s">
        <v>145</v>
      </c>
      <c r="BA17" s="429"/>
      <c r="BB17" s="429"/>
      <c r="BC17" s="429"/>
      <c r="BD17" s="429"/>
      <c r="BE17" s="429"/>
      <c r="BF17" s="429"/>
      <c r="BG17" s="429"/>
      <c r="BH17" s="429"/>
      <c r="BI17" s="429"/>
      <c r="BJ17" s="429"/>
      <c r="BK17" s="429"/>
      <c r="BL17" s="429"/>
      <c r="BM17" s="430"/>
      <c r="BN17" s="431">
        <v>465816100</v>
      </c>
      <c r="BO17" s="432"/>
      <c r="BP17" s="432"/>
      <c r="BQ17" s="432"/>
      <c r="BR17" s="432"/>
      <c r="BS17" s="432"/>
      <c r="BT17" s="432"/>
      <c r="BU17" s="433"/>
      <c r="BV17" s="431">
        <v>472324060</v>
      </c>
      <c r="BW17" s="432"/>
      <c r="BX17" s="432"/>
      <c r="BY17" s="432"/>
      <c r="BZ17" s="432"/>
      <c r="CA17" s="432"/>
      <c r="CB17" s="432"/>
      <c r="CC17" s="433"/>
      <c r="CD17" s="170"/>
      <c r="CE17" s="549"/>
      <c r="CF17" s="549"/>
      <c r="CG17" s="549"/>
      <c r="CH17" s="549"/>
      <c r="CI17" s="549"/>
      <c r="CJ17" s="549"/>
      <c r="CK17" s="549"/>
      <c r="CL17" s="549"/>
      <c r="CM17" s="549"/>
      <c r="CN17" s="549"/>
      <c r="CO17" s="549"/>
      <c r="CP17" s="549"/>
      <c r="CQ17" s="549"/>
      <c r="CR17" s="549"/>
      <c r="CS17" s="550"/>
      <c r="CT17" s="437"/>
      <c r="CU17" s="438"/>
      <c r="CV17" s="438"/>
      <c r="CW17" s="438"/>
      <c r="CX17" s="438"/>
      <c r="CY17" s="438"/>
      <c r="CZ17" s="438"/>
      <c r="DA17" s="439"/>
      <c r="DB17" s="437"/>
      <c r="DC17" s="438"/>
      <c r="DD17" s="438"/>
      <c r="DE17" s="438"/>
      <c r="DF17" s="438"/>
      <c r="DG17" s="438"/>
      <c r="DH17" s="438"/>
      <c r="DI17" s="439"/>
      <c r="DJ17" s="158"/>
      <c r="DK17" s="158"/>
      <c r="DL17" s="158"/>
      <c r="DM17" s="158"/>
      <c r="DN17" s="158"/>
      <c r="DO17" s="158"/>
    </row>
    <row r="18" spans="1:119" ht="18.75" customHeight="1" thickBot="1" x14ac:dyDescent="0.25">
      <c r="A18" s="159"/>
      <c r="B18" s="413" t="s">
        <v>146</v>
      </c>
      <c r="C18" s="414"/>
      <c r="D18" s="414"/>
      <c r="E18" s="414"/>
      <c r="F18" s="414"/>
      <c r="G18" s="414"/>
      <c r="H18" s="414"/>
      <c r="I18" s="414"/>
      <c r="J18" s="414"/>
      <c r="K18" s="562"/>
      <c r="L18" s="563">
        <v>13784</v>
      </c>
      <c r="M18" s="564"/>
      <c r="N18" s="564"/>
      <c r="O18" s="564"/>
      <c r="P18" s="564"/>
      <c r="Q18" s="564"/>
      <c r="R18" s="564"/>
      <c r="S18" s="564"/>
      <c r="T18" s="564"/>
      <c r="U18" s="564"/>
      <c r="V18" s="564"/>
      <c r="W18" s="473"/>
      <c r="X18" s="474"/>
      <c r="Y18" s="475"/>
      <c r="Z18" s="500" t="s">
        <v>147</v>
      </c>
      <c r="AA18" s="501"/>
      <c r="AB18" s="501"/>
      <c r="AC18" s="501"/>
      <c r="AD18" s="501"/>
      <c r="AE18" s="501"/>
      <c r="AF18" s="501"/>
      <c r="AG18" s="501"/>
      <c r="AH18" s="502"/>
      <c r="AI18" s="446">
        <v>14461</v>
      </c>
      <c r="AJ18" s="447"/>
      <c r="AK18" s="447"/>
      <c r="AL18" s="447"/>
      <c r="AM18" s="448"/>
      <c r="AN18" s="446">
        <v>56837058</v>
      </c>
      <c r="AO18" s="447"/>
      <c r="AP18" s="447"/>
      <c r="AQ18" s="447"/>
      <c r="AR18" s="447"/>
      <c r="AS18" s="448"/>
      <c r="AT18" s="446">
        <v>3930</v>
      </c>
      <c r="AU18" s="447"/>
      <c r="AV18" s="447"/>
      <c r="AW18" s="447"/>
      <c r="AX18" s="447"/>
      <c r="AY18" s="449"/>
      <c r="AZ18" s="531" t="s">
        <v>148</v>
      </c>
      <c r="BA18" s="532"/>
      <c r="BB18" s="532"/>
      <c r="BC18" s="532"/>
      <c r="BD18" s="532"/>
      <c r="BE18" s="532"/>
      <c r="BF18" s="532"/>
      <c r="BG18" s="532"/>
      <c r="BH18" s="532"/>
      <c r="BI18" s="532"/>
      <c r="BJ18" s="532"/>
      <c r="BK18" s="532"/>
      <c r="BL18" s="532"/>
      <c r="BM18" s="533"/>
      <c r="BN18" s="565">
        <v>722404436</v>
      </c>
      <c r="BO18" s="566"/>
      <c r="BP18" s="566"/>
      <c r="BQ18" s="566"/>
      <c r="BR18" s="566"/>
      <c r="BS18" s="566"/>
      <c r="BT18" s="566"/>
      <c r="BU18" s="567"/>
      <c r="BV18" s="565">
        <v>699758706</v>
      </c>
      <c r="BW18" s="566"/>
      <c r="BX18" s="566"/>
      <c r="BY18" s="566"/>
      <c r="BZ18" s="566"/>
      <c r="CA18" s="566"/>
      <c r="CB18" s="566"/>
      <c r="CC18" s="567"/>
      <c r="CD18" s="170"/>
      <c r="CE18" s="549"/>
      <c r="CF18" s="549"/>
      <c r="CG18" s="549"/>
      <c r="CH18" s="549"/>
      <c r="CI18" s="549"/>
      <c r="CJ18" s="549"/>
      <c r="CK18" s="549"/>
      <c r="CL18" s="549"/>
      <c r="CM18" s="549"/>
      <c r="CN18" s="549"/>
      <c r="CO18" s="549"/>
      <c r="CP18" s="549"/>
      <c r="CQ18" s="549"/>
      <c r="CR18" s="549"/>
      <c r="CS18" s="550"/>
      <c r="CT18" s="437"/>
      <c r="CU18" s="438"/>
      <c r="CV18" s="438"/>
      <c r="CW18" s="438"/>
      <c r="CX18" s="438"/>
      <c r="CY18" s="438"/>
      <c r="CZ18" s="438"/>
      <c r="DA18" s="439"/>
      <c r="DB18" s="437"/>
      <c r="DC18" s="438"/>
      <c r="DD18" s="438"/>
      <c r="DE18" s="438"/>
      <c r="DF18" s="438"/>
      <c r="DG18" s="438"/>
      <c r="DH18" s="438"/>
      <c r="DI18" s="439"/>
      <c r="DJ18" s="158"/>
      <c r="DK18" s="158"/>
      <c r="DL18" s="158"/>
      <c r="DM18" s="158"/>
      <c r="DN18" s="158"/>
      <c r="DO18" s="158"/>
    </row>
    <row r="19" spans="1:119" ht="18.75" customHeight="1" thickBot="1" x14ac:dyDescent="0.25">
      <c r="A19" s="159"/>
      <c r="B19" s="413" t="s">
        <v>149</v>
      </c>
      <c r="C19" s="414"/>
      <c r="D19" s="414"/>
      <c r="E19" s="414"/>
      <c r="F19" s="414"/>
      <c r="G19" s="414"/>
      <c r="H19" s="414"/>
      <c r="I19" s="414"/>
      <c r="J19" s="414"/>
      <c r="K19" s="562"/>
      <c r="L19" s="563">
        <v>137</v>
      </c>
      <c r="M19" s="564"/>
      <c r="N19" s="564"/>
      <c r="O19" s="564"/>
      <c r="P19" s="564"/>
      <c r="Q19" s="564"/>
      <c r="R19" s="564"/>
      <c r="S19" s="564"/>
      <c r="T19" s="564"/>
      <c r="U19" s="564"/>
      <c r="V19" s="564"/>
      <c r="W19" s="473"/>
      <c r="X19" s="474"/>
      <c r="Y19" s="475"/>
      <c r="Z19" s="500" t="s">
        <v>150</v>
      </c>
      <c r="AA19" s="501"/>
      <c r="AB19" s="501"/>
      <c r="AC19" s="501"/>
      <c r="AD19" s="501"/>
      <c r="AE19" s="501"/>
      <c r="AF19" s="501"/>
      <c r="AG19" s="501"/>
      <c r="AH19" s="502"/>
      <c r="AI19" s="446" t="s">
        <v>118</v>
      </c>
      <c r="AJ19" s="447"/>
      <c r="AK19" s="447"/>
      <c r="AL19" s="447"/>
      <c r="AM19" s="448"/>
      <c r="AN19" s="446" t="s">
        <v>118</v>
      </c>
      <c r="AO19" s="447"/>
      <c r="AP19" s="447"/>
      <c r="AQ19" s="447"/>
      <c r="AR19" s="447"/>
      <c r="AS19" s="448"/>
      <c r="AT19" s="446" t="s">
        <v>135</v>
      </c>
      <c r="AU19" s="447"/>
      <c r="AV19" s="447"/>
      <c r="AW19" s="447"/>
      <c r="AX19" s="447"/>
      <c r="AY19" s="449"/>
      <c r="AZ19" s="440" t="s">
        <v>151</v>
      </c>
      <c r="BA19" s="441"/>
      <c r="BB19" s="441"/>
      <c r="BC19" s="441"/>
      <c r="BD19" s="441"/>
      <c r="BE19" s="441"/>
      <c r="BF19" s="441"/>
      <c r="BG19" s="441"/>
      <c r="BH19" s="441"/>
      <c r="BI19" s="441"/>
      <c r="BJ19" s="441"/>
      <c r="BK19" s="441"/>
      <c r="BL19" s="441"/>
      <c r="BM19" s="442"/>
      <c r="BN19" s="419">
        <v>1434849661</v>
      </c>
      <c r="BO19" s="420"/>
      <c r="BP19" s="420"/>
      <c r="BQ19" s="420"/>
      <c r="BR19" s="420"/>
      <c r="BS19" s="420"/>
      <c r="BT19" s="420"/>
      <c r="BU19" s="421"/>
      <c r="BV19" s="419">
        <v>1432126202</v>
      </c>
      <c r="BW19" s="420"/>
      <c r="BX19" s="420"/>
      <c r="BY19" s="420"/>
      <c r="BZ19" s="420"/>
      <c r="CA19" s="420"/>
      <c r="CB19" s="420"/>
      <c r="CC19" s="421"/>
      <c r="CD19" s="170"/>
      <c r="CE19" s="549"/>
      <c r="CF19" s="549"/>
      <c r="CG19" s="549"/>
      <c r="CH19" s="549"/>
      <c r="CI19" s="549"/>
      <c r="CJ19" s="549"/>
      <c r="CK19" s="549"/>
      <c r="CL19" s="549"/>
      <c r="CM19" s="549"/>
      <c r="CN19" s="549"/>
      <c r="CO19" s="549"/>
      <c r="CP19" s="549"/>
      <c r="CQ19" s="549"/>
      <c r="CR19" s="549"/>
      <c r="CS19" s="550"/>
      <c r="CT19" s="437"/>
      <c r="CU19" s="438"/>
      <c r="CV19" s="438"/>
      <c r="CW19" s="438"/>
      <c r="CX19" s="438"/>
      <c r="CY19" s="438"/>
      <c r="CZ19" s="438"/>
      <c r="DA19" s="439"/>
      <c r="DB19" s="437"/>
      <c r="DC19" s="438"/>
      <c r="DD19" s="438"/>
      <c r="DE19" s="438"/>
      <c r="DF19" s="438"/>
      <c r="DG19" s="438"/>
      <c r="DH19" s="438"/>
      <c r="DI19" s="439"/>
      <c r="DJ19" s="158"/>
      <c r="DK19" s="158"/>
      <c r="DL19" s="158"/>
      <c r="DM19" s="158"/>
      <c r="DN19" s="158"/>
      <c r="DO19" s="158"/>
    </row>
    <row r="20" spans="1:119" ht="18.75" customHeight="1" thickBot="1" x14ac:dyDescent="0.25">
      <c r="A20" s="159"/>
      <c r="B20" s="413" t="s">
        <v>152</v>
      </c>
      <c r="C20" s="414"/>
      <c r="D20" s="414"/>
      <c r="E20" s="414"/>
      <c r="F20" s="414"/>
      <c r="G20" s="414"/>
      <c r="H20" s="414"/>
      <c r="I20" s="414"/>
      <c r="J20" s="414"/>
      <c r="K20" s="562"/>
      <c r="L20" s="563">
        <v>737598</v>
      </c>
      <c r="M20" s="564"/>
      <c r="N20" s="564"/>
      <c r="O20" s="564"/>
      <c r="P20" s="564"/>
      <c r="Q20" s="564"/>
      <c r="R20" s="564"/>
      <c r="S20" s="564"/>
      <c r="T20" s="564"/>
      <c r="U20" s="564"/>
      <c r="V20" s="564"/>
      <c r="W20" s="476"/>
      <c r="X20" s="477"/>
      <c r="Y20" s="478"/>
      <c r="Z20" s="500" t="s">
        <v>153</v>
      </c>
      <c r="AA20" s="501"/>
      <c r="AB20" s="501"/>
      <c r="AC20" s="501"/>
      <c r="AD20" s="501"/>
      <c r="AE20" s="501"/>
      <c r="AF20" s="501"/>
      <c r="AG20" s="501"/>
      <c r="AH20" s="502"/>
      <c r="AI20" s="446">
        <v>25663</v>
      </c>
      <c r="AJ20" s="447"/>
      <c r="AK20" s="447"/>
      <c r="AL20" s="447"/>
      <c r="AM20" s="448"/>
      <c r="AN20" s="446">
        <v>93465892</v>
      </c>
      <c r="AO20" s="447"/>
      <c r="AP20" s="447"/>
      <c r="AQ20" s="447"/>
      <c r="AR20" s="447"/>
      <c r="AS20" s="448"/>
      <c r="AT20" s="446">
        <v>3642</v>
      </c>
      <c r="AU20" s="447"/>
      <c r="AV20" s="447"/>
      <c r="AW20" s="447"/>
      <c r="AX20" s="447"/>
      <c r="AY20" s="449"/>
      <c r="AZ20" s="531" t="s">
        <v>154</v>
      </c>
      <c r="BA20" s="532"/>
      <c r="BB20" s="532"/>
      <c r="BC20" s="532"/>
      <c r="BD20" s="532"/>
      <c r="BE20" s="532"/>
      <c r="BF20" s="532"/>
      <c r="BG20" s="532"/>
      <c r="BH20" s="532"/>
      <c r="BI20" s="532"/>
      <c r="BJ20" s="532"/>
      <c r="BK20" s="532"/>
      <c r="BL20" s="532"/>
      <c r="BM20" s="533"/>
      <c r="BN20" s="565">
        <v>478091647</v>
      </c>
      <c r="BO20" s="566"/>
      <c r="BP20" s="566"/>
      <c r="BQ20" s="566"/>
      <c r="BR20" s="566"/>
      <c r="BS20" s="566"/>
      <c r="BT20" s="566"/>
      <c r="BU20" s="567"/>
      <c r="BV20" s="565">
        <v>491874147</v>
      </c>
      <c r="BW20" s="566"/>
      <c r="BX20" s="566"/>
      <c r="BY20" s="566"/>
      <c r="BZ20" s="566"/>
      <c r="CA20" s="566"/>
      <c r="CB20" s="566"/>
      <c r="CC20" s="567"/>
      <c r="CD20" s="170"/>
      <c r="CE20" s="549"/>
      <c r="CF20" s="549"/>
      <c r="CG20" s="549"/>
      <c r="CH20" s="549"/>
      <c r="CI20" s="549"/>
      <c r="CJ20" s="549"/>
      <c r="CK20" s="549"/>
      <c r="CL20" s="549"/>
      <c r="CM20" s="549"/>
      <c r="CN20" s="549"/>
      <c r="CO20" s="549"/>
      <c r="CP20" s="549"/>
      <c r="CQ20" s="549"/>
      <c r="CR20" s="549"/>
      <c r="CS20" s="550"/>
      <c r="CT20" s="437"/>
      <c r="CU20" s="438"/>
      <c r="CV20" s="438"/>
      <c r="CW20" s="438"/>
      <c r="CX20" s="438"/>
      <c r="CY20" s="438"/>
      <c r="CZ20" s="438"/>
      <c r="DA20" s="439"/>
      <c r="DB20" s="437"/>
      <c r="DC20" s="438"/>
      <c r="DD20" s="438"/>
      <c r="DE20" s="438"/>
      <c r="DF20" s="438"/>
      <c r="DG20" s="438"/>
      <c r="DH20" s="438"/>
      <c r="DI20" s="439"/>
      <c r="DJ20" s="158"/>
      <c r="DK20" s="158"/>
      <c r="DL20" s="158"/>
      <c r="DM20" s="158"/>
      <c r="DN20" s="158"/>
      <c r="DO20" s="158"/>
    </row>
    <row r="21" spans="1:119" ht="18.75" customHeight="1" thickBot="1" x14ac:dyDescent="0.25">
      <c r="A21" s="159"/>
      <c r="B21" s="172"/>
      <c r="C21" s="173"/>
      <c r="D21" s="173"/>
      <c r="E21" s="173"/>
      <c r="F21" s="173"/>
      <c r="G21" s="173"/>
      <c r="H21" s="173"/>
      <c r="I21" s="173"/>
      <c r="J21" s="173"/>
      <c r="K21" s="173"/>
      <c r="L21" s="173"/>
      <c r="M21" s="173"/>
      <c r="N21" s="173"/>
      <c r="O21" s="173"/>
      <c r="P21" s="173"/>
      <c r="Q21" s="173"/>
      <c r="R21" s="173"/>
      <c r="S21" s="173"/>
      <c r="T21" s="173"/>
      <c r="U21" s="173"/>
      <c r="V21" s="173"/>
      <c r="W21" s="568" t="s">
        <v>155</v>
      </c>
      <c r="X21" s="569"/>
      <c r="Y21" s="569"/>
      <c r="Z21" s="569"/>
      <c r="AA21" s="569"/>
      <c r="AB21" s="569"/>
      <c r="AC21" s="569"/>
      <c r="AD21" s="569"/>
      <c r="AE21" s="569"/>
      <c r="AF21" s="569"/>
      <c r="AG21" s="569"/>
      <c r="AH21" s="570"/>
      <c r="AI21" s="571">
        <v>100.6</v>
      </c>
      <c r="AJ21" s="572"/>
      <c r="AK21" s="572"/>
      <c r="AL21" s="572"/>
      <c r="AM21" s="572"/>
      <c r="AN21" s="572"/>
      <c r="AO21" s="572"/>
      <c r="AP21" s="572"/>
      <c r="AQ21" s="572"/>
      <c r="AR21" s="572"/>
      <c r="AS21" s="572"/>
      <c r="AT21" s="572"/>
      <c r="AU21" s="572"/>
      <c r="AV21" s="572"/>
      <c r="AW21" s="572"/>
      <c r="AX21" s="572"/>
      <c r="AY21" s="573"/>
      <c r="AZ21" s="440" t="s">
        <v>156</v>
      </c>
      <c r="BA21" s="441"/>
      <c r="BB21" s="441"/>
      <c r="BC21" s="441"/>
      <c r="BD21" s="441"/>
      <c r="BE21" s="441"/>
      <c r="BF21" s="441"/>
      <c r="BG21" s="441"/>
      <c r="BH21" s="441"/>
      <c r="BI21" s="441"/>
      <c r="BJ21" s="441"/>
      <c r="BK21" s="441"/>
      <c r="BL21" s="441"/>
      <c r="BM21" s="442"/>
      <c r="BN21" s="419">
        <v>140790196</v>
      </c>
      <c r="BO21" s="420"/>
      <c r="BP21" s="420"/>
      <c r="BQ21" s="420"/>
      <c r="BR21" s="420"/>
      <c r="BS21" s="420"/>
      <c r="BT21" s="420"/>
      <c r="BU21" s="421"/>
      <c r="BV21" s="419">
        <v>233623011</v>
      </c>
      <c r="BW21" s="420"/>
      <c r="BX21" s="420"/>
      <c r="BY21" s="420"/>
      <c r="BZ21" s="420"/>
      <c r="CA21" s="420"/>
      <c r="CB21" s="420"/>
      <c r="CC21" s="421"/>
      <c r="CD21" s="170"/>
      <c r="CE21" s="549"/>
      <c r="CF21" s="549"/>
      <c r="CG21" s="549"/>
      <c r="CH21" s="549"/>
      <c r="CI21" s="549"/>
      <c r="CJ21" s="549"/>
      <c r="CK21" s="549"/>
      <c r="CL21" s="549"/>
      <c r="CM21" s="549"/>
      <c r="CN21" s="549"/>
      <c r="CO21" s="549"/>
      <c r="CP21" s="549"/>
      <c r="CQ21" s="549"/>
      <c r="CR21" s="549"/>
      <c r="CS21" s="550"/>
      <c r="CT21" s="437"/>
      <c r="CU21" s="438"/>
      <c r="CV21" s="438"/>
      <c r="CW21" s="438"/>
      <c r="CX21" s="438"/>
      <c r="CY21" s="438"/>
      <c r="CZ21" s="438"/>
      <c r="DA21" s="439"/>
      <c r="DB21" s="437"/>
      <c r="DC21" s="438"/>
      <c r="DD21" s="438"/>
      <c r="DE21" s="438"/>
      <c r="DF21" s="438"/>
      <c r="DG21" s="438"/>
      <c r="DH21" s="438"/>
      <c r="DI21" s="439"/>
      <c r="DJ21" s="158"/>
      <c r="DK21" s="158"/>
      <c r="DL21" s="158"/>
      <c r="DM21" s="158"/>
      <c r="DN21" s="158"/>
      <c r="DO21" s="158"/>
    </row>
    <row r="22" spans="1:119" ht="18.75" customHeight="1" x14ac:dyDescent="0.2">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157</v>
      </c>
      <c r="BA22" s="429"/>
      <c r="BB22" s="429"/>
      <c r="BC22" s="429"/>
      <c r="BD22" s="429"/>
      <c r="BE22" s="429"/>
      <c r="BF22" s="429"/>
      <c r="BG22" s="429"/>
      <c r="BH22" s="429"/>
      <c r="BI22" s="429"/>
      <c r="BJ22" s="429"/>
      <c r="BK22" s="429"/>
      <c r="BL22" s="429"/>
      <c r="BM22" s="430"/>
      <c r="BN22" s="431">
        <v>5072131</v>
      </c>
      <c r="BO22" s="432"/>
      <c r="BP22" s="432"/>
      <c r="BQ22" s="432"/>
      <c r="BR22" s="432"/>
      <c r="BS22" s="432"/>
      <c r="BT22" s="432"/>
      <c r="BU22" s="433"/>
      <c r="BV22" s="431">
        <v>4763459</v>
      </c>
      <c r="BW22" s="432"/>
      <c r="BX22" s="432"/>
      <c r="BY22" s="432"/>
      <c r="BZ22" s="432"/>
      <c r="CA22" s="432"/>
      <c r="CB22" s="432"/>
      <c r="CC22" s="433"/>
      <c r="CD22" s="170"/>
      <c r="CE22" s="549"/>
      <c r="CF22" s="549"/>
      <c r="CG22" s="549"/>
      <c r="CH22" s="549"/>
      <c r="CI22" s="549"/>
      <c r="CJ22" s="549"/>
      <c r="CK22" s="549"/>
      <c r="CL22" s="549"/>
      <c r="CM22" s="549"/>
      <c r="CN22" s="549"/>
      <c r="CO22" s="549"/>
      <c r="CP22" s="549"/>
      <c r="CQ22" s="549"/>
      <c r="CR22" s="549"/>
      <c r="CS22" s="550"/>
      <c r="CT22" s="437"/>
      <c r="CU22" s="438"/>
      <c r="CV22" s="438"/>
      <c r="CW22" s="438"/>
      <c r="CX22" s="438"/>
      <c r="CY22" s="438"/>
      <c r="CZ22" s="438"/>
      <c r="DA22" s="439"/>
      <c r="DB22" s="437"/>
      <c r="DC22" s="438"/>
      <c r="DD22" s="438"/>
      <c r="DE22" s="438"/>
      <c r="DF22" s="438"/>
      <c r="DG22" s="438"/>
      <c r="DH22" s="438"/>
      <c r="DI22" s="439"/>
      <c r="DJ22" s="158"/>
      <c r="DK22" s="158"/>
      <c r="DL22" s="158"/>
      <c r="DM22" s="158"/>
      <c r="DN22" s="158"/>
      <c r="DO22" s="158"/>
    </row>
    <row r="23" spans="1:119" ht="18.75" customHeight="1" x14ac:dyDescent="0.2">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158</v>
      </c>
      <c r="BA23" s="429"/>
      <c r="BB23" s="429"/>
      <c r="BC23" s="429"/>
      <c r="BD23" s="429"/>
      <c r="BE23" s="429"/>
      <c r="BF23" s="429"/>
      <c r="BG23" s="429"/>
      <c r="BH23" s="429"/>
      <c r="BI23" s="429"/>
      <c r="BJ23" s="429"/>
      <c r="BK23" s="429"/>
      <c r="BL23" s="429"/>
      <c r="BM23" s="430"/>
      <c r="BN23" s="431">
        <v>26432534</v>
      </c>
      <c r="BO23" s="432"/>
      <c r="BP23" s="432"/>
      <c r="BQ23" s="432"/>
      <c r="BR23" s="432"/>
      <c r="BS23" s="432"/>
      <c r="BT23" s="432"/>
      <c r="BU23" s="433"/>
      <c r="BV23" s="431">
        <v>26501405</v>
      </c>
      <c r="BW23" s="432"/>
      <c r="BX23" s="432"/>
      <c r="BY23" s="432"/>
      <c r="BZ23" s="432"/>
      <c r="CA23" s="432"/>
      <c r="CB23" s="432"/>
      <c r="CC23" s="433"/>
      <c r="CD23" s="170"/>
      <c r="CE23" s="549"/>
      <c r="CF23" s="549"/>
      <c r="CG23" s="549"/>
      <c r="CH23" s="549"/>
      <c r="CI23" s="549"/>
      <c r="CJ23" s="549"/>
      <c r="CK23" s="549"/>
      <c r="CL23" s="549"/>
      <c r="CM23" s="549"/>
      <c r="CN23" s="549"/>
      <c r="CO23" s="549"/>
      <c r="CP23" s="549"/>
      <c r="CQ23" s="549"/>
      <c r="CR23" s="549"/>
      <c r="CS23" s="550"/>
      <c r="CT23" s="437"/>
      <c r="CU23" s="438"/>
      <c r="CV23" s="438"/>
      <c r="CW23" s="438"/>
      <c r="CX23" s="438"/>
      <c r="CY23" s="438"/>
      <c r="CZ23" s="438"/>
      <c r="DA23" s="439"/>
      <c r="DB23" s="437"/>
      <c r="DC23" s="438"/>
      <c r="DD23" s="438"/>
      <c r="DE23" s="438"/>
      <c r="DF23" s="438"/>
      <c r="DG23" s="438"/>
      <c r="DH23" s="438"/>
      <c r="DI23" s="439"/>
      <c r="DJ23" s="158"/>
      <c r="DK23" s="158"/>
      <c r="DL23" s="158"/>
      <c r="DM23" s="158"/>
      <c r="DN23" s="158"/>
      <c r="DO23" s="158"/>
    </row>
    <row r="24" spans="1:119" ht="18.75" customHeight="1" thickBot="1" x14ac:dyDescent="0.25">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97" t="s">
        <v>159</v>
      </c>
      <c r="BA24" s="498"/>
      <c r="BB24" s="498"/>
      <c r="BC24" s="498"/>
      <c r="BD24" s="498"/>
      <c r="BE24" s="498"/>
      <c r="BF24" s="498"/>
      <c r="BG24" s="498"/>
      <c r="BH24" s="498"/>
      <c r="BI24" s="498"/>
      <c r="BJ24" s="498"/>
      <c r="BK24" s="498"/>
      <c r="BL24" s="498"/>
      <c r="BM24" s="499"/>
      <c r="BN24" s="565">
        <v>6342684</v>
      </c>
      <c r="BO24" s="566"/>
      <c r="BP24" s="566"/>
      <c r="BQ24" s="566"/>
      <c r="BR24" s="566"/>
      <c r="BS24" s="566"/>
      <c r="BT24" s="566"/>
      <c r="BU24" s="567"/>
      <c r="BV24" s="565">
        <v>6342024</v>
      </c>
      <c r="BW24" s="566"/>
      <c r="BX24" s="566"/>
      <c r="BY24" s="566"/>
      <c r="BZ24" s="566"/>
      <c r="CA24" s="566"/>
      <c r="CB24" s="566"/>
      <c r="CC24" s="567"/>
      <c r="CD24" s="170"/>
      <c r="CE24" s="549"/>
      <c r="CF24" s="549"/>
      <c r="CG24" s="549"/>
      <c r="CH24" s="549"/>
      <c r="CI24" s="549"/>
      <c r="CJ24" s="549"/>
      <c r="CK24" s="549"/>
      <c r="CL24" s="549"/>
      <c r="CM24" s="549"/>
      <c r="CN24" s="549"/>
      <c r="CO24" s="549"/>
      <c r="CP24" s="549"/>
      <c r="CQ24" s="549"/>
      <c r="CR24" s="549"/>
      <c r="CS24" s="550"/>
      <c r="CT24" s="437"/>
      <c r="CU24" s="438"/>
      <c r="CV24" s="438"/>
      <c r="CW24" s="438"/>
      <c r="CX24" s="438"/>
      <c r="CY24" s="438"/>
      <c r="CZ24" s="438"/>
      <c r="DA24" s="439"/>
      <c r="DB24" s="437"/>
      <c r="DC24" s="438"/>
      <c r="DD24" s="438"/>
      <c r="DE24" s="438"/>
      <c r="DF24" s="438"/>
      <c r="DG24" s="438"/>
      <c r="DH24" s="438"/>
      <c r="DI24" s="439"/>
      <c r="DJ24" s="158"/>
      <c r="DK24" s="158"/>
      <c r="DL24" s="158"/>
      <c r="DM24" s="158"/>
      <c r="DN24" s="158"/>
      <c r="DO24" s="158"/>
    </row>
    <row r="25" spans="1:119" s="158" customFormat="1" ht="18.75" customHeight="1" x14ac:dyDescent="0.2">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574" t="s">
        <v>160</v>
      </c>
      <c r="BA25" s="575"/>
      <c r="BB25" s="575"/>
      <c r="BC25" s="576"/>
      <c r="BD25" s="440" t="s">
        <v>45</v>
      </c>
      <c r="BE25" s="441"/>
      <c r="BF25" s="441"/>
      <c r="BG25" s="441"/>
      <c r="BH25" s="441"/>
      <c r="BI25" s="441"/>
      <c r="BJ25" s="441"/>
      <c r="BK25" s="441"/>
      <c r="BL25" s="441"/>
      <c r="BM25" s="442"/>
      <c r="BN25" s="419">
        <v>16616714</v>
      </c>
      <c r="BO25" s="420"/>
      <c r="BP25" s="420"/>
      <c r="BQ25" s="420"/>
      <c r="BR25" s="420"/>
      <c r="BS25" s="420"/>
      <c r="BT25" s="420"/>
      <c r="BU25" s="421"/>
      <c r="BV25" s="419">
        <v>25514411</v>
      </c>
      <c r="BW25" s="420"/>
      <c r="BX25" s="420"/>
      <c r="BY25" s="420"/>
      <c r="BZ25" s="420"/>
      <c r="CA25" s="420"/>
      <c r="CB25" s="420"/>
      <c r="CC25" s="421"/>
      <c r="CD25" s="170"/>
      <c r="CE25" s="549"/>
      <c r="CF25" s="549"/>
      <c r="CG25" s="549"/>
      <c r="CH25" s="549"/>
      <c r="CI25" s="549"/>
      <c r="CJ25" s="549"/>
      <c r="CK25" s="549"/>
      <c r="CL25" s="549"/>
      <c r="CM25" s="549"/>
      <c r="CN25" s="549"/>
      <c r="CO25" s="549"/>
      <c r="CP25" s="549"/>
      <c r="CQ25" s="549"/>
      <c r="CR25" s="549"/>
      <c r="CS25" s="550"/>
      <c r="CT25" s="437"/>
      <c r="CU25" s="438"/>
      <c r="CV25" s="438"/>
      <c r="CW25" s="438"/>
      <c r="CX25" s="438"/>
      <c r="CY25" s="438"/>
      <c r="CZ25" s="438"/>
      <c r="DA25" s="439"/>
      <c r="DB25" s="437"/>
      <c r="DC25" s="438"/>
      <c r="DD25" s="438"/>
      <c r="DE25" s="438"/>
      <c r="DF25" s="438"/>
      <c r="DG25" s="438"/>
      <c r="DH25" s="438"/>
      <c r="DI25" s="439"/>
    </row>
    <row r="26" spans="1:119" s="158" customFormat="1" ht="18.75" customHeight="1" x14ac:dyDescent="0.2">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577"/>
      <c r="BA26" s="578"/>
      <c r="BB26" s="578"/>
      <c r="BC26" s="579"/>
      <c r="BD26" s="428" t="s">
        <v>161</v>
      </c>
      <c r="BE26" s="429"/>
      <c r="BF26" s="429"/>
      <c r="BG26" s="429"/>
      <c r="BH26" s="429"/>
      <c r="BI26" s="429"/>
      <c r="BJ26" s="429"/>
      <c r="BK26" s="429"/>
      <c r="BL26" s="429"/>
      <c r="BM26" s="430"/>
      <c r="BN26" s="431">
        <v>28429214</v>
      </c>
      <c r="BO26" s="432"/>
      <c r="BP26" s="432"/>
      <c r="BQ26" s="432"/>
      <c r="BR26" s="432"/>
      <c r="BS26" s="432"/>
      <c r="BT26" s="432"/>
      <c r="BU26" s="433"/>
      <c r="BV26" s="431">
        <v>26182135</v>
      </c>
      <c r="BW26" s="432"/>
      <c r="BX26" s="432"/>
      <c r="BY26" s="432"/>
      <c r="BZ26" s="432"/>
      <c r="CA26" s="432"/>
      <c r="CB26" s="432"/>
      <c r="CC26" s="433"/>
      <c r="CD26" s="170"/>
      <c r="CE26" s="549"/>
      <c r="CF26" s="549"/>
      <c r="CG26" s="549"/>
      <c r="CH26" s="549"/>
      <c r="CI26" s="549"/>
      <c r="CJ26" s="549"/>
      <c r="CK26" s="549"/>
      <c r="CL26" s="549"/>
      <c r="CM26" s="549"/>
      <c r="CN26" s="549"/>
      <c r="CO26" s="549"/>
      <c r="CP26" s="549"/>
      <c r="CQ26" s="549"/>
      <c r="CR26" s="549"/>
      <c r="CS26" s="550"/>
      <c r="CT26" s="437"/>
      <c r="CU26" s="438"/>
      <c r="CV26" s="438"/>
      <c r="CW26" s="438"/>
      <c r="CX26" s="438"/>
      <c r="CY26" s="438"/>
      <c r="CZ26" s="438"/>
      <c r="DA26" s="439"/>
      <c r="DB26" s="437"/>
      <c r="DC26" s="438"/>
      <c r="DD26" s="438"/>
      <c r="DE26" s="438"/>
      <c r="DF26" s="438"/>
      <c r="DG26" s="438"/>
      <c r="DH26" s="438"/>
      <c r="DI26" s="439"/>
    </row>
    <row r="27" spans="1:119" ht="18.75" customHeight="1" thickBot="1" x14ac:dyDescent="0.25">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580"/>
      <c r="BA27" s="581"/>
      <c r="BB27" s="581"/>
      <c r="BC27" s="582"/>
      <c r="BD27" s="531" t="s">
        <v>47</v>
      </c>
      <c r="BE27" s="532"/>
      <c r="BF27" s="532"/>
      <c r="BG27" s="532"/>
      <c r="BH27" s="532"/>
      <c r="BI27" s="532"/>
      <c r="BJ27" s="532"/>
      <c r="BK27" s="532"/>
      <c r="BL27" s="532"/>
      <c r="BM27" s="533"/>
      <c r="BN27" s="565">
        <v>621963110</v>
      </c>
      <c r="BO27" s="566"/>
      <c r="BP27" s="566"/>
      <c r="BQ27" s="566"/>
      <c r="BR27" s="566"/>
      <c r="BS27" s="566"/>
      <c r="BT27" s="566"/>
      <c r="BU27" s="567"/>
      <c r="BV27" s="565">
        <v>655837784</v>
      </c>
      <c r="BW27" s="566"/>
      <c r="BX27" s="566"/>
      <c r="BY27" s="566"/>
      <c r="BZ27" s="566"/>
      <c r="CA27" s="566"/>
      <c r="CB27" s="566"/>
      <c r="CC27" s="567"/>
      <c r="CD27" s="190"/>
      <c r="CE27" s="583"/>
      <c r="CF27" s="583"/>
      <c r="CG27" s="583"/>
      <c r="CH27" s="583"/>
      <c r="CI27" s="583"/>
      <c r="CJ27" s="583"/>
      <c r="CK27" s="583"/>
      <c r="CL27" s="583"/>
      <c r="CM27" s="583"/>
      <c r="CN27" s="583"/>
      <c r="CO27" s="583"/>
      <c r="CP27" s="583"/>
      <c r="CQ27" s="583"/>
      <c r="CR27" s="583"/>
      <c r="CS27" s="584"/>
      <c r="CT27" s="540"/>
      <c r="CU27" s="541"/>
      <c r="CV27" s="541"/>
      <c r="CW27" s="541"/>
      <c r="CX27" s="541"/>
      <c r="CY27" s="541"/>
      <c r="CZ27" s="541"/>
      <c r="DA27" s="542"/>
      <c r="DB27" s="540"/>
      <c r="DC27" s="541"/>
      <c r="DD27" s="541"/>
      <c r="DE27" s="541"/>
      <c r="DF27" s="541"/>
      <c r="DG27" s="541"/>
      <c r="DH27" s="541"/>
      <c r="DI27" s="542"/>
      <c r="DJ27" s="158"/>
      <c r="DK27" s="158"/>
      <c r="DL27" s="158"/>
      <c r="DM27" s="158"/>
      <c r="DN27" s="158"/>
      <c r="DO27" s="158"/>
    </row>
    <row r="28" spans="1:119" ht="13.5" customHeight="1" x14ac:dyDescent="0.2">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2">
      <c r="A29" s="159"/>
      <c r="B29" s="199"/>
      <c r="C29" s="200" t="s">
        <v>162</v>
      </c>
      <c r="D29" s="200"/>
      <c r="E29" s="192"/>
      <c r="F29" s="192"/>
      <c r="G29" s="192"/>
      <c r="H29" s="192"/>
      <c r="I29" s="192"/>
      <c r="J29" s="192"/>
      <c r="K29" s="192"/>
      <c r="L29" s="192"/>
      <c r="M29" s="192"/>
      <c r="N29" s="192"/>
      <c r="O29" s="192"/>
      <c r="P29" s="192"/>
      <c r="Q29" s="192"/>
      <c r="R29" s="192"/>
      <c r="S29" s="192"/>
      <c r="T29" s="192"/>
      <c r="U29" s="192" t="s">
        <v>163</v>
      </c>
      <c r="V29" s="192"/>
      <c r="W29" s="192"/>
      <c r="X29" s="192"/>
      <c r="Y29" s="192"/>
      <c r="Z29" s="192"/>
      <c r="AA29" s="192"/>
      <c r="AB29" s="192"/>
      <c r="AC29" s="192"/>
      <c r="AD29" s="192"/>
      <c r="AE29" s="192"/>
      <c r="AF29" s="192"/>
      <c r="AG29" s="192"/>
      <c r="AH29" s="192"/>
      <c r="AI29" s="192"/>
      <c r="AJ29" s="192"/>
      <c r="AK29" s="192"/>
      <c r="AL29" s="192"/>
      <c r="AM29" s="182" t="s">
        <v>164</v>
      </c>
      <c r="AN29" s="192"/>
      <c r="AO29" s="192"/>
      <c r="AP29" s="192"/>
      <c r="AQ29" s="192"/>
      <c r="AR29" s="182"/>
      <c r="AS29" s="182"/>
      <c r="AT29" s="182"/>
      <c r="AU29" s="182"/>
      <c r="AV29" s="182"/>
      <c r="AW29" s="182"/>
      <c r="AX29" s="182"/>
      <c r="AY29" s="182"/>
      <c r="AZ29" s="182"/>
      <c r="BA29" s="182"/>
      <c r="BB29" s="192"/>
      <c r="BC29" s="182"/>
      <c r="BD29" s="182"/>
      <c r="BE29" s="182" t="s">
        <v>165</v>
      </c>
      <c r="BF29" s="192"/>
      <c r="BG29" s="192"/>
      <c r="BH29" s="192"/>
      <c r="BI29" s="192"/>
      <c r="BJ29" s="182"/>
      <c r="BK29" s="182"/>
      <c r="BL29" s="182"/>
      <c r="BM29" s="182"/>
      <c r="BN29" s="182"/>
      <c r="BO29" s="182"/>
      <c r="BP29" s="182"/>
      <c r="BQ29" s="182"/>
      <c r="BR29" s="192"/>
      <c r="BS29" s="192"/>
      <c r="BT29" s="192"/>
      <c r="BU29" s="192"/>
      <c r="BV29" s="192"/>
      <c r="BW29" s="192" t="s">
        <v>166</v>
      </c>
      <c r="BX29" s="192"/>
      <c r="BY29" s="192"/>
      <c r="BZ29" s="192"/>
      <c r="CA29" s="192"/>
      <c r="CB29" s="182"/>
      <c r="CC29" s="182"/>
      <c r="CD29" s="182"/>
      <c r="CE29" s="182"/>
      <c r="CF29" s="182"/>
      <c r="CG29" s="182"/>
      <c r="CH29" s="182"/>
      <c r="CI29" s="182"/>
      <c r="CJ29" s="182"/>
      <c r="CK29" s="182"/>
      <c r="CL29" s="182"/>
      <c r="CM29" s="182"/>
      <c r="CN29" s="182"/>
      <c r="CO29" s="182" t="s">
        <v>167</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2">
      <c r="A30" s="159"/>
      <c r="B30" s="199"/>
      <c r="C30" s="588" t="s">
        <v>168</v>
      </c>
      <c r="D30" s="588"/>
      <c r="E30" s="460" t="s">
        <v>169</v>
      </c>
      <c r="F30" s="460"/>
      <c r="G30" s="460"/>
      <c r="H30" s="460"/>
      <c r="I30" s="460"/>
      <c r="J30" s="460"/>
      <c r="K30" s="460"/>
      <c r="L30" s="460"/>
      <c r="M30" s="460"/>
      <c r="N30" s="460"/>
      <c r="O30" s="460"/>
      <c r="P30" s="460"/>
      <c r="Q30" s="460"/>
      <c r="R30" s="460"/>
      <c r="S30" s="460"/>
      <c r="T30" s="176"/>
      <c r="U30" s="588" t="s">
        <v>170</v>
      </c>
      <c r="V30" s="588"/>
      <c r="W30" s="460" t="s">
        <v>171</v>
      </c>
      <c r="X30" s="460"/>
      <c r="Y30" s="460"/>
      <c r="Z30" s="460"/>
      <c r="AA30" s="460"/>
      <c r="AB30" s="460"/>
      <c r="AC30" s="460"/>
      <c r="AD30" s="460"/>
      <c r="AE30" s="460"/>
      <c r="AF30" s="460"/>
      <c r="AG30" s="460"/>
      <c r="AH30" s="460"/>
      <c r="AI30" s="460"/>
      <c r="AJ30" s="460"/>
      <c r="AK30" s="460"/>
      <c r="AL30" s="176"/>
      <c r="AM30" s="588" t="s">
        <v>168</v>
      </c>
      <c r="AN30" s="588"/>
      <c r="AO30" s="460" t="s">
        <v>169</v>
      </c>
      <c r="AP30" s="460"/>
      <c r="AQ30" s="460"/>
      <c r="AR30" s="460"/>
      <c r="AS30" s="460"/>
      <c r="AT30" s="460"/>
      <c r="AU30" s="460"/>
      <c r="AV30" s="460"/>
      <c r="AW30" s="460"/>
      <c r="AX30" s="460"/>
      <c r="AY30" s="460"/>
      <c r="AZ30" s="460"/>
      <c r="BA30" s="460"/>
      <c r="BB30" s="460"/>
      <c r="BC30" s="460"/>
      <c r="BD30" s="201"/>
      <c r="BE30" s="588" t="s">
        <v>168</v>
      </c>
      <c r="BF30" s="588"/>
      <c r="BG30" s="460" t="s">
        <v>171</v>
      </c>
      <c r="BH30" s="460"/>
      <c r="BI30" s="460"/>
      <c r="BJ30" s="460"/>
      <c r="BK30" s="460"/>
      <c r="BL30" s="460"/>
      <c r="BM30" s="460"/>
      <c r="BN30" s="460"/>
      <c r="BO30" s="460"/>
      <c r="BP30" s="460"/>
      <c r="BQ30" s="460"/>
      <c r="BR30" s="460"/>
      <c r="BS30" s="460"/>
      <c r="BT30" s="460"/>
      <c r="BU30" s="460"/>
      <c r="BV30" s="202"/>
      <c r="BW30" s="588" t="s">
        <v>168</v>
      </c>
      <c r="BX30" s="588"/>
      <c r="BY30" s="460" t="s">
        <v>172</v>
      </c>
      <c r="BZ30" s="460"/>
      <c r="CA30" s="460"/>
      <c r="CB30" s="460"/>
      <c r="CC30" s="460"/>
      <c r="CD30" s="460"/>
      <c r="CE30" s="460"/>
      <c r="CF30" s="460"/>
      <c r="CG30" s="460"/>
      <c r="CH30" s="460"/>
      <c r="CI30" s="460"/>
      <c r="CJ30" s="460"/>
      <c r="CK30" s="460"/>
      <c r="CL30" s="460"/>
      <c r="CM30" s="460"/>
      <c r="CN30" s="176"/>
      <c r="CO30" s="588" t="s">
        <v>168</v>
      </c>
      <c r="CP30" s="588"/>
      <c r="CQ30" s="460" t="s">
        <v>173</v>
      </c>
      <c r="CR30" s="460"/>
      <c r="CS30" s="460"/>
      <c r="CT30" s="460"/>
      <c r="CU30" s="460"/>
      <c r="CV30" s="460"/>
      <c r="CW30" s="460"/>
      <c r="CX30" s="460"/>
      <c r="CY30" s="460"/>
      <c r="CZ30" s="460"/>
      <c r="DA30" s="460"/>
      <c r="DB30" s="460"/>
      <c r="DC30" s="460"/>
      <c r="DD30" s="460"/>
      <c r="DE30" s="460"/>
      <c r="DF30" s="176"/>
      <c r="DG30" s="585" t="s">
        <v>174</v>
      </c>
      <c r="DH30" s="585"/>
      <c r="DI30" s="203"/>
      <c r="DJ30" s="158"/>
      <c r="DK30" s="158"/>
      <c r="DL30" s="158"/>
      <c r="DM30" s="158"/>
      <c r="DN30" s="158"/>
      <c r="DO30" s="158"/>
    </row>
    <row r="31" spans="1:119" ht="32.25" customHeight="1" x14ac:dyDescent="0.2">
      <c r="A31" s="159"/>
      <c r="B31" s="199"/>
      <c r="C31" s="586">
        <f>IF(E31="","",1)</f>
        <v>1</v>
      </c>
      <c r="D31" s="586"/>
      <c r="E31" s="587" t="str">
        <f>IF('各会計、関係団体の財政状況及び健全化判断比率'!B7="","",'各会計、関係団体の財政状況及び健全化判断比率'!B7)</f>
        <v>一般会計</v>
      </c>
      <c r="F31" s="587"/>
      <c r="G31" s="587"/>
      <c r="H31" s="587"/>
      <c r="I31" s="587"/>
      <c r="J31" s="587"/>
      <c r="K31" s="587"/>
      <c r="L31" s="587"/>
      <c r="M31" s="587"/>
      <c r="N31" s="587"/>
      <c r="O31" s="587"/>
      <c r="P31" s="587"/>
      <c r="Q31" s="587"/>
      <c r="R31" s="587"/>
      <c r="S31" s="587"/>
      <c r="T31" s="200"/>
      <c r="U31" s="586">
        <f>IF(W31="","",MAX(C31:D40)+1)</f>
        <v>11</v>
      </c>
      <c r="V31" s="586"/>
      <c r="W31" s="587" t="str">
        <f>IF('各会計、関係団体の財政状況及び健全化判断比率'!B28="","",'各会計、関係団体の財政状況及び健全化判断比率'!B28)</f>
        <v>福島県国民健康保険特別会計</v>
      </c>
      <c r="X31" s="587"/>
      <c r="Y31" s="587"/>
      <c r="Z31" s="587"/>
      <c r="AA31" s="587"/>
      <c r="AB31" s="587"/>
      <c r="AC31" s="587"/>
      <c r="AD31" s="587"/>
      <c r="AE31" s="587"/>
      <c r="AF31" s="587"/>
      <c r="AG31" s="587"/>
      <c r="AH31" s="587"/>
      <c r="AI31" s="587"/>
      <c r="AJ31" s="587"/>
      <c r="AK31" s="587"/>
      <c r="AL31" s="200"/>
      <c r="AM31" s="586">
        <f>IF(AO31="","",MAX(C31:D40,U31:V40)+1)</f>
        <v>12</v>
      </c>
      <c r="AN31" s="586"/>
      <c r="AO31" s="587" t="str">
        <f>IF('各会計、関係団体の財政状況及び健全化判断比率'!B29="","",'各会計、関係団体の財政状況及び健全化判断比率'!B29)</f>
        <v>福島県工業用水道事業会計</v>
      </c>
      <c r="AP31" s="587"/>
      <c r="AQ31" s="587"/>
      <c r="AR31" s="587"/>
      <c r="AS31" s="587"/>
      <c r="AT31" s="587"/>
      <c r="AU31" s="587"/>
      <c r="AV31" s="587"/>
      <c r="AW31" s="587"/>
      <c r="AX31" s="587"/>
      <c r="AY31" s="587"/>
      <c r="AZ31" s="587"/>
      <c r="BA31" s="587"/>
      <c r="BB31" s="587"/>
      <c r="BC31" s="587"/>
      <c r="BD31" s="200"/>
      <c r="BE31" s="586">
        <f>IF(BG31="","",MAX(C31:D40,U31:V40,AM31:AN40)+1)</f>
        <v>15</v>
      </c>
      <c r="BF31" s="586"/>
      <c r="BG31" s="587" t="str">
        <f>IF('各会計、関係団体の財政状況及び健全化判断比率'!B32="","",'各会計、関係団体の財政状況及び健全化判断比率'!B32)</f>
        <v>福島県流域下水道事業特別会計</v>
      </c>
      <c r="BH31" s="587"/>
      <c r="BI31" s="587"/>
      <c r="BJ31" s="587"/>
      <c r="BK31" s="587"/>
      <c r="BL31" s="587"/>
      <c r="BM31" s="587"/>
      <c r="BN31" s="587"/>
      <c r="BO31" s="587"/>
      <c r="BP31" s="587"/>
      <c r="BQ31" s="587"/>
      <c r="BR31" s="587"/>
      <c r="BS31" s="587"/>
      <c r="BT31" s="587"/>
      <c r="BU31" s="587"/>
      <c r="BV31" s="200"/>
      <c r="BW31" s="586" t="str">
        <f>IF(BY31="","",MAX(C31:D40,U31:V40,AM31:AN40,BE31:BF40)+1)</f>
        <v/>
      </c>
      <c r="BX31" s="586"/>
      <c r="BY31" s="587" t="str">
        <f>IF('各会計、関係団体の財政状況及び健全化判断比率'!B68="","",'各会計、関係団体の財政状況及び健全化判断比率'!B68)</f>
        <v/>
      </c>
      <c r="BZ31" s="587"/>
      <c r="CA31" s="587"/>
      <c r="CB31" s="587"/>
      <c r="CC31" s="587"/>
      <c r="CD31" s="587"/>
      <c r="CE31" s="587"/>
      <c r="CF31" s="587"/>
      <c r="CG31" s="587"/>
      <c r="CH31" s="587"/>
      <c r="CI31" s="587"/>
      <c r="CJ31" s="587"/>
      <c r="CK31" s="587"/>
      <c r="CL31" s="587"/>
      <c r="CM31" s="587"/>
      <c r="CN31" s="200"/>
      <c r="CO31" s="586">
        <f>IF(CQ31="","",MAX(C31:D40,U31:V40,AM31:AN40,BE31:BF40,BW31:BX40)+1)</f>
        <v>17</v>
      </c>
      <c r="CP31" s="586"/>
      <c r="CQ31" s="587" t="str">
        <f>IF('各会計、関係団体の財政状況及び健全化判断比率'!BS7="","",'各会計、関係団体の財政状況及び健全化判断比率'!BS7)</f>
        <v>(一財)福島県電源地域振興財団</v>
      </c>
      <c r="CR31" s="587"/>
      <c r="CS31" s="587"/>
      <c r="CT31" s="587"/>
      <c r="CU31" s="587"/>
      <c r="CV31" s="587"/>
      <c r="CW31" s="587"/>
      <c r="CX31" s="587"/>
      <c r="CY31" s="587"/>
      <c r="CZ31" s="587"/>
      <c r="DA31" s="587"/>
      <c r="DB31" s="587"/>
      <c r="DC31" s="587"/>
      <c r="DD31" s="587"/>
      <c r="DE31" s="587"/>
      <c r="DF31" s="192"/>
      <c r="DG31" s="589" t="str">
        <f>IF('各会計、関係団体の財政状況及び健全化判断比率'!BR7="","",'各会計、関係団体の財政状況及び健全化判断比率'!BR7)</f>
        <v/>
      </c>
      <c r="DH31" s="589"/>
      <c r="DI31" s="203"/>
      <c r="DJ31" s="158"/>
      <c r="DK31" s="158"/>
      <c r="DL31" s="158"/>
      <c r="DM31" s="158"/>
      <c r="DN31" s="158"/>
      <c r="DO31" s="158"/>
    </row>
    <row r="32" spans="1:119" ht="32.25" customHeight="1" x14ac:dyDescent="0.2">
      <c r="A32" s="159"/>
      <c r="B32" s="199"/>
      <c r="C32" s="586">
        <f>IF(E32="","",C31+1)</f>
        <v>2</v>
      </c>
      <c r="D32" s="586"/>
      <c r="E32" s="587" t="str">
        <f>IF('各会計、関係団体の財政状況及び健全化判断比率'!B8="","",'各会計、関係団体の財政状況及び健全化判断比率'!B8)</f>
        <v>公債管理特別会計</v>
      </c>
      <c r="F32" s="587"/>
      <c r="G32" s="587"/>
      <c r="H32" s="587"/>
      <c r="I32" s="587"/>
      <c r="J32" s="587"/>
      <c r="K32" s="587"/>
      <c r="L32" s="587"/>
      <c r="M32" s="587"/>
      <c r="N32" s="587"/>
      <c r="O32" s="587"/>
      <c r="P32" s="587"/>
      <c r="Q32" s="587"/>
      <c r="R32" s="587"/>
      <c r="S32" s="587"/>
      <c r="T32" s="200"/>
      <c r="U32" s="586" t="str">
        <f t="shared" ref="U32:U40" si="0">IF(W32="","",U31+1)</f>
        <v/>
      </c>
      <c r="V32" s="586"/>
      <c r="W32" s="587"/>
      <c r="X32" s="587"/>
      <c r="Y32" s="587"/>
      <c r="Z32" s="587"/>
      <c r="AA32" s="587"/>
      <c r="AB32" s="587"/>
      <c r="AC32" s="587"/>
      <c r="AD32" s="587"/>
      <c r="AE32" s="587"/>
      <c r="AF32" s="587"/>
      <c r="AG32" s="587"/>
      <c r="AH32" s="587"/>
      <c r="AI32" s="587"/>
      <c r="AJ32" s="587"/>
      <c r="AK32" s="587"/>
      <c r="AL32" s="200"/>
      <c r="AM32" s="586">
        <f t="shared" ref="AM32:AM40" si="1">IF(AO32="","",AM31+1)</f>
        <v>13</v>
      </c>
      <c r="AN32" s="586"/>
      <c r="AO32" s="587" t="str">
        <f>IF('各会計、関係団体の財政状況及び健全化判断比率'!B30="","",'各会計、関係団体の財政状況及び健全化判断比率'!B30)</f>
        <v>福島県立病院事業会計</v>
      </c>
      <c r="AP32" s="587"/>
      <c r="AQ32" s="587"/>
      <c r="AR32" s="587"/>
      <c r="AS32" s="587"/>
      <c r="AT32" s="587"/>
      <c r="AU32" s="587"/>
      <c r="AV32" s="587"/>
      <c r="AW32" s="587"/>
      <c r="AX32" s="587"/>
      <c r="AY32" s="587"/>
      <c r="AZ32" s="587"/>
      <c r="BA32" s="587"/>
      <c r="BB32" s="587"/>
      <c r="BC32" s="587"/>
      <c r="BD32" s="200"/>
      <c r="BE32" s="586">
        <f t="shared" ref="BE32:BE40" si="2">IF(BG32="","",BE31+1)</f>
        <v>16</v>
      </c>
      <c r="BF32" s="586"/>
      <c r="BG32" s="587" t="str">
        <f>IF('各会計、関係団体の財政状況及び健全化判断比率'!B33="","",'各会計、関係団体の財政状況及び健全化判断比率'!B33)</f>
        <v>福島県港湾整備事業特別会計</v>
      </c>
      <c r="BH32" s="587"/>
      <c r="BI32" s="587"/>
      <c r="BJ32" s="587"/>
      <c r="BK32" s="587"/>
      <c r="BL32" s="587"/>
      <c r="BM32" s="587"/>
      <c r="BN32" s="587"/>
      <c r="BO32" s="587"/>
      <c r="BP32" s="587"/>
      <c r="BQ32" s="587"/>
      <c r="BR32" s="587"/>
      <c r="BS32" s="587"/>
      <c r="BT32" s="587"/>
      <c r="BU32" s="587"/>
      <c r="BV32" s="200"/>
      <c r="BW32" s="586" t="str">
        <f t="shared" ref="BW32:BW40" si="3">IF(BY32="","",BW31+1)</f>
        <v/>
      </c>
      <c r="BX32" s="586"/>
      <c r="BY32" s="587" t="str">
        <f>IF('各会計、関係団体の財政状況及び健全化判断比率'!B69="","",'各会計、関係団体の財政状況及び健全化判断比率'!B69)</f>
        <v/>
      </c>
      <c r="BZ32" s="587"/>
      <c r="CA32" s="587"/>
      <c r="CB32" s="587"/>
      <c r="CC32" s="587"/>
      <c r="CD32" s="587"/>
      <c r="CE32" s="587"/>
      <c r="CF32" s="587"/>
      <c r="CG32" s="587"/>
      <c r="CH32" s="587"/>
      <c r="CI32" s="587"/>
      <c r="CJ32" s="587"/>
      <c r="CK32" s="587"/>
      <c r="CL32" s="587"/>
      <c r="CM32" s="587"/>
      <c r="CN32" s="200"/>
      <c r="CO32" s="586">
        <f t="shared" ref="CO32:CO40" si="4">IF(CQ32="","",CO31+1)</f>
        <v>18</v>
      </c>
      <c r="CP32" s="586"/>
      <c r="CQ32" s="587" t="str">
        <f>IF('各会計、関係団体の財政状況及び健全化判断比率'!BS8="","",'各会計、関係団体の財政状況及び健全化判断比率'!BS8)</f>
        <v>福島県土地開発公社</v>
      </c>
      <c r="CR32" s="587"/>
      <c r="CS32" s="587"/>
      <c r="CT32" s="587"/>
      <c r="CU32" s="587"/>
      <c r="CV32" s="587"/>
      <c r="CW32" s="587"/>
      <c r="CX32" s="587"/>
      <c r="CY32" s="587"/>
      <c r="CZ32" s="587"/>
      <c r="DA32" s="587"/>
      <c r="DB32" s="587"/>
      <c r="DC32" s="587"/>
      <c r="DD32" s="587"/>
      <c r="DE32" s="587"/>
      <c r="DF32" s="192"/>
      <c r="DG32" s="589" t="str">
        <f>IF('各会計、関係団体の財政状況及び健全化判断比率'!BR8="","",'各会計、関係団体の財政状況及び健全化判断比率'!BR8)</f>
        <v>○</v>
      </c>
      <c r="DH32" s="589"/>
      <c r="DI32" s="203"/>
      <c r="DJ32" s="158"/>
      <c r="DK32" s="158"/>
      <c r="DL32" s="158"/>
      <c r="DM32" s="158"/>
      <c r="DN32" s="158"/>
      <c r="DO32" s="158"/>
    </row>
    <row r="33" spans="1:119" ht="32.25" customHeight="1" x14ac:dyDescent="0.2">
      <c r="A33" s="159"/>
      <c r="B33" s="199"/>
      <c r="C33" s="586">
        <f>IF(E33="","",C32+1)</f>
        <v>3</v>
      </c>
      <c r="D33" s="586"/>
      <c r="E33" s="587" t="str">
        <f>IF('各会計、関係団体の財政状況及び健全化判断比率'!B9="","",'各会計、関係団体の財政状況及び健全化判断比率'!B9)</f>
        <v>土地取得事業特別会計</v>
      </c>
      <c r="F33" s="587"/>
      <c r="G33" s="587"/>
      <c r="H33" s="587"/>
      <c r="I33" s="587"/>
      <c r="J33" s="587"/>
      <c r="K33" s="587"/>
      <c r="L33" s="587"/>
      <c r="M33" s="587"/>
      <c r="N33" s="587"/>
      <c r="O33" s="587"/>
      <c r="P33" s="587"/>
      <c r="Q33" s="587"/>
      <c r="R33" s="587"/>
      <c r="S33" s="587"/>
      <c r="T33" s="200"/>
      <c r="U33" s="586" t="str">
        <f t="shared" si="0"/>
        <v/>
      </c>
      <c r="V33" s="586"/>
      <c r="W33" s="587"/>
      <c r="X33" s="587"/>
      <c r="Y33" s="587"/>
      <c r="Z33" s="587"/>
      <c r="AA33" s="587"/>
      <c r="AB33" s="587"/>
      <c r="AC33" s="587"/>
      <c r="AD33" s="587"/>
      <c r="AE33" s="587"/>
      <c r="AF33" s="587"/>
      <c r="AG33" s="587"/>
      <c r="AH33" s="587"/>
      <c r="AI33" s="587"/>
      <c r="AJ33" s="587"/>
      <c r="AK33" s="587"/>
      <c r="AL33" s="200"/>
      <c r="AM33" s="586">
        <f t="shared" si="1"/>
        <v>14</v>
      </c>
      <c r="AN33" s="586"/>
      <c r="AO33" s="587" t="str">
        <f>IF('各会計、関係団体の財政状況及び健全化判断比率'!B31="","",'各会計、関係団体の財政状況及び健全化判断比率'!B31)</f>
        <v>福島県地域開発事業会計</v>
      </c>
      <c r="AP33" s="587"/>
      <c r="AQ33" s="587"/>
      <c r="AR33" s="587"/>
      <c r="AS33" s="587"/>
      <c r="AT33" s="587"/>
      <c r="AU33" s="587"/>
      <c r="AV33" s="587"/>
      <c r="AW33" s="587"/>
      <c r="AX33" s="587"/>
      <c r="AY33" s="587"/>
      <c r="AZ33" s="587"/>
      <c r="BA33" s="587"/>
      <c r="BB33" s="587"/>
      <c r="BC33" s="587"/>
      <c r="BD33" s="200"/>
      <c r="BE33" s="586" t="str">
        <f t="shared" si="2"/>
        <v/>
      </c>
      <c r="BF33" s="586"/>
      <c r="BG33" s="587"/>
      <c r="BH33" s="587"/>
      <c r="BI33" s="587"/>
      <c r="BJ33" s="587"/>
      <c r="BK33" s="587"/>
      <c r="BL33" s="587"/>
      <c r="BM33" s="587"/>
      <c r="BN33" s="587"/>
      <c r="BO33" s="587"/>
      <c r="BP33" s="587"/>
      <c r="BQ33" s="587"/>
      <c r="BR33" s="587"/>
      <c r="BS33" s="587"/>
      <c r="BT33" s="587"/>
      <c r="BU33" s="587"/>
      <c r="BV33" s="200"/>
      <c r="BW33" s="586" t="str">
        <f t="shared" si="3"/>
        <v/>
      </c>
      <c r="BX33" s="586"/>
      <c r="BY33" s="587" t="str">
        <f>IF('各会計、関係団体の財政状況及び健全化判断比率'!B70="","",'各会計、関係団体の財政状況及び健全化判断比率'!B70)</f>
        <v/>
      </c>
      <c r="BZ33" s="587"/>
      <c r="CA33" s="587"/>
      <c r="CB33" s="587"/>
      <c r="CC33" s="587"/>
      <c r="CD33" s="587"/>
      <c r="CE33" s="587"/>
      <c r="CF33" s="587"/>
      <c r="CG33" s="587"/>
      <c r="CH33" s="587"/>
      <c r="CI33" s="587"/>
      <c r="CJ33" s="587"/>
      <c r="CK33" s="587"/>
      <c r="CL33" s="587"/>
      <c r="CM33" s="587"/>
      <c r="CN33" s="200"/>
      <c r="CO33" s="586">
        <f t="shared" si="4"/>
        <v>19</v>
      </c>
      <c r="CP33" s="586"/>
      <c r="CQ33" s="587" t="str">
        <f>IF('各会計、関係団体の財政状況及び健全化判断比率'!BS9="","",'各会計、関係団体の財政状況及び健全化判断比率'!BS9)</f>
        <v>(公財)福島県文化振興財団</v>
      </c>
      <c r="CR33" s="587"/>
      <c r="CS33" s="587"/>
      <c r="CT33" s="587"/>
      <c r="CU33" s="587"/>
      <c r="CV33" s="587"/>
      <c r="CW33" s="587"/>
      <c r="CX33" s="587"/>
      <c r="CY33" s="587"/>
      <c r="CZ33" s="587"/>
      <c r="DA33" s="587"/>
      <c r="DB33" s="587"/>
      <c r="DC33" s="587"/>
      <c r="DD33" s="587"/>
      <c r="DE33" s="587"/>
      <c r="DF33" s="192"/>
      <c r="DG33" s="589" t="str">
        <f>IF('各会計、関係団体の財政状況及び健全化判断比率'!BR9="","",'各会計、関係団体の財政状況及び健全化判断比率'!BR9)</f>
        <v/>
      </c>
      <c r="DH33" s="589"/>
      <c r="DI33" s="203"/>
      <c r="DJ33" s="158"/>
      <c r="DK33" s="158"/>
      <c r="DL33" s="158"/>
      <c r="DM33" s="158"/>
      <c r="DN33" s="158"/>
      <c r="DO33" s="158"/>
    </row>
    <row r="34" spans="1:119" ht="32.25" customHeight="1" x14ac:dyDescent="0.2">
      <c r="A34" s="159"/>
      <c r="B34" s="199"/>
      <c r="C34" s="586">
        <f>IF(E34="","",C33+1)</f>
        <v>4</v>
      </c>
      <c r="D34" s="586"/>
      <c r="E34" s="587" t="str">
        <f>IF('各会計、関係団体の財政状況及び健全化判断比率'!B10="","",'各会計、関係団体の財政状況及び健全化判断比率'!B10)</f>
        <v>母子父子寡婦福祉資金貸付金特別会計</v>
      </c>
      <c r="F34" s="587"/>
      <c r="G34" s="587"/>
      <c r="H34" s="587"/>
      <c r="I34" s="587"/>
      <c r="J34" s="587"/>
      <c r="K34" s="587"/>
      <c r="L34" s="587"/>
      <c r="M34" s="587"/>
      <c r="N34" s="587"/>
      <c r="O34" s="587"/>
      <c r="P34" s="587"/>
      <c r="Q34" s="587"/>
      <c r="R34" s="587"/>
      <c r="S34" s="587"/>
      <c r="T34" s="200"/>
      <c r="U34" s="586" t="str">
        <f t="shared" si="0"/>
        <v/>
      </c>
      <c r="V34" s="586"/>
      <c r="W34" s="587"/>
      <c r="X34" s="587"/>
      <c r="Y34" s="587"/>
      <c r="Z34" s="587"/>
      <c r="AA34" s="587"/>
      <c r="AB34" s="587"/>
      <c r="AC34" s="587"/>
      <c r="AD34" s="587"/>
      <c r="AE34" s="587"/>
      <c r="AF34" s="587"/>
      <c r="AG34" s="587"/>
      <c r="AH34" s="587"/>
      <c r="AI34" s="587"/>
      <c r="AJ34" s="587"/>
      <c r="AK34" s="587"/>
      <c r="AL34" s="200"/>
      <c r="AM34" s="586" t="str">
        <f t="shared" si="1"/>
        <v/>
      </c>
      <c r="AN34" s="586"/>
      <c r="AO34" s="587"/>
      <c r="AP34" s="587"/>
      <c r="AQ34" s="587"/>
      <c r="AR34" s="587"/>
      <c r="AS34" s="587"/>
      <c r="AT34" s="587"/>
      <c r="AU34" s="587"/>
      <c r="AV34" s="587"/>
      <c r="AW34" s="587"/>
      <c r="AX34" s="587"/>
      <c r="AY34" s="587"/>
      <c r="AZ34" s="587"/>
      <c r="BA34" s="587"/>
      <c r="BB34" s="587"/>
      <c r="BC34" s="587"/>
      <c r="BD34" s="200"/>
      <c r="BE34" s="586" t="str">
        <f t="shared" si="2"/>
        <v/>
      </c>
      <c r="BF34" s="586"/>
      <c r="BG34" s="587"/>
      <c r="BH34" s="587"/>
      <c r="BI34" s="587"/>
      <c r="BJ34" s="587"/>
      <c r="BK34" s="587"/>
      <c r="BL34" s="587"/>
      <c r="BM34" s="587"/>
      <c r="BN34" s="587"/>
      <c r="BO34" s="587"/>
      <c r="BP34" s="587"/>
      <c r="BQ34" s="587"/>
      <c r="BR34" s="587"/>
      <c r="BS34" s="587"/>
      <c r="BT34" s="587"/>
      <c r="BU34" s="587"/>
      <c r="BV34" s="200"/>
      <c r="BW34" s="586" t="str">
        <f t="shared" si="3"/>
        <v/>
      </c>
      <c r="BX34" s="586"/>
      <c r="BY34" s="587" t="str">
        <f>IF('各会計、関係団体の財政状況及び健全化判断比率'!B71="","",'各会計、関係団体の財政状況及び健全化判断比率'!B71)</f>
        <v/>
      </c>
      <c r="BZ34" s="587"/>
      <c r="CA34" s="587"/>
      <c r="CB34" s="587"/>
      <c r="CC34" s="587"/>
      <c r="CD34" s="587"/>
      <c r="CE34" s="587"/>
      <c r="CF34" s="587"/>
      <c r="CG34" s="587"/>
      <c r="CH34" s="587"/>
      <c r="CI34" s="587"/>
      <c r="CJ34" s="587"/>
      <c r="CK34" s="587"/>
      <c r="CL34" s="587"/>
      <c r="CM34" s="587"/>
      <c r="CN34" s="200"/>
      <c r="CO34" s="586">
        <f t="shared" si="4"/>
        <v>20</v>
      </c>
      <c r="CP34" s="586"/>
      <c r="CQ34" s="587" t="str">
        <f>IF('各会計、関係団体の財政状況及び健全化判断比率'!BS10="","",'各会計、関係団体の財政状況及び健全化判断比率'!BS10)</f>
        <v>(公財)福島県スポーツ振興基金</v>
      </c>
      <c r="CR34" s="587"/>
      <c r="CS34" s="587"/>
      <c r="CT34" s="587"/>
      <c r="CU34" s="587"/>
      <c r="CV34" s="587"/>
      <c r="CW34" s="587"/>
      <c r="CX34" s="587"/>
      <c r="CY34" s="587"/>
      <c r="CZ34" s="587"/>
      <c r="DA34" s="587"/>
      <c r="DB34" s="587"/>
      <c r="DC34" s="587"/>
      <c r="DD34" s="587"/>
      <c r="DE34" s="587"/>
      <c r="DF34" s="192"/>
      <c r="DG34" s="589" t="str">
        <f>IF('各会計、関係団体の財政状況及び健全化判断比率'!BR10="","",'各会計、関係団体の財政状況及び健全化判断比率'!BR10)</f>
        <v/>
      </c>
      <c r="DH34" s="589"/>
      <c r="DI34" s="203"/>
      <c r="DJ34" s="158"/>
      <c r="DK34" s="158"/>
      <c r="DL34" s="158"/>
      <c r="DM34" s="158"/>
      <c r="DN34" s="158"/>
      <c r="DO34" s="158"/>
    </row>
    <row r="35" spans="1:119" ht="32.25" customHeight="1" x14ac:dyDescent="0.2">
      <c r="A35" s="159"/>
      <c r="B35" s="199"/>
      <c r="C35" s="586">
        <f t="shared" ref="C35:C40" si="5">IF(E35="","",C34+1)</f>
        <v>5</v>
      </c>
      <c r="D35" s="586"/>
      <c r="E35" s="587" t="str">
        <f>IF('各会計、関係団体の財政状況及び健全化判断比率'!B11="","",'各会計、関係団体の財政状況及び健全化判断比率'!B11)</f>
        <v>小規模企業者等設備導入資金貸付金等特別会計</v>
      </c>
      <c r="F35" s="587"/>
      <c r="G35" s="587"/>
      <c r="H35" s="587"/>
      <c r="I35" s="587"/>
      <c r="J35" s="587"/>
      <c r="K35" s="587"/>
      <c r="L35" s="587"/>
      <c r="M35" s="587"/>
      <c r="N35" s="587"/>
      <c r="O35" s="587"/>
      <c r="P35" s="587"/>
      <c r="Q35" s="587"/>
      <c r="R35" s="587"/>
      <c r="S35" s="587"/>
      <c r="T35" s="200"/>
      <c r="U35" s="586" t="str">
        <f t="shared" si="0"/>
        <v/>
      </c>
      <c r="V35" s="586"/>
      <c r="W35" s="587"/>
      <c r="X35" s="587"/>
      <c r="Y35" s="587"/>
      <c r="Z35" s="587"/>
      <c r="AA35" s="587"/>
      <c r="AB35" s="587"/>
      <c r="AC35" s="587"/>
      <c r="AD35" s="587"/>
      <c r="AE35" s="587"/>
      <c r="AF35" s="587"/>
      <c r="AG35" s="587"/>
      <c r="AH35" s="587"/>
      <c r="AI35" s="587"/>
      <c r="AJ35" s="587"/>
      <c r="AK35" s="587"/>
      <c r="AL35" s="200"/>
      <c r="AM35" s="586" t="str">
        <f t="shared" si="1"/>
        <v/>
      </c>
      <c r="AN35" s="586"/>
      <c r="AO35" s="587"/>
      <c r="AP35" s="587"/>
      <c r="AQ35" s="587"/>
      <c r="AR35" s="587"/>
      <c r="AS35" s="587"/>
      <c r="AT35" s="587"/>
      <c r="AU35" s="587"/>
      <c r="AV35" s="587"/>
      <c r="AW35" s="587"/>
      <c r="AX35" s="587"/>
      <c r="AY35" s="587"/>
      <c r="AZ35" s="587"/>
      <c r="BA35" s="587"/>
      <c r="BB35" s="587"/>
      <c r="BC35" s="587"/>
      <c r="BD35" s="200"/>
      <c r="BE35" s="586" t="str">
        <f t="shared" si="2"/>
        <v/>
      </c>
      <c r="BF35" s="586"/>
      <c r="BG35" s="587"/>
      <c r="BH35" s="587"/>
      <c r="BI35" s="587"/>
      <c r="BJ35" s="587"/>
      <c r="BK35" s="587"/>
      <c r="BL35" s="587"/>
      <c r="BM35" s="587"/>
      <c r="BN35" s="587"/>
      <c r="BO35" s="587"/>
      <c r="BP35" s="587"/>
      <c r="BQ35" s="587"/>
      <c r="BR35" s="587"/>
      <c r="BS35" s="587"/>
      <c r="BT35" s="587"/>
      <c r="BU35" s="587"/>
      <c r="BV35" s="200"/>
      <c r="BW35" s="586" t="str">
        <f t="shared" si="3"/>
        <v/>
      </c>
      <c r="BX35" s="586"/>
      <c r="BY35" s="587" t="str">
        <f>IF('各会計、関係団体の財政状況及び健全化判断比率'!B72="","",'各会計、関係団体の財政状況及び健全化判断比率'!B72)</f>
        <v/>
      </c>
      <c r="BZ35" s="587"/>
      <c r="CA35" s="587"/>
      <c r="CB35" s="587"/>
      <c r="CC35" s="587"/>
      <c r="CD35" s="587"/>
      <c r="CE35" s="587"/>
      <c r="CF35" s="587"/>
      <c r="CG35" s="587"/>
      <c r="CH35" s="587"/>
      <c r="CI35" s="587"/>
      <c r="CJ35" s="587"/>
      <c r="CK35" s="587"/>
      <c r="CL35" s="587"/>
      <c r="CM35" s="587"/>
      <c r="CN35" s="200"/>
      <c r="CO35" s="586">
        <f t="shared" si="4"/>
        <v>21</v>
      </c>
      <c r="CP35" s="586"/>
      <c r="CQ35" s="587" t="str">
        <f>IF('各会計、関係団体の財政状況及び健全化判断比率'!BS11="","",'各会計、関係団体の財政状況及び健全化判断比率'!BS11)</f>
        <v>(公財)ふくしま海洋科学館</v>
      </c>
      <c r="CR35" s="587"/>
      <c r="CS35" s="587"/>
      <c r="CT35" s="587"/>
      <c r="CU35" s="587"/>
      <c r="CV35" s="587"/>
      <c r="CW35" s="587"/>
      <c r="CX35" s="587"/>
      <c r="CY35" s="587"/>
      <c r="CZ35" s="587"/>
      <c r="DA35" s="587"/>
      <c r="DB35" s="587"/>
      <c r="DC35" s="587"/>
      <c r="DD35" s="587"/>
      <c r="DE35" s="587"/>
      <c r="DF35" s="192"/>
      <c r="DG35" s="589" t="str">
        <f>IF('各会計、関係団体の財政状況及び健全化判断比率'!BR11="","",'各会計、関係団体の財政状況及び健全化判断比率'!BR11)</f>
        <v/>
      </c>
      <c r="DH35" s="589"/>
      <c r="DI35" s="203"/>
      <c r="DJ35" s="158"/>
      <c r="DK35" s="158"/>
      <c r="DL35" s="158"/>
      <c r="DM35" s="158"/>
      <c r="DN35" s="158"/>
      <c r="DO35" s="158"/>
    </row>
    <row r="36" spans="1:119" ht="32.25" customHeight="1" x14ac:dyDescent="0.2">
      <c r="A36" s="159"/>
      <c r="B36" s="199"/>
      <c r="C36" s="586">
        <f t="shared" si="5"/>
        <v>6</v>
      </c>
      <c r="D36" s="586"/>
      <c r="E36" s="587" t="str">
        <f>IF('各会計、関係団体の財政状況及び健全化判断比率'!B12="","",'各会計、関係団体の財政状況及び健全化判断比率'!B12)</f>
        <v>就農支援資金等貸付金特別会計</v>
      </c>
      <c r="F36" s="587"/>
      <c r="G36" s="587"/>
      <c r="H36" s="587"/>
      <c r="I36" s="587"/>
      <c r="J36" s="587"/>
      <c r="K36" s="587"/>
      <c r="L36" s="587"/>
      <c r="M36" s="587"/>
      <c r="N36" s="587"/>
      <c r="O36" s="587"/>
      <c r="P36" s="587"/>
      <c r="Q36" s="587"/>
      <c r="R36" s="587"/>
      <c r="S36" s="587"/>
      <c r="T36" s="200"/>
      <c r="U36" s="586" t="str">
        <f t="shared" si="0"/>
        <v/>
      </c>
      <c r="V36" s="586"/>
      <c r="W36" s="587"/>
      <c r="X36" s="587"/>
      <c r="Y36" s="587"/>
      <c r="Z36" s="587"/>
      <c r="AA36" s="587"/>
      <c r="AB36" s="587"/>
      <c r="AC36" s="587"/>
      <c r="AD36" s="587"/>
      <c r="AE36" s="587"/>
      <c r="AF36" s="587"/>
      <c r="AG36" s="587"/>
      <c r="AH36" s="587"/>
      <c r="AI36" s="587"/>
      <c r="AJ36" s="587"/>
      <c r="AK36" s="587"/>
      <c r="AL36" s="200"/>
      <c r="AM36" s="586" t="str">
        <f t="shared" si="1"/>
        <v/>
      </c>
      <c r="AN36" s="586"/>
      <c r="AO36" s="587"/>
      <c r="AP36" s="587"/>
      <c r="AQ36" s="587"/>
      <c r="AR36" s="587"/>
      <c r="AS36" s="587"/>
      <c r="AT36" s="587"/>
      <c r="AU36" s="587"/>
      <c r="AV36" s="587"/>
      <c r="AW36" s="587"/>
      <c r="AX36" s="587"/>
      <c r="AY36" s="587"/>
      <c r="AZ36" s="587"/>
      <c r="BA36" s="587"/>
      <c r="BB36" s="587"/>
      <c r="BC36" s="587"/>
      <c r="BD36" s="200"/>
      <c r="BE36" s="586" t="str">
        <f t="shared" si="2"/>
        <v/>
      </c>
      <c r="BF36" s="586"/>
      <c r="BG36" s="587"/>
      <c r="BH36" s="587"/>
      <c r="BI36" s="587"/>
      <c r="BJ36" s="587"/>
      <c r="BK36" s="587"/>
      <c r="BL36" s="587"/>
      <c r="BM36" s="587"/>
      <c r="BN36" s="587"/>
      <c r="BO36" s="587"/>
      <c r="BP36" s="587"/>
      <c r="BQ36" s="587"/>
      <c r="BR36" s="587"/>
      <c r="BS36" s="587"/>
      <c r="BT36" s="587"/>
      <c r="BU36" s="587"/>
      <c r="BV36" s="200"/>
      <c r="BW36" s="586" t="str">
        <f t="shared" si="3"/>
        <v/>
      </c>
      <c r="BX36" s="586"/>
      <c r="BY36" s="587" t="str">
        <f>IF('各会計、関係団体の財政状況及び健全化判断比率'!B73="","",'各会計、関係団体の財政状況及び健全化判断比率'!B73)</f>
        <v/>
      </c>
      <c r="BZ36" s="587"/>
      <c r="CA36" s="587"/>
      <c r="CB36" s="587"/>
      <c r="CC36" s="587"/>
      <c r="CD36" s="587"/>
      <c r="CE36" s="587"/>
      <c r="CF36" s="587"/>
      <c r="CG36" s="587"/>
      <c r="CH36" s="587"/>
      <c r="CI36" s="587"/>
      <c r="CJ36" s="587"/>
      <c r="CK36" s="587"/>
      <c r="CL36" s="587"/>
      <c r="CM36" s="587"/>
      <c r="CN36" s="200"/>
      <c r="CO36" s="586">
        <f t="shared" si="4"/>
        <v>22</v>
      </c>
      <c r="CP36" s="586"/>
      <c r="CQ36" s="587" t="str">
        <f>IF('各会計、関係団体の財政状況及び健全化判断比率'!BS12="","",'各会計、関係団体の財政状況及び健全化判断比率'!BS12)</f>
        <v>(公財)福島県障がい者スポーツ協会</v>
      </c>
      <c r="CR36" s="587"/>
      <c r="CS36" s="587"/>
      <c r="CT36" s="587"/>
      <c r="CU36" s="587"/>
      <c r="CV36" s="587"/>
      <c r="CW36" s="587"/>
      <c r="CX36" s="587"/>
      <c r="CY36" s="587"/>
      <c r="CZ36" s="587"/>
      <c r="DA36" s="587"/>
      <c r="DB36" s="587"/>
      <c r="DC36" s="587"/>
      <c r="DD36" s="587"/>
      <c r="DE36" s="587"/>
      <c r="DF36" s="192"/>
      <c r="DG36" s="589" t="str">
        <f>IF('各会計、関係団体の財政状況及び健全化判断比率'!BR12="","",'各会計、関係団体の財政状況及び健全化判断比率'!BR12)</f>
        <v/>
      </c>
      <c r="DH36" s="589"/>
      <c r="DI36" s="203"/>
      <c r="DJ36" s="158"/>
      <c r="DK36" s="158"/>
      <c r="DL36" s="158"/>
      <c r="DM36" s="158"/>
      <c r="DN36" s="158"/>
      <c r="DO36" s="158"/>
    </row>
    <row r="37" spans="1:119" ht="32.25" customHeight="1" x14ac:dyDescent="0.2">
      <c r="A37" s="159"/>
      <c r="B37" s="199"/>
      <c r="C37" s="586">
        <f t="shared" si="5"/>
        <v>7</v>
      </c>
      <c r="D37" s="586"/>
      <c r="E37" s="587" t="str">
        <f>IF('各会計、関係団体の財政状況及び健全化判断比率'!B13="","",'各会計、関係団体の財政状況及び健全化判断比率'!B13)</f>
        <v>林業・木材産業改善資金貸付金特別会計</v>
      </c>
      <c r="F37" s="587"/>
      <c r="G37" s="587"/>
      <c r="H37" s="587"/>
      <c r="I37" s="587"/>
      <c r="J37" s="587"/>
      <c r="K37" s="587"/>
      <c r="L37" s="587"/>
      <c r="M37" s="587"/>
      <c r="N37" s="587"/>
      <c r="O37" s="587"/>
      <c r="P37" s="587"/>
      <c r="Q37" s="587"/>
      <c r="R37" s="587"/>
      <c r="S37" s="587"/>
      <c r="T37" s="200"/>
      <c r="U37" s="586" t="str">
        <f t="shared" si="0"/>
        <v/>
      </c>
      <c r="V37" s="586"/>
      <c r="W37" s="587"/>
      <c r="X37" s="587"/>
      <c r="Y37" s="587"/>
      <c r="Z37" s="587"/>
      <c r="AA37" s="587"/>
      <c r="AB37" s="587"/>
      <c r="AC37" s="587"/>
      <c r="AD37" s="587"/>
      <c r="AE37" s="587"/>
      <c r="AF37" s="587"/>
      <c r="AG37" s="587"/>
      <c r="AH37" s="587"/>
      <c r="AI37" s="587"/>
      <c r="AJ37" s="587"/>
      <c r="AK37" s="587"/>
      <c r="AL37" s="200"/>
      <c r="AM37" s="586" t="str">
        <f t="shared" si="1"/>
        <v/>
      </c>
      <c r="AN37" s="586"/>
      <c r="AO37" s="587"/>
      <c r="AP37" s="587"/>
      <c r="AQ37" s="587"/>
      <c r="AR37" s="587"/>
      <c r="AS37" s="587"/>
      <c r="AT37" s="587"/>
      <c r="AU37" s="587"/>
      <c r="AV37" s="587"/>
      <c r="AW37" s="587"/>
      <c r="AX37" s="587"/>
      <c r="AY37" s="587"/>
      <c r="AZ37" s="587"/>
      <c r="BA37" s="587"/>
      <c r="BB37" s="587"/>
      <c r="BC37" s="587"/>
      <c r="BD37" s="200"/>
      <c r="BE37" s="586" t="str">
        <f t="shared" si="2"/>
        <v/>
      </c>
      <c r="BF37" s="586"/>
      <c r="BG37" s="587"/>
      <c r="BH37" s="587"/>
      <c r="BI37" s="587"/>
      <c r="BJ37" s="587"/>
      <c r="BK37" s="587"/>
      <c r="BL37" s="587"/>
      <c r="BM37" s="587"/>
      <c r="BN37" s="587"/>
      <c r="BO37" s="587"/>
      <c r="BP37" s="587"/>
      <c r="BQ37" s="587"/>
      <c r="BR37" s="587"/>
      <c r="BS37" s="587"/>
      <c r="BT37" s="587"/>
      <c r="BU37" s="587"/>
      <c r="BV37" s="200"/>
      <c r="BW37" s="586" t="str">
        <f t="shared" si="3"/>
        <v/>
      </c>
      <c r="BX37" s="586"/>
      <c r="BY37" s="587" t="str">
        <f>IF('各会計、関係団体の財政状況及び健全化判断比率'!B74="","",'各会計、関係団体の財政状況及び健全化判断比率'!B74)</f>
        <v/>
      </c>
      <c r="BZ37" s="587"/>
      <c r="CA37" s="587"/>
      <c r="CB37" s="587"/>
      <c r="CC37" s="587"/>
      <c r="CD37" s="587"/>
      <c r="CE37" s="587"/>
      <c r="CF37" s="587"/>
      <c r="CG37" s="587"/>
      <c r="CH37" s="587"/>
      <c r="CI37" s="587"/>
      <c r="CJ37" s="587"/>
      <c r="CK37" s="587"/>
      <c r="CL37" s="587"/>
      <c r="CM37" s="587"/>
      <c r="CN37" s="200"/>
      <c r="CO37" s="586">
        <f t="shared" si="4"/>
        <v>23</v>
      </c>
      <c r="CP37" s="586"/>
      <c r="CQ37" s="587" t="str">
        <f>IF('各会計、関係団体の財政状況及び健全化判断比率'!BS13="","",'各会計、関係団体の財政状況及び健全化判断比率'!BS13)</f>
        <v>(公財)ふくしまフォレスト・エコ・ライフ財団</v>
      </c>
      <c r="CR37" s="587"/>
      <c r="CS37" s="587"/>
      <c r="CT37" s="587"/>
      <c r="CU37" s="587"/>
      <c r="CV37" s="587"/>
      <c r="CW37" s="587"/>
      <c r="CX37" s="587"/>
      <c r="CY37" s="587"/>
      <c r="CZ37" s="587"/>
      <c r="DA37" s="587"/>
      <c r="DB37" s="587"/>
      <c r="DC37" s="587"/>
      <c r="DD37" s="587"/>
      <c r="DE37" s="587"/>
      <c r="DF37" s="192"/>
      <c r="DG37" s="589" t="str">
        <f>IF('各会計、関係団体の財政状況及び健全化判断比率'!BR13="","",'各会計、関係団体の財政状況及び健全化判断比率'!BR13)</f>
        <v/>
      </c>
      <c r="DH37" s="589"/>
      <c r="DI37" s="203"/>
      <c r="DJ37" s="158"/>
      <c r="DK37" s="158"/>
      <c r="DL37" s="158"/>
      <c r="DM37" s="158"/>
      <c r="DN37" s="158"/>
      <c r="DO37" s="158"/>
    </row>
    <row r="38" spans="1:119" ht="32.25" customHeight="1" x14ac:dyDescent="0.2">
      <c r="A38" s="159"/>
      <c r="B38" s="199"/>
      <c r="C38" s="586">
        <f t="shared" si="5"/>
        <v>8</v>
      </c>
      <c r="D38" s="586"/>
      <c r="E38" s="587" t="str">
        <f>IF('各会計、関係団体の財政状況及び健全化判断比率'!B14="","",'各会計、関係団体の財政状況及び健全化判断比率'!B14)</f>
        <v>沿岸漁業改善資金貸付金特別会計</v>
      </c>
      <c r="F38" s="587"/>
      <c r="G38" s="587"/>
      <c r="H38" s="587"/>
      <c r="I38" s="587"/>
      <c r="J38" s="587"/>
      <c r="K38" s="587"/>
      <c r="L38" s="587"/>
      <c r="M38" s="587"/>
      <c r="N38" s="587"/>
      <c r="O38" s="587"/>
      <c r="P38" s="587"/>
      <c r="Q38" s="587"/>
      <c r="R38" s="587"/>
      <c r="S38" s="587"/>
      <c r="T38" s="200"/>
      <c r="U38" s="586" t="str">
        <f t="shared" si="0"/>
        <v/>
      </c>
      <c r="V38" s="586"/>
      <c r="W38" s="587"/>
      <c r="X38" s="587"/>
      <c r="Y38" s="587"/>
      <c r="Z38" s="587"/>
      <c r="AA38" s="587"/>
      <c r="AB38" s="587"/>
      <c r="AC38" s="587"/>
      <c r="AD38" s="587"/>
      <c r="AE38" s="587"/>
      <c r="AF38" s="587"/>
      <c r="AG38" s="587"/>
      <c r="AH38" s="587"/>
      <c r="AI38" s="587"/>
      <c r="AJ38" s="587"/>
      <c r="AK38" s="587"/>
      <c r="AL38" s="200"/>
      <c r="AM38" s="586" t="str">
        <f t="shared" si="1"/>
        <v/>
      </c>
      <c r="AN38" s="586"/>
      <c r="AO38" s="587"/>
      <c r="AP38" s="587"/>
      <c r="AQ38" s="587"/>
      <c r="AR38" s="587"/>
      <c r="AS38" s="587"/>
      <c r="AT38" s="587"/>
      <c r="AU38" s="587"/>
      <c r="AV38" s="587"/>
      <c r="AW38" s="587"/>
      <c r="AX38" s="587"/>
      <c r="AY38" s="587"/>
      <c r="AZ38" s="587"/>
      <c r="BA38" s="587"/>
      <c r="BB38" s="587"/>
      <c r="BC38" s="587"/>
      <c r="BD38" s="200"/>
      <c r="BE38" s="586" t="str">
        <f t="shared" si="2"/>
        <v/>
      </c>
      <c r="BF38" s="586"/>
      <c r="BG38" s="587"/>
      <c r="BH38" s="587"/>
      <c r="BI38" s="587"/>
      <c r="BJ38" s="587"/>
      <c r="BK38" s="587"/>
      <c r="BL38" s="587"/>
      <c r="BM38" s="587"/>
      <c r="BN38" s="587"/>
      <c r="BO38" s="587"/>
      <c r="BP38" s="587"/>
      <c r="BQ38" s="587"/>
      <c r="BR38" s="587"/>
      <c r="BS38" s="587"/>
      <c r="BT38" s="587"/>
      <c r="BU38" s="587"/>
      <c r="BV38" s="200"/>
      <c r="BW38" s="586" t="str">
        <f t="shared" si="3"/>
        <v/>
      </c>
      <c r="BX38" s="586"/>
      <c r="BY38" s="587" t="str">
        <f>IF('各会計、関係団体の財政状況及び健全化判断比率'!B75="","",'各会計、関係団体の財政状況及び健全化判断比率'!B75)</f>
        <v/>
      </c>
      <c r="BZ38" s="587"/>
      <c r="CA38" s="587"/>
      <c r="CB38" s="587"/>
      <c r="CC38" s="587"/>
      <c r="CD38" s="587"/>
      <c r="CE38" s="587"/>
      <c r="CF38" s="587"/>
      <c r="CG38" s="587"/>
      <c r="CH38" s="587"/>
      <c r="CI38" s="587"/>
      <c r="CJ38" s="587"/>
      <c r="CK38" s="587"/>
      <c r="CL38" s="587"/>
      <c r="CM38" s="587"/>
      <c r="CN38" s="200"/>
      <c r="CO38" s="586">
        <f t="shared" si="4"/>
        <v>24</v>
      </c>
      <c r="CP38" s="586"/>
      <c r="CQ38" s="587" t="str">
        <f>IF('各会計、関係団体の財政状況及び健全化判断比率'!BS14="","",'各会計、関係団体の財政状況及び健全化判断比率'!BS14)</f>
        <v>福島県道路公社</v>
      </c>
      <c r="CR38" s="587"/>
      <c r="CS38" s="587"/>
      <c r="CT38" s="587"/>
      <c r="CU38" s="587"/>
      <c r="CV38" s="587"/>
      <c r="CW38" s="587"/>
      <c r="CX38" s="587"/>
      <c r="CY38" s="587"/>
      <c r="CZ38" s="587"/>
      <c r="DA38" s="587"/>
      <c r="DB38" s="587"/>
      <c r="DC38" s="587"/>
      <c r="DD38" s="587"/>
      <c r="DE38" s="587"/>
      <c r="DF38" s="192"/>
      <c r="DG38" s="589" t="str">
        <f>IF('各会計、関係団体の財政状況及び健全化判断比率'!BR14="","",'各会計、関係団体の財政状況及び健全化判断比率'!BR14)</f>
        <v>○</v>
      </c>
      <c r="DH38" s="589"/>
      <c r="DI38" s="203"/>
      <c r="DJ38" s="158"/>
      <c r="DK38" s="158"/>
      <c r="DL38" s="158"/>
      <c r="DM38" s="158"/>
      <c r="DN38" s="158"/>
      <c r="DO38" s="158"/>
    </row>
    <row r="39" spans="1:119" ht="32.25" customHeight="1" x14ac:dyDescent="0.2">
      <c r="A39" s="159"/>
      <c r="B39" s="199"/>
      <c r="C39" s="586">
        <f t="shared" si="5"/>
        <v>9</v>
      </c>
      <c r="D39" s="586"/>
      <c r="E39" s="587" t="str">
        <f>IF('各会計、関係団体の財政状況及び健全化判断比率'!B15="","",'各会計、関係団体の財政状況及び健全化判断比率'!B15)</f>
        <v>証紙収入整理特別会計</v>
      </c>
      <c r="F39" s="587"/>
      <c r="G39" s="587"/>
      <c r="H39" s="587"/>
      <c r="I39" s="587"/>
      <c r="J39" s="587"/>
      <c r="K39" s="587"/>
      <c r="L39" s="587"/>
      <c r="M39" s="587"/>
      <c r="N39" s="587"/>
      <c r="O39" s="587"/>
      <c r="P39" s="587"/>
      <c r="Q39" s="587"/>
      <c r="R39" s="587"/>
      <c r="S39" s="587"/>
      <c r="T39" s="200"/>
      <c r="U39" s="586" t="str">
        <f t="shared" si="0"/>
        <v/>
      </c>
      <c r="V39" s="586"/>
      <c r="W39" s="587"/>
      <c r="X39" s="587"/>
      <c r="Y39" s="587"/>
      <c r="Z39" s="587"/>
      <c r="AA39" s="587"/>
      <c r="AB39" s="587"/>
      <c r="AC39" s="587"/>
      <c r="AD39" s="587"/>
      <c r="AE39" s="587"/>
      <c r="AF39" s="587"/>
      <c r="AG39" s="587"/>
      <c r="AH39" s="587"/>
      <c r="AI39" s="587"/>
      <c r="AJ39" s="587"/>
      <c r="AK39" s="587"/>
      <c r="AL39" s="200"/>
      <c r="AM39" s="586" t="str">
        <f t="shared" si="1"/>
        <v/>
      </c>
      <c r="AN39" s="586"/>
      <c r="AO39" s="587"/>
      <c r="AP39" s="587"/>
      <c r="AQ39" s="587"/>
      <c r="AR39" s="587"/>
      <c r="AS39" s="587"/>
      <c r="AT39" s="587"/>
      <c r="AU39" s="587"/>
      <c r="AV39" s="587"/>
      <c r="AW39" s="587"/>
      <c r="AX39" s="587"/>
      <c r="AY39" s="587"/>
      <c r="AZ39" s="587"/>
      <c r="BA39" s="587"/>
      <c r="BB39" s="587"/>
      <c r="BC39" s="587"/>
      <c r="BD39" s="200"/>
      <c r="BE39" s="586" t="str">
        <f t="shared" si="2"/>
        <v/>
      </c>
      <c r="BF39" s="586"/>
      <c r="BG39" s="587"/>
      <c r="BH39" s="587"/>
      <c r="BI39" s="587"/>
      <c r="BJ39" s="587"/>
      <c r="BK39" s="587"/>
      <c r="BL39" s="587"/>
      <c r="BM39" s="587"/>
      <c r="BN39" s="587"/>
      <c r="BO39" s="587"/>
      <c r="BP39" s="587"/>
      <c r="BQ39" s="587"/>
      <c r="BR39" s="587"/>
      <c r="BS39" s="587"/>
      <c r="BT39" s="587"/>
      <c r="BU39" s="587"/>
      <c r="BV39" s="200"/>
      <c r="BW39" s="586" t="str">
        <f t="shared" si="3"/>
        <v/>
      </c>
      <c r="BX39" s="586"/>
      <c r="BY39" s="587" t="str">
        <f>IF('各会計、関係団体の財政状況及び健全化判断比率'!B76="","",'各会計、関係団体の財政状況及び健全化判断比率'!B76)</f>
        <v/>
      </c>
      <c r="BZ39" s="587"/>
      <c r="CA39" s="587"/>
      <c r="CB39" s="587"/>
      <c r="CC39" s="587"/>
      <c r="CD39" s="587"/>
      <c r="CE39" s="587"/>
      <c r="CF39" s="587"/>
      <c r="CG39" s="587"/>
      <c r="CH39" s="587"/>
      <c r="CI39" s="587"/>
      <c r="CJ39" s="587"/>
      <c r="CK39" s="587"/>
      <c r="CL39" s="587"/>
      <c r="CM39" s="587"/>
      <c r="CN39" s="200"/>
      <c r="CO39" s="586">
        <f t="shared" si="4"/>
        <v>25</v>
      </c>
      <c r="CP39" s="586"/>
      <c r="CQ39" s="587" t="str">
        <f>IF('各会計、関係団体の財政状況及び健全化判断比率'!BS15="","",'各会計、関係団体の財政状況及び健全化判断比率'!BS15)</f>
        <v>(公財)福島県学術教育振興財団</v>
      </c>
      <c r="CR39" s="587"/>
      <c r="CS39" s="587"/>
      <c r="CT39" s="587"/>
      <c r="CU39" s="587"/>
      <c r="CV39" s="587"/>
      <c r="CW39" s="587"/>
      <c r="CX39" s="587"/>
      <c r="CY39" s="587"/>
      <c r="CZ39" s="587"/>
      <c r="DA39" s="587"/>
      <c r="DB39" s="587"/>
      <c r="DC39" s="587"/>
      <c r="DD39" s="587"/>
      <c r="DE39" s="587"/>
      <c r="DF39" s="192"/>
      <c r="DG39" s="589" t="str">
        <f>IF('各会計、関係団体の財政状況及び健全化判断比率'!BR15="","",'各会計、関係団体の財政状況及び健全化判断比率'!BR15)</f>
        <v/>
      </c>
      <c r="DH39" s="589"/>
      <c r="DI39" s="203"/>
      <c r="DJ39" s="158"/>
      <c r="DK39" s="158"/>
      <c r="DL39" s="158"/>
      <c r="DM39" s="158"/>
      <c r="DN39" s="158"/>
      <c r="DO39" s="158"/>
    </row>
    <row r="40" spans="1:119" ht="32.25" customHeight="1" x14ac:dyDescent="0.2">
      <c r="A40" s="159"/>
      <c r="B40" s="199"/>
      <c r="C40" s="586">
        <f t="shared" si="5"/>
        <v>10</v>
      </c>
      <c r="D40" s="586"/>
      <c r="E40" s="587" t="str">
        <f>IF('各会計、関係団体の財政状況及び健全化判断比率'!B16="","",'各会計、関係団体の財政状況及び健全化判断比率'!B16)</f>
        <v>奨学資金貸付金特別会計</v>
      </c>
      <c r="F40" s="587"/>
      <c r="G40" s="587"/>
      <c r="H40" s="587"/>
      <c r="I40" s="587"/>
      <c r="J40" s="587"/>
      <c r="K40" s="587"/>
      <c r="L40" s="587"/>
      <c r="M40" s="587"/>
      <c r="N40" s="587"/>
      <c r="O40" s="587"/>
      <c r="P40" s="587"/>
      <c r="Q40" s="587"/>
      <c r="R40" s="587"/>
      <c r="S40" s="587"/>
      <c r="T40" s="200"/>
      <c r="U40" s="586" t="str">
        <f t="shared" si="0"/>
        <v/>
      </c>
      <c r="V40" s="586"/>
      <c r="W40" s="587"/>
      <c r="X40" s="587"/>
      <c r="Y40" s="587"/>
      <c r="Z40" s="587"/>
      <c r="AA40" s="587"/>
      <c r="AB40" s="587"/>
      <c r="AC40" s="587"/>
      <c r="AD40" s="587"/>
      <c r="AE40" s="587"/>
      <c r="AF40" s="587"/>
      <c r="AG40" s="587"/>
      <c r="AH40" s="587"/>
      <c r="AI40" s="587"/>
      <c r="AJ40" s="587"/>
      <c r="AK40" s="587"/>
      <c r="AL40" s="200"/>
      <c r="AM40" s="586" t="str">
        <f t="shared" si="1"/>
        <v/>
      </c>
      <c r="AN40" s="586"/>
      <c r="AO40" s="587"/>
      <c r="AP40" s="587"/>
      <c r="AQ40" s="587"/>
      <c r="AR40" s="587"/>
      <c r="AS40" s="587"/>
      <c r="AT40" s="587"/>
      <c r="AU40" s="587"/>
      <c r="AV40" s="587"/>
      <c r="AW40" s="587"/>
      <c r="AX40" s="587"/>
      <c r="AY40" s="587"/>
      <c r="AZ40" s="587"/>
      <c r="BA40" s="587"/>
      <c r="BB40" s="587"/>
      <c r="BC40" s="587"/>
      <c r="BD40" s="200"/>
      <c r="BE40" s="586" t="str">
        <f t="shared" si="2"/>
        <v/>
      </c>
      <c r="BF40" s="586"/>
      <c r="BG40" s="587"/>
      <c r="BH40" s="587"/>
      <c r="BI40" s="587"/>
      <c r="BJ40" s="587"/>
      <c r="BK40" s="587"/>
      <c r="BL40" s="587"/>
      <c r="BM40" s="587"/>
      <c r="BN40" s="587"/>
      <c r="BO40" s="587"/>
      <c r="BP40" s="587"/>
      <c r="BQ40" s="587"/>
      <c r="BR40" s="587"/>
      <c r="BS40" s="587"/>
      <c r="BT40" s="587"/>
      <c r="BU40" s="587"/>
      <c r="BV40" s="200"/>
      <c r="BW40" s="586" t="str">
        <f t="shared" si="3"/>
        <v/>
      </c>
      <c r="BX40" s="586"/>
      <c r="BY40" s="587" t="str">
        <f>IF('各会計、関係団体の財政状況及び健全化判断比率'!B77="","",'各会計、関係団体の財政状況及び健全化判断比率'!B77)</f>
        <v/>
      </c>
      <c r="BZ40" s="587"/>
      <c r="CA40" s="587"/>
      <c r="CB40" s="587"/>
      <c r="CC40" s="587"/>
      <c r="CD40" s="587"/>
      <c r="CE40" s="587"/>
      <c r="CF40" s="587"/>
      <c r="CG40" s="587"/>
      <c r="CH40" s="587"/>
      <c r="CI40" s="587"/>
      <c r="CJ40" s="587"/>
      <c r="CK40" s="587"/>
      <c r="CL40" s="587"/>
      <c r="CM40" s="587"/>
      <c r="CN40" s="200"/>
      <c r="CO40" s="586">
        <f t="shared" si="4"/>
        <v>26</v>
      </c>
      <c r="CP40" s="586"/>
      <c r="CQ40" s="587" t="str">
        <f>IF('各会計、関係団体の財政状況及び健全化判断比率'!BS16="","",'各会計、関係団体の財政状況及び健全化判断比率'!BS16)</f>
        <v>公立大学法人会津大学</v>
      </c>
      <c r="CR40" s="587"/>
      <c r="CS40" s="587"/>
      <c r="CT40" s="587"/>
      <c r="CU40" s="587"/>
      <c r="CV40" s="587"/>
      <c r="CW40" s="587"/>
      <c r="CX40" s="587"/>
      <c r="CY40" s="587"/>
      <c r="CZ40" s="587"/>
      <c r="DA40" s="587"/>
      <c r="DB40" s="587"/>
      <c r="DC40" s="587"/>
      <c r="DD40" s="587"/>
      <c r="DE40" s="587"/>
      <c r="DF40" s="192"/>
      <c r="DG40" s="589" t="str">
        <f>IF('各会計、関係団体の財政状況及び健全化判断比率'!BR16="","",'各会計、関係団体の財政状況及び健全化判断比率'!BR16)</f>
        <v>○</v>
      </c>
      <c r="DH40" s="589"/>
      <c r="DI40" s="203"/>
      <c r="DJ40" s="158"/>
      <c r="DK40" s="158"/>
      <c r="DL40" s="158"/>
      <c r="DM40" s="158"/>
      <c r="DN40" s="158"/>
      <c r="DO40" s="158"/>
    </row>
    <row r="41" spans="1:119" ht="13.5" customHeight="1" thickBot="1" x14ac:dyDescent="0.25">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2">
      <c r="A43" s="158"/>
      <c r="B43" s="158" t="s">
        <v>175</v>
      </c>
      <c r="C43" s="158"/>
      <c r="D43" s="158"/>
      <c r="E43" s="158" t="s">
        <v>176</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2">
      <c r="A44" s="158"/>
      <c r="B44" s="158"/>
      <c r="C44" s="158"/>
      <c r="D44" s="158"/>
      <c r="E44" s="158" t="s">
        <v>177</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2">
      <c r="A45" s="158"/>
      <c r="B45" s="158"/>
      <c r="C45" s="158"/>
      <c r="D45" s="158"/>
      <c r="E45" s="158" t="s">
        <v>178</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2">
      <c r="A46" s="158"/>
      <c r="B46" s="158"/>
      <c r="C46" s="158"/>
      <c r="D46" s="158"/>
      <c r="E46" s="158" t="s">
        <v>179</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2">
      <c r="E47" s="160" t="s">
        <v>180</v>
      </c>
    </row>
    <row r="48" spans="1:119" x14ac:dyDescent="0.2">
      <c r="E48" s="160" t="s">
        <v>181</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TKpkmWyf/0Ufdpag2sSiUB23k1lssEIpGz4zC74Dk3AvI06rFDzNjq7gQdY8FYcLOt8j7fRCf4Pwmqca8PDbiQ==" saltValue="ULtVS0GXbnIvSUHOsU7WTQ=="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Normal="100" zoomScaleSheetLayoutView="100" workbookViewId="0">
      <selection activeCell="B116" sqref="B116"/>
    </sheetView>
  </sheetViews>
  <sheetFormatPr defaultColWidth="0" defaultRowHeight="12.9"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3">
      <c r="A33" s="10"/>
      <c r="B33" s="13" t="s">
        <v>7</v>
      </c>
      <c r="C33" s="14"/>
      <c r="D33" s="14"/>
      <c r="E33" s="15" t="s">
        <v>2</v>
      </c>
      <c r="F33" s="16" t="s">
        <v>524</v>
      </c>
      <c r="G33" s="17" t="s">
        <v>525</v>
      </c>
      <c r="H33" s="17" t="s">
        <v>526</v>
      </c>
      <c r="I33" s="17" t="s">
        <v>527</v>
      </c>
      <c r="J33" s="18" t="s">
        <v>528</v>
      </c>
      <c r="K33" s="10"/>
      <c r="L33" s="10"/>
      <c r="M33" s="10"/>
      <c r="N33" s="10"/>
      <c r="O33" s="10"/>
      <c r="P33" s="10"/>
    </row>
    <row r="34" spans="1:16" ht="39" customHeight="1" x14ac:dyDescent="0.2">
      <c r="A34" s="10"/>
      <c r="B34" s="19"/>
      <c r="C34" s="1165" t="s">
        <v>533</v>
      </c>
      <c r="D34" s="1165"/>
      <c r="E34" s="1166"/>
      <c r="F34" s="20">
        <v>1.54</v>
      </c>
      <c r="G34" s="21">
        <v>1.67</v>
      </c>
      <c r="H34" s="21">
        <v>1.45</v>
      </c>
      <c r="I34" s="21">
        <v>1.46</v>
      </c>
      <c r="J34" s="22">
        <v>1.53</v>
      </c>
      <c r="K34" s="10"/>
      <c r="L34" s="10"/>
      <c r="M34" s="10"/>
      <c r="N34" s="10"/>
      <c r="O34" s="10"/>
      <c r="P34" s="10"/>
    </row>
    <row r="35" spans="1:16" ht="39" customHeight="1" x14ac:dyDescent="0.2">
      <c r="A35" s="10"/>
      <c r="B35" s="23"/>
      <c r="C35" s="1159" t="s">
        <v>534</v>
      </c>
      <c r="D35" s="1160"/>
      <c r="E35" s="1161"/>
      <c r="F35" s="24">
        <v>0.61</v>
      </c>
      <c r="G35" s="25">
        <v>0.65</v>
      </c>
      <c r="H35" s="25">
        <v>0.71</v>
      </c>
      <c r="I35" s="25">
        <v>0.79</v>
      </c>
      <c r="J35" s="26">
        <v>0.85</v>
      </c>
      <c r="K35" s="10"/>
      <c r="L35" s="10"/>
      <c r="M35" s="10"/>
      <c r="N35" s="10"/>
      <c r="O35" s="10"/>
      <c r="P35" s="10"/>
    </row>
    <row r="36" spans="1:16" ht="39" customHeight="1" x14ac:dyDescent="0.2">
      <c r="A36" s="10"/>
      <c r="B36" s="23"/>
      <c r="C36" s="1159" t="s">
        <v>535</v>
      </c>
      <c r="D36" s="1160"/>
      <c r="E36" s="1161"/>
      <c r="F36" s="24" t="s">
        <v>484</v>
      </c>
      <c r="G36" s="25" t="s">
        <v>484</v>
      </c>
      <c r="H36" s="25" t="s">
        <v>484</v>
      </c>
      <c r="I36" s="25">
        <v>0.61</v>
      </c>
      <c r="J36" s="26">
        <v>0.62</v>
      </c>
      <c r="K36" s="10"/>
      <c r="L36" s="10"/>
      <c r="M36" s="10"/>
      <c r="N36" s="10"/>
      <c r="O36" s="10"/>
      <c r="P36" s="10"/>
    </row>
    <row r="37" spans="1:16" ht="39" customHeight="1" x14ac:dyDescent="0.2">
      <c r="A37" s="10"/>
      <c r="B37" s="23"/>
      <c r="C37" s="1159" t="s">
        <v>536</v>
      </c>
      <c r="D37" s="1160"/>
      <c r="E37" s="1161"/>
      <c r="F37" s="24">
        <v>0.28000000000000003</v>
      </c>
      <c r="G37" s="25">
        <v>0.37</v>
      </c>
      <c r="H37" s="25">
        <v>0.38</v>
      </c>
      <c r="I37" s="25">
        <v>0.23</v>
      </c>
      <c r="J37" s="26">
        <v>0.4</v>
      </c>
      <c r="K37" s="10"/>
      <c r="L37" s="10"/>
      <c r="M37" s="10"/>
      <c r="N37" s="10"/>
      <c r="O37" s="10"/>
      <c r="P37" s="10"/>
    </row>
    <row r="38" spans="1:16" ht="39" customHeight="1" x14ac:dyDescent="0.2">
      <c r="A38" s="10"/>
      <c r="B38" s="23"/>
      <c r="C38" s="1159" t="s">
        <v>537</v>
      </c>
      <c r="D38" s="1160"/>
      <c r="E38" s="1161"/>
      <c r="F38" s="24">
        <v>0</v>
      </c>
      <c r="G38" s="25">
        <v>0.06</v>
      </c>
      <c r="H38" s="25">
        <v>7.0000000000000007E-2</v>
      </c>
      <c r="I38" s="25">
        <v>0.09</v>
      </c>
      <c r="J38" s="26">
        <v>0.09</v>
      </c>
      <c r="K38" s="10"/>
      <c r="L38" s="10"/>
      <c r="M38" s="10"/>
      <c r="N38" s="10"/>
      <c r="O38" s="10"/>
      <c r="P38" s="10"/>
    </row>
    <row r="39" spans="1:16" ht="39" customHeight="1" x14ac:dyDescent="0.2">
      <c r="A39" s="10"/>
      <c r="B39" s="23"/>
      <c r="C39" s="1159" t="s">
        <v>538</v>
      </c>
      <c r="D39" s="1160"/>
      <c r="E39" s="1161"/>
      <c r="F39" s="24">
        <v>7.0000000000000007E-2</v>
      </c>
      <c r="G39" s="25">
        <v>0.06</v>
      </c>
      <c r="H39" s="25">
        <v>0</v>
      </c>
      <c r="I39" s="25">
        <v>0.03</v>
      </c>
      <c r="J39" s="26">
        <v>0.03</v>
      </c>
      <c r="K39" s="10"/>
      <c r="L39" s="10"/>
      <c r="M39" s="10"/>
      <c r="N39" s="10"/>
      <c r="O39" s="10"/>
      <c r="P39" s="10"/>
    </row>
    <row r="40" spans="1:16" ht="39" customHeight="1" x14ac:dyDescent="0.2">
      <c r="A40" s="10"/>
      <c r="B40" s="23"/>
      <c r="C40" s="1159" t="s">
        <v>539</v>
      </c>
      <c r="D40" s="1160"/>
      <c r="E40" s="1161"/>
      <c r="F40" s="24">
        <v>0.01</v>
      </c>
      <c r="G40" s="25">
        <v>0.01</v>
      </c>
      <c r="H40" s="25">
        <v>0.01</v>
      </c>
      <c r="I40" s="25">
        <v>0</v>
      </c>
      <c r="J40" s="26">
        <v>0.01</v>
      </c>
      <c r="K40" s="10"/>
      <c r="L40" s="10"/>
      <c r="M40" s="10"/>
      <c r="N40" s="10"/>
      <c r="O40" s="10"/>
      <c r="P40" s="10"/>
    </row>
    <row r="41" spans="1:16" ht="39" customHeight="1" x14ac:dyDescent="0.2">
      <c r="A41" s="10"/>
      <c r="B41" s="23"/>
      <c r="C41" s="1159" t="s">
        <v>540</v>
      </c>
      <c r="D41" s="1160"/>
      <c r="E41" s="1161"/>
      <c r="F41" s="24">
        <v>0</v>
      </c>
      <c r="G41" s="25">
        <v>0</v>
      </c>
      <c r="H41" s="25">
        <v>0</v>
      </c>
      <c r="I41" s="25">
        <v>0</v>
      </c>
      <c r="J41" s="26">
        <v>0</v>
      </c>
      <c r="K41" s="10"/>
      <c r="L41" s="10"/>
      <c r="M41" s="10"/>
      <c r="N41" s="10"/>
      <c r="O41" s="10"/>
      <c r="P41" s="10"/>
    </row>
    <row r="42" spans="1:16" ht="39" customHeight="1" x14ac:dyDescent="0.2">
      <c r="A42" s="10"/>
      <c r="B42" s="27"/>
      <c r="C42" s="1159" t="s">
        <v>541</v>
      </c>
      <c r="D42" s="1160"/>
      <c r="E42" s="1161"/>
      <c r="F42" s="24" t="s">
        <v>484</v>
      </c>
      <c r="G42" s="25" t="s">
        <v>484</v>
      </c>
      <c r="H42" s="25" t="s">
        <v>484</v>
      </c>
      <c r="I42" s="25" t="s">
        <v>484</v>
      </c>
      <c r="J42" s="26" t="s">
        <v>484</v>
      </c>
      <c r="K42" s="10"/>
      <c r="L42" s="10"/>
      <c r="M42" s="10"/>
      <c r="N42" s="10"/>
      <c r="O42" s="10"/>
      <c r="P42" s="10"/>
    </row>
    <row r="43" spans="1:16" ht="39" customHeight="1" thickBot="1" x14ac:dyDescent="0.25">
      <c r="A43" s="10"/>
      <c r="B43" s="28"/>
      <c r="C43" s="1162" t="s">
        <v>542</v>
      </c>
      <c r="D43" s="1163"/>
      <c r="E43" s="1164"/>
      <c r="F43" s="29">
        <v>0</v>
      </c>
      <c r="G43" s="30">
        <v>0</v>
      </c>
      <c r="H43" s="30">
        <v>0</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N+Zvbfv4cvthi07f01rBuQTTcNm+B61vLNNv2JskCQo1TcNf9DPTZAImMtfJNyn7Ve/werW+34p7AaaCbu9uBA==" saltValue="/P/8in9ZD5eVwUZtjNYh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zoomScaleNormal="100" zoomScaleSheetLayoutView="55" workbookViewId="0">
      <selection activeCell="B116" sqref="B116"/>
    </sheetView>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2</v>
      </c>
      <c r="K44" s="43" t="s">
        <v>524</v>
      </c>
      <c r="L44" s="44" t="s">
        <v>525</v>
      </c>
      <c r="M44" s="44" t="s">
        <v>526</v>
      </c>
      <c r="N44" s="44" t="s">
        <v>527</v>
      </c>
      <c r="O44" s="45" t="s">
        <v>528</v>
      </c>
      <c r="P44" s="36"/>
      <c r="Q44" s="36"/>
      <c r="R44" s="36"/>
      <c r="S44" s="36"/>
      <c r="T44" s="36"/>
      <c r="U44" s="36"/>
    </row>
    <row r="45" spans="1:21" ht="30.75" customHeight="1" x14ac:dyDescent="0.2">
      <c r="A45" s="36"/>
      <c r="B45" s="1167" t="s">
        <v>10</v>
      </c>
      <c r="C45" s="1168"/>
      <c r="D45" s="46"/>
      <c r="E45" s="1173" t="s">
        <v>11</v>
      </c>
      <c r="F45" s="1173"/>
      <c r="G45" s="1173"/>
      <c r="H45" s="1173"/>
      <c r="I45" s="1173"/>
      <c r="J45" s="1174"/>
      <c r="K45" s="47">
        <v>98825</v>
      </c>
      <c r="L45" s="48">
        <v>95283</v>
      </c>
      <c r="M45" s="48">
        <v>91378</v>
      </c>
      <c r="N45" s="48">
        <v>88765</v>
      </c>
      <c r="O45" s="49">
        <v>87214</v>
      </c>
      <c r="P45" s="36"/>
      <c r="Q45" s="36"/>
      <c r="R45" s="36"/>
      <c r="S45" s="36"/>
      <c r="T45" s="36"/>
      <c r="U45" s="36"/>
    </row>
    <row r="46" spans="1:21" ht="30.75" customHeight="1" x14ac:dyDescent="0.2">
      <c r="A46" s="36"/>
      <c r="B46" s="1169"/>
      <c r="C46" s="1170"/>
      <c r="D46" s="50"/>
      <c r="E46" s="1175" t="s">
        <v>12</v>
      </c>
      <c r="F46" s="1175"/>
      <c r="G46" s="1175"/>
      <c r="H46" s="1175"/>
      <c r="I46" s="1175"/>
      <c r="J46" s="1176"/>
      <c r="K46" s="51" t="s">
        <v>484</v>
      </c>
      <c r="L46" s="52" t="s">
        <v>484</v>
      </c>
      <c r="M46" s="52" t="s">
        <v>484</v>
      </c>
      <c r="N46" s="52" t="s">
        <v>484</v>
      </c>
      <c r="O46" s="53" t="s">
        <v>484</v>
      </c>
      <c r="P46" s="36"/>
      <c r="Q46" s="36"/>
      <c r="R46" s="36"/>
      <c r="S46" s="36"/>
      <c r="T46" s="36"/>
      <c r="U46" s="36"/>
    </row>
    <row r="47" spans="1:21" ht="30.75" customHeight="1" x14ac:dyDescent="0.2">
      <c r="A47" s="36"/>
      <c r="B47" s="1169"/>
      <c r="C47" s="1170"/>
      <c r="D47" s="50"/>
      <c r="E47" s="1175" t="s">
        <v>13</v>
      </c>
      <c r="F47" s="1175"/>
      <c r="G47" s="1175"/>
      <c r="H47" s="1175"/>
      <c r="I47" s="1175"/>
      <c r="J47" s="1176"/>
      <c r="K47" s="51">
        <v>14145</v>
      </c>
      <c r="L47" s="52">
        <v>15279</v>
      </c>
      <c r="M47" s="52">
        <v>16712</v>
      </c>
      <c r="N47" s="52">
        <v>17819</v>
      </c>
      <c r="O47" s="53">
        <v>18761</v>
      </c>
      <c r="P47" s="36"/>
      <c r="Q47" s="36"/>
      <c r="R47" s="36"/>
      <c r="S47" s="36"/>
      <c r="T47" s="36"/>
      <c r="U47" s="36"/>
    </row>
    <row r="48" spans="1:21" ht="30.75" customHeight="1" x14ac:dyDescent="0.2">
      <c r="A48" s="36"/>
      <c r="B48" s="1169"/>
      <c r="C48" s="1170"/>
      <c r="D48" s="50"/>
      <c r="E48" s="1175" t="s">
        <v>14</v>
      </c>
      <c r="F48" s="1175"/>
      <c r="G48" s="1175"/>
      <c r="H48" s="1175"/>
      <c r="I48" s="1175"/>
      <c r="J48" s="1176"/>
      <c r="K48" s="51">
        <v>3592</v>
      </c>
      <c r="L48" s="52">
        <v>2442</v>
      </c>
      <c r="M48" s="52">
        <v>2262</v>
      </c>
      <c r="N48" s="52">
        <v>2121</v>
      </c>
      <c r="O48" s="53">
        <v>1984</v>
      </c>
      <c r="P48" s="36"/>
      <c r="Q48" s="36"/>
      <c r="R48" s="36"/>
      <c r="S48" s="36"/>
      <c r="T48" s="36"/>
      <c r="U48" s="36"/>
    </row>
    <row r="49" spans="1:21" ht="30.75" customHeight="1" x14ac:dyDescent="0.2">
      <c r="A49" s="36"/>
      <c r="B49" s="1169"/>
      <c r="C49" s="1170"/>
      <c r="D49" s="50"/>
      <c r="E49" s="1175" t="s">
        <v>15</v>
      </c>
      <c r="F49" s="1175"/>
      <c r="G49" s="1175"/>
      <c r="H49" s="1175"/>
      <c r="I49" s="1175"/>
      <c r="J49" s="1176"/>
      <c r="K49" s="51" t="s">
        <v>484</v>
      </c>
      <c r="L49" s="52" t="s">
        <v>484</v>
      </c>
      <c r="M49" s="52" t="s">
        <v>484</v>
      </c>
      <c r="N49" s="52" t="s">
        <v>484</v>
      </c>
      <c r="O49" s="53" t="s">
        <v>484</v>
      </c>
      <c r="P49" s="36"/>
      <c r="Q49" s="36"/>
      <c r="R49" s="36"/>
      <c r="S49" s="36"/>
      <c r="T49" s="36"/>
      <c r="U49" s="36"/>
    </row>
    <row r="50" spans="1:21" ht="30.75" customHeight="1" x14ac:dyDescent="0.2">
      <c r="A50" s="36"/>
      <c r="B50" s="1169"/>
      <c r="C50" s="1170"/>
      <c r="D50" s="50"/>
      <c r="E50" s="1175" t="s">
        <v>16</v>
      </c>
      <c r="F50" s="1175"/>
      <c r="G50" s="1175"/>
      <c r="H50" s="1175"/>
      <c r="I50" s="1175"/>
      <c r="J50" s="1176"/>
      <c r="K50" s="51">
        <v>1499</v>
      </c>
      <c r="L50" s="52">
        <v>1229</v>
      </c>
      <c r="M50" s="52">
        <v>1091</v>
      </c>
      <c r="N50" s="52">
        <v>913</v>
      </c>
      <c r="O50" s="53">
        <v>773</v>
      </c>
      <c r="P50" s="36"/>
      <c r="Q50" s="36"/>
      <c r="R50" s="36"/>
      <c r="S50" s="36"/>
      <c r="T50" s="36"/>
      <c r="U50" s="36"/>
    </row>
    <row r="51" spans="1:21" ht="30.75" customHeight="1" x14ac:dyDescent="0.2">
      <c r="A51" s="36"/>
      <c r="B51" s="1171"/>
      <c r="C51" s="1172"/>
      <c r="D51" s="54"/>
      <c r="E51" s="1175" t="s">
        <v>17</v>
      </c>
      <c r="F51" s="1175"/>
      <c r="G51" s="1175"/>
      <c r="H51" s="1175"/>
      <c r="I51" s="1175"/>
      <c r="J51" s="1176"/>
      <c r="K51" s="51" t="s">
        <v>484</v>
      </c>
      <c r="L51" s="52" t="s">
        <v>484</v>
      </c>
      <c r="M51" s="52" t="s">
        <v>484</v>
      </c>
      <c r="N51" s="52" t="s">
        <v>484</v>
      </c>
      <c r="O51" s="53" t="s">
        <v>484</v>
      </c>
      <c r="P51" s="36"/>
      <c r="Q51" s="36"/>
      <c r="R51" s="36"/>
      <c r="S51" s="36"/>
      <c r="T51" s="36"/>
      <c r="U51" s="36"/>
    </row>
    <row r="52" spans="1:21" ht="30.75" customHeight="1" x14ac:dyDescent="0.2">
      <c r="A52" s="36"/>
      <c r="B52" s="1177" t="s">
        <v>18</v>
      </c>
      <c r="C52" s="1178"/>
      <c r="D52" s="54"/>
      <c r="E52" s="1175" t="s">
        <v>19</v>
      </c>
      <c r="F52" s="1175"/>
      <c r="G52" s="1175"/>
      <c r="H52" s="1175"/>
      <c r="I52" s="1175"/>
      <c r="J52" s="1176"/>
      <c r="K52" s="51">
        <v>73229</v>
      </c>
      <c r="L52" s="52">
        <v>74021</v>
      </c>
      <c r="M52" s="52">
        <v>74906</v>
      </c>
      <c r="N52" s="52">
        <v>74479</v>
      </c>
      <c r="O52" s="53">
        <v>75877</v>
      </c>
      <c r="P52" s="36"/>
      <c r="Q52" s="36"/>
      <c r="R52" s="36"/>
      <c r="S52" s="36"/>
      <c r="T52" s="36"/>
      <c r="U52" s="36"/>
    </row>
    <row r="53" spans="1:21" ht="30.75" customHeight="1" thickBot="1" x14ac:dyDescent="0.25">
      <c r="A53" s="36"/>
      <c r="B53" s="1179" t="s">
        <v>20</v>
      </c>
      <c r="C53" s="1180"/>
      <c r="D53" s="55"/>
      <c r="E53" s="1181" t="s">
        <v>21</v>
      </c>
      <c r="F53" s="1181"/>
      <c r="G53" s="1181"/>
      <c r="H53" s="1181"/>
      <c r="I53" s="1181"/>
      <c r="J53" s="1182"/>
      <c r="K53" s="56">
        <v>44832</v>
      </c>
      <c r="L53" s="57">
        <v>40212</v>
      </c>
      <c r="M53" s="57">
        <v>36537</v>
      </c>
      <c r="N53" s="57">
        <v>35139</v>
      </c>
      <c r="O53" s="58">
        <v>32855</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60" t="s">
        <v>543</v>
      </c>
      <c r="P54" s="36"/>
      <c r="Q54" s="36"/>
      <c r="R54" s="36"/>
      <c r="S54" s="36"/>
      <c r="T54" s="36"/>
      <c r="U54" s="36"/>
    </row>
    <row r="55" spans="1:21" ht="30.75" customHeight="1" thickBot="1" x14ac:dyDescent="0.3">
      <c r="A55" s="36"/>
      <c r="B55" s="61"/>
      <c r="C55" s="62"/>
      <c r="D55" s="62"/>
      <c r="E55" s="63"/>
      <c r="F55" s="63"/>
      <c r="G55" s="63"/>
      <c r="H55" s="63"/>
      <c r="I55" s="63"/>
      <c r="J55" s="64" t="s">
        <v>2</v>
      </c>
      <c r="K55" s="65" t="s">
        <v>544</v>
      </c>
      <c r="L55" s="66" t="s">
        <v>545</v>
      </c>
      <c r="M55" s="66" t="s">
        <v>546</v>
      </c>
      <c r="N55" s="66" t="s">
        <v>547</v>
      </c>
      <c r="O55" s="67" t="s">
        <v>548</v>
      </c>
      <c r="P55" s="36"/>
      <c r="Q55" s="36"/>
      <c r="R55" s="36"/>
      <c r="S55" s="36"/>
      <c r="T55" s="36"/>
      <c r="U55" s="36"/>
    </row>
    <row r="56" spans="1:21" ht="30.75" customHeight="1" x14ac:dyDescent="0.2">
      <c r="A56" s="36"/>
      <c r="B56" s="1183" t="s">
        <v>23</v>
      </c>
      <c r="C56" s="1184"/>
      <c r="D56" s="1187" t="s">
        <v>24</v>
      </c>
      <c r="E56" s="1188"/>
      <c r="F56" s="1188"/>
      <c r="G56" s="1188"/>
      <c r="H56" s="1188"/>
      <c r="I56" s="1188"/>
      <c r="J56" s="1189"/>
      <c r="K56" s="68">
        <v>62170</v>
      </c>
      <c r="L56" s="69">
        <v>73796</v>
      </c>
      <c r="M56" s="69">
        <v>86557</v>
      </c>
      <c r="N56" s="69">
        <v>102243</v>
      </c>
      <c r="O56" s="70">
        <v>109200</v>
      </c>
      <c r="P56" s="36"/>
      <c r="Q56" s="36"/>
      <c r="R56" s="36"/>
      <c r="S56" s="36"/>
      <c r="T56" s="36"/>
      <c r="U56" s="36"/>
    </row>
    <row r="57" spans="1:21" ht="30.75" customHeight="1" thickBot="1" x14ac:dyDescent="0.25">
      <c r="A57" s="36"/>
      <c r="B57" s="1185"/>
      <c r="C57" s="1186"/>
      <c r="D57" s="1190" t="s">
        <v>25</v>
      </c>
      <c r="E57" s="1191"/>
      <c r="F57" s="1191"/>
      <c r="G57" s="1191"/>
      <c r="H57" s="1191"/>
      <c r="I57" s="1191"/>
      <c r="J57" s="1192"/>
      <c r="K57" s="71">
        <v>46593</v>
      </c>
      <c r="L57" s="72">
        <v>56739</v>
      </c>
      <c r="M57" s="72">
        <v>68018</v>
      </c>
      <c r="N57" s="72">
        <v>82396</v>
      </c>
      <c r="O57" s="73">
        <v>80815</v>
      </c>
      <c r="P57" s="36"/>
      <c r="Q57" s="36"/>
      <c r="R57" s="36"/>
      <c r="S57" s="36"/>
      <c r="T57" s="36"/>
      <c r="U57" s="36"/>
    </row>
    <row r="58" spans="1:21" ht="17.25" customHeight="1" x14ac:dyDescent="0.2">
      <c r="A58" s="36"/>
      <c r="B58" s="74"/>
      <c r="C58" s="74"/>
      <c r="D58" s="75" t="s">
        <v>26</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27</v>
      </c>
      <c r="E59" s="75"/>
      <c r="F59" s="75"/>
      <c r="G59" s="75"/>
      <c r="H59" s="75"/>
      <c r="I59" s="75"/>
      <c r="J59" s="75"/>
      <c r="K59" s="76"/>
      <c r="L59" s="76"/>
      <c r="M59" s="76"/>
      <c r="N59" s="76"/>
      <c r="O59" s="76"/>
      <c r="P59" s="36"/>
      <c r="Q59" s="36"/>
      <c r="R59" s="36"/>
      <c r="S59" s="36"/>
      <c r="T59" s="36"/>
      <c r="U59" s="36"/>
    </row>
    <row r="60" spans="1:21" ht="24" customHeight="1" x14ac:dyDescent="0.2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OstFhdY+TPHliwo2y4E8cVd5+c/ZcSE9r/Fr6JuA+PszkNAGszDjufE/F+AuuFNmdhP6tsRsbqHlUfK2NPLiFw==" saltValue="LIVOBRa2rQ84IWOkByDzKA=="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86"/>
  <sheetViews>
    <sheetView showGridLines="0" zoomScaleNormal="100" zoomScaleSheetLayoutView="100" workbookViewId="0">
      <selection activeCell="B116" sqref="B116"/>
    </sheetView>
  </sheetViews>
  <sheetFormatPr defaultColWidth="0" defaultRowHeight="13.5" customHeight="1" zeroHeight="1" x14ac:dyDescent="0.2"/>
  <cols>
    <col min="1" max="1" width="6.6328125" style="78" customWidth="1"/>
    <col min="2" max="3" width="12.6328125" style="78" customWidth="1"/>
    <col min="4" max="4" width="11.6328125" style="78" customWidth="1"/>
    <col min="5" max="8" width="10.36328125" style="78" customWidth="1"/>
    <col min="9" max="13" width="16.36328125" style="78" customWidth="1"/>
    <col min="14" max="19" width="12.63281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8</v>
      </c>
    </row>
    <row r="40" spans="2:13" ht="27.75" customHeight="1" thickBot="1" x14ac:dyDescent="0.3">
      <c r="B40" s="80" t="s">
        <v>9</v>
      </c>
      <c r="C40" s="81"/>
      <c r="D40" s="81"/>
      <c r="E40" s="82"/>
      <c r="F40" s="82"/>
      <c r="G40" s="82"/>
      <c r="H40" s="83" t="s">
        <v>2</v>
      </c>
      <c r="I40" s="384" t="s">
        <v>524</v>
      </c>
      <c r="J40" s="385" t="s">
        <v>525</v>
      </c>
      <c r="K40" s="385" t="s">
        <v>526</v>
      </c>
      <c r="L40" s="385" t="s">
        <v>527</v>
      </c>
      <c r="M40" s="386" t="s">
        <v>528</v>
      </c>
    </row>
    <row r="41" spans="2:13" ht="27.75" customHeight="1" x14ac:dyDescent="0.2">
      <c r="B41" s="1193" t="s">
        <v>28</v>
      </c>
      <c r="C41" s="1194"/>
      <c r="D41" s="84"/>
      <c r="E41" s="1199" t="s">
        <v>29</v>
      </c>
      <c r="F41" s="1199"/>
      <c r="G41" s="1199"/>
      <c r="H41" s="1200"/>
      <c r="I41" s="387">
        <v>1503623</v>
      </c>
      <c r="J41" s="388">
        <v>1523353</v>
      </c>
      <c r="K41" s="388">
        <v>1546018</v>
      </c>
      <c r="L41" s="388">
        <v>1545993</v>
      </c>
      <c r="M41" s="389">
        <v>1545828</v>
      </c>
    </row>
    <row r="42" spans="2:13" ht="27.75" customHeight="1" x14ac:dyDescent="0.2">
      <c r="B42" s="1195"/>
      <c r="C42" s="1196"/>
      <c r="D42" s="85"/>
      <c r="E42" s="1201" t="s">
        <v>30</v>
      </c>
      <c r="F42" s="1201"/>
      <c r="G42" s="1201"/>
      <c r="H42" s="1202"/>
      <c r="I42" s="390">
        <v>14994</v>
      </c>
      <c r="J42" s="391">
        <v>12412</v>
      </c>
      <c r="K42" s="391">
        <v>9990</v>
      </c>
      <c r="L42" s="391">
        <v>6274</v>
      </c>
      <c r="M42" s="392">
        <v>4985</v>
      </c>
    </row>
    <row r="43" spans="2:13" ht="27.75" customHeight="1" x14ac:dyDescent="0.2">
      <c r="B43" s="1195"/>
      <c r="C43" s="1196"/>
      <c r="D43" s="85"/>
      <c r="E43" s="1201" t="s">
        <v>31</v>
      </c>
      <c r="F43" s="1201"/>
      <c r="G43" s="1201"/>
      <c r="H43" s="1202"/>
      <c r="I43" s="390">
        <v>47591</v>
      </c>
      <c r="J43" s="391">
        <v>45750</v>
      </c>
      <c r="K43" s="391">
        <v>40479</v>
      </c>
      <c r="L43" s="391">
        <v>31464</v>
      </c>
      <c r="M43" s="392">
        <v>27636</v>
      </c>
    </row>
    <row r="44" spans="2:13" ht="27.75" customHeight="1" x14ac:dyDescent="0.2">
      <c r="B44" s="1195"/>
      <c r="C44" s="1196"/>
      <c r="D44" s="85"/>
      <c r="E44" s="1201" t="s">
        <v>32</v>
      </c>
      <c r="F44" s="1201"/>
      <c r="G44" s="1201"/>
      <c r="H44" s="1202"/>
      <c r="I44" s="390" t="s">
        <v>484</v>
      </c>
      <c r="J44" s="391" t="s">
        <v>484</v>
      </c>
      <c r="K44" s="391" t="s">
        <v>484</v>
      </c>
      <c r="L44" s="391" t="s">
        <v>484</v>
      </c>
      <c r="M44" s="392" t="s">
        <v>484</v>
      </c>
    </row>
    <row r="45" spans="2:13" ht="27.75" customHeight="1" x14ac:dyDescent="0.2">
      <c r="B45" s="1195"/>
      <c r="C45" s="1196"/>
      <c r="D45" s="85"/>
      <c r="E45" s="1201" t="s">
        <v>33</v>
      </c>
      <c r="F45" s="1201"/>
      <c r="G45" s="1201"/>
      <c r="H45" s="1202"/>
      <c r="I45" s="390">
        <v>250620</v>
      </c>
      <c r="J45" s="391">
        <v>246720</v>
      </c>
      <c r="K45" s="391">
        <v>241469</v>
      </c>
      <c r="L45" s="391">
        <v>227029</v>
      </c>
      <c r="M45" s="392">
        <v>222007</v>
      </c>
    </row>
    <row r="46" spans="2:13" ht="27.75" customHeight="1" x14ac:dyDescent="0.2">
      <c r="B46" s="1195"/>
      <c r="C46" s="1196"/>
      <c r="D46" s="86"/>
      <c r="E46" s="1203" t="s">
        <v>34</v>
      </c>
      <c r="F46" s="1203"/>
      <c r="G46" s="1203"/>
      <c r="H46" s="1204"/>
      <c r="I46" s="390">
        <v>16420</v>
      </c>
      <c r="J46" s="391">
        <v>15642</v>
      </c>
      <c r="K46" s="391">
        <v>15477</v>
      </c>
      <c r="L46" s="391">
        <v>15255</v>
      </c>
      <c r="M46" s="392">
        <v>13764</v>
      </c>
    </row>
    <row r="47" spans="2:13" ht="27.75" customHeight="1" x14ac:dyDescent="0.2">
      <c r="B47" s="1195"/>
      <c r="C47" s="1196"/>
      <c r="D47" s="87"/>
      <c r="E47" s="1205" t="s">
        <v>35</v>
      </c>
      <c r="F47" s="1206"/>
      <c r="G47" s="1206"/>
      <c r="H47" s="1207"/>
      <c r="I47" s="390" t="s">
        <v>484</v>
      </c>
      <c r="J47" s="391" t="s">
        <v>484</v>
      </c>
      <c r="K47" s="391" t="s">
        <v>484</v>
      </c>
      <c r="L47" s="391" t="s">
        <v>484</v>
      </c>
      <c r="M47" s="392" t="s">
        <v>484</v>
      </c>
    </row>
    <row r="48" spans="2:13" ht="27.75" customHeight="1" x14ac:dyDescent="0.2">
      <c r="B48" s="1195"/>
      <c r="C48" s="1196"/>
      <c r="D48" s="85"/>
      <c r="E48" s="1201" t="s">
        <v>36</v>
      </c>
      <c r="F48" s="1201"/>
      <c r="G48" s="1201"/>
      <c r="H48" s="1202"/>
      <c r="I48" s="390" t="s">
        <v>484</v>
      </c>
      <c r="J48" s="391" t="s">
        <v>484</v>
      </c>
      <c r="K48" s="391" t="s">
        <v>484</v>
      </c>
      <c r="L48" s="391" t="s">
        <v>484</v>
      </c>
      <c r="M48" s="392" t="s">
        <v>484</v>
      </c>
    </row>
    <row r="49" spans="2:13" ht="27.75" customHeight="1" x14ac:dyDescent="0.2">
      <c r="B49" s="1197"/>
      <c r="C49" s="1198"/>
      <c r="D49" s="85"/>
      <c r="E49" s="1201" t="s">
        <v>37</v>
      </c>
      <c r="F49" s="1201"/>
      <c r="G49" s="1201"/>
      <c r="H49" s="1202"/>
      <c r="I49" s="390" t="s">
        <v>484</v>
      </c>
      <c r="J49" s="391" t="s">
        <v>484</v>
      </c>
      <c r="K49" s="391" t="s">
        <v>484</v>
      </c>
      <c r="L49" s="391" t="s">
        <v>484</v>
      </c>
      <c r="M49" s="392" t="s">
        <v>484</v>
      </c>
    </row>
    <row r="50" spans="2:13" ht="27.75" customHeight="1" x14ac:dyDescent="0.2">
      <c r="B50" s="1208" t="s">
        <v>38</v>
      </c>
      <c r="C50" s="1209"/>
      <c r="D50" s="88"/>
      <c r="E50" s="1201" t="s">
        <v>39</v>
      </c>
      <c r="F50" s="1201"/>
      <c r="G50" s="1201"/>
      <c r="H50" s="1202"/>
      <c r="I50" s="390">
        <v>246230</v>
      </c>
      <c r="J50" s="391">
        <v>259512</v>
      </c>
      <c r="K50" s="391">
        <v>286685</v>
      </c>
      <c r="L50" s="391">
        <v>303940</v>
      </c>
      <c r="M50" s="392">
        <v>302377</v>
      </c>
    </row>
    <row r="51" spans="2:13" ht="27.75" customHeight="1" x14ac:dyDescent="0.2">
      <c r="B51" s="1195"/>
      <c r="C51" s="1196"/>
      <c r="D51" s="85"/>
      <c r="E51" s="1201" t="s">
        <v>40</v>
      </c>
      <c r="F51" s="1201"/>
      <c r="G51" s="1201"/>
      <c r="H51" s="1202"/>
      <c r="I51" s="390">
        <v>122074</v>
      </c>
      <c r="J51" s="391">
        <v>124937</v>
      </c>
      <c r="K51" s="391">
        <v>128888</v>
      </c>
      <c r="L51" s="391">
        <v>129021</v>
      </c>
      <c r="M51" s="392">
        <v>126418</v>
      </c>
    </row>
    <row r="52" spans="2:13" ht="27.75" customHeight="1" x14ac:dyDescent="0.2">
      <c r="B52" s="1197"/>
      <c r="C52" s="1198"/>
      <c r="D52" s="85"/>
      <c r="E52" s="1201" t="s">
        <v>41</v>
      </c>
      <c r="F52" s="1201"/>
      <c r="G52" s="1201"/>
      <c r="H52" s="1202"/>
      <c r="I52" s="390">
        <v>877567</v>
      </c>
      <c r="J52" s="391">
        <v>871759</v>
      </c>
      <c r="K52" s="391">
        <v>866891</v>
      </c>
      <c r="L52" s="391">
        <v>859698</v>
      </c>
      <c r="M52" s="392">
        <v>869572</v>
      </c>
    </row>
    <row r="53" spans="2:13" ht="27.75" customHeight="1" thickBot="1" x14ac:dyDescent="0.25">
      <c r="B53" s="1210" t="s">
        <v>42</v>
      </c>
      <c r="C53" s="1211"/>
      <c r="D53" s="89"/>
      <c r="E53" s="1212" t="s">
        <v>43</v>
      </c>
      <c r="F53" s="1212"/>
      <c r="G53" s="1212"/>
      <c r="H53" s="1213"/>
      <c r="I53" s="393">
        <v>587377</v>
      </c>
      <c r="J53" s="394">
        <v>587670</v>
      </c>
      <c r="K53" s="394">
        <v>570968</v>
      </c>
      <c r="L53" s="394">
        <v>533356</v>
      </c>
      <c r="M53" s="395">
        <v>515852</v>
      </c>
    </row>
    <row r="54" spans="2:13" ht="27.75" customHeight="1" x14ac:dyDescent="0.2">
      <c r="B54" s="90"/>
      <c r="C54" s="90"/>
      <c r="D54" s="90"/>
      <c r="E54" s="91"/>
      <c r="F54" s="91"/>
      <c r="G54" s="91"/>
      <c r="H54" s="91"/>
      <c r="I54" s="92"/>
      <c r="J54" s="92"/>
      <c r="K54" s="92"/>
      <c r="L54" s="92"/>
      <c r="M54" s="92"/>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9fwPbAwafj8BkuWPVMCejiKMJqqDmL8e7N6n800lTtCM9asjRlm5e82RaVIOgabdJXaeVKw9tTCBhDpFKJZWxw==" saltValue="PhUO2HHZ6RCt3fsOuiKa0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Normal="100" zoomScaleSheetLayoutView="100" workbookViewId="0">
      <selection activeCell="B116" sqref="B116"/>
    </sheetView>
  </sheetViews>
  <sheetFormatPr defaultColWidth="0" defaultRowHeight="0"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3" t="s">
        <v>44</v>
      </c>
    </row>
    <row r="54" spans="2:8" ht="29.25" customHeight="1" thickBot="1" x14ac:dyDescent="0.35">
      <c r="B54" s="94" t="s">
        <v>1</v>
      </c>
      <c r="C54" s="95"/>
      <c r="D54" s="95"/>
      <c r="E54" s="96" t="s">
        <v>2</v>
      </c>
      <c r="F54" s="97" t="s">
        <v>526</v>
      </c>
      <c r="G54" s="97" t="s">
        <v>527</v>
      </c>
      <c r="H54" s="98" t="s">
        <v>528</v>
      </c>
    </row>
    <row r="55" spans="2:8" ht="52.5" customHeight="1" x14ac:dyDescent="0.2">
      <c r="B55" s="99"/>
      <c r="C55" s="1222" t="s">
        <v>45</v>
      </c>
      <c r="D55" s="1222"/>
      <c r="E55" s="1223"/>
      <c r="F55" s="100">
        <v>28498</v>
      </c>
      <c r="G55" s="100">
        <v>25514</v>
      </c>
      <c r="H55" s="101">
        <v>16617</v>
      </c>
    </row>
    <row r="56" spans="2:8" ht="52.5" customHeight="1" x14ac:dyDescent="0.2">
      <c r="B56" s="102"/>
      <c r="C56" s="1224" t="s">
        <v>46</v>
      </c>
      <c r="D56" s="1224"/>
      <c r="E56" s="1225"/>
      <c r="F56" s="103">
        <v>27632</v>
      </c>
      <c r="G56" s="103">
        <v>26182</v>
      </c>
      <c r="H56" s="104">
        <v>28429</v>
      </c>
    </row>
    <row r="57" spans="2:8" ht="53.25" customHeight="1" x14ac:dyDescent="0.2">
      <c r="B57" s="102"/>
      <c r="C57" s="1226" t="s">
        <v>47</v>
      </c>
      <c r="D57" s="1226"/>
      <c r="E57" s="1227"/>
      <c r="F57" s="105">
        <v>690007</v>
      </c>
      <c r="G57" s="105">
        <v>655838</v>
      </c>
      <c r="H57" s="106">
        <v>621963</v>
      </c>
    </row>
    <row r="58" spans="2:8" ht="45.75" customHeight="1" x14ac:dyDescent="0.2">
      <c r="B58" s="107"/>
      <c r="C58" s="1214" t="s">
        <v>549</v>
      </c>
      <c r="D58" s="1215"/>
      <c r="E58" s="1216"/>
      <c r="F58" s="108">
        <v>177057</v>
      </c>
      <c r="G58" s="108">
        <v>164032</v>
      </c>
      <c r="H58" s="109">
        <v>157127</v>
      </c>
    </row>
    <row r="59" spans="2:8" ht="45.75" customHeight="1" x14ac:dyDescent="0.2">
      <c r="B59" s="107"/>
      <c r="C59" s="1214" t="s">
        <v>550</v>
      </c>
      <c r="D59" s="1215"/>
      <c r="E59" s="1216"/>
      <c r="F59" s="108">
        <v>128464</v>
      </c>
      <c r="G59" s="108">
        <v>122958</v>
      </c>
      <c r="H59" s="109">
        <v>117291</v>
      </c>
    </row>
    <row r="60" spans="2:8" ht="45.75" customHeight="1" x14ac:dyDescent="0.2">
      <c r="B60" s="107"/>
      <c r="C60" s="1214" t="s">
        <v>551</v>
      </c>
      <c r="D60" s="1215"/>
      <c r="E60" s="1216"/>
      <c r="F60" s="108">
        <v>134328</v>
      </c>
      <c r="G60" s="108">
        <v>119707</v>
      </c>
      <c r="H60" s="109">
        <v>92779</v>
      </c>
    </row>
    <row r="61" spans="2:8" ht="45.75" customHeight="1" x14ac:dyDescent="0.2">
      <c r="B61" s="107"/>
      <c r="C61" s="1214" t="s">
        <v>552</v>
      </c>
      <c r="D61" s="1215"/>
      <c r="E61" s="1216"/>
      <c r="F61" s="108">
        <v>74417</v>
      </c>
      <c r="G61" s="108">
        <v>68419</v>
      </c>
      <c r="H61" s="109">
        <v>63700</v>
      </c>
    </row>
    <row r="62" spans="2:8" ht="45.75" customHeight="1" thickBot="1" x14ac:dyDescent="0.25">
      <c r="B62" s="110"/>
      <c r="C62" s="1217" t="s">
        <v>553</v>
      </c>
      <c r="D62" s="1218"/>
      <c r="E62" s="1219"/>
      <c r="F62" s="111">
        <v>19403</v>
      </c>
      <c r="G62" s="111">
        <v>37482</v>
      </c>
      <c r="H62" s="112">
        <v>42157</v>
      </c>
    </row>
    <row r="63" spans="2:8" ht="52.5" customHeight="1" thickBot="1" x14ac:dyDescent="0.25">
      <c r="B63" s="113"/>
      <c r="C63" s="1220" t="s">
        <v>48</v>
      </c>
      <c r="D63" s="1220"/>
      <c r="E63" s="1221"/>
      <c r="F63" s="114">
        <v>746137</v>
      </c>
      <c r="G63" s="114">
        <v>707534</v>
      </c>
      <c r="H63" s="115">
        <v>667009</v>
      </c>
    </row>
    <row r="64" spans="2:8" ht="15" customHeight="1" x14ac:dyDescent="0.2"/>
  </sheetData>
  <sheetProtection algorithmName="SHA-512" hashValue="PqX/OQaKjUvrdCvDOcmda0kUE1FQShqTG1rXZGYF+9jbyxIS3DcuctJ886vLA17cxJPgBFleZe7HkVVGF7znbw==" saltValue="yviv/D4vcDEN9iGHWgOB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F5681-F3CA-4E03-933D-E625E7BA3B3D}">
  <sheetPr>
    <pageSetUpPr fitToPage="1"/>
  </sheetPr>
  <dimension ref="A1:WZM160"/>
  <sheetViews>
    <sheetView showGridLines="0" zoomScaleNormal="100" zoomScaleSheetLayoutView="55" workbookViewId="0">
      <selection activeCell="B116" sqref="B116"/>
    </sheetView>
  </sheetViews>
  <sheetFormatPr defaultColWidth="0" defaultRowHeight="13.5" customHeight="1" zeroHeight="1" x14ac:dyDescent="0.2"/>
  <cols>
    <col min="1" max="1" width="6.36328125" style="1230" customWidth="1"/>
    <col min="2" max="107" width="2.453125" style="1230" customWidth="1"/>
    <col min="108" max="108" width="6.08984375" style="1238" customWidth="1"/>
    <col min="109" max="109" width="5.90625" style="1237" customWidth="1"/>
    <col min="110" max="110" width="19.08984375" style="1230" hidden="1"/>
    <col min="111" max="115" width="12.6328125" style="1230" hidden="1"/>
    <col min="116" max="349" width="8.6328125" style="1230" hidden="1"/>
    <col min="350" max="355" width="14.90625" style="1230" hidden="1"/>
    <col min="356" max="357" width="15.90625" style="1230" hidden="1"/>
    <col min="358" max="363" width="16.08984375" style="1230" hidden="1"/>
    <col min="364" max="364" width="6.08984375" style="1230" hidden="1"/>
    <col min="365" max="365" width="3" style="1230" hidden="1"/>
    <col min="366" max="605" width="8.6328125" style="1230" hidden="1"/>
    <col min="606" max="611" width="14.90625" style="1230" hidden="1"/>
    <col min="612" max="613" width="15.90625" style="1230" hidden="1"/>
    <col min="614" max="619" width="16.08984375" style="1230" hidden="1"/>
    <col min="620" max="620" width="6.08984375" style="1230" hidden="1"/>
    <col min="621" max="621" width="3" style="1230" hidden="1"/>
    <col min="622" max="861" width="8.6328125" style="1230" hidden="1"/>
    <col min="862" max="867" width="14.90625" style="1230" hidden="1"/>
    <col min="868" max="869" width="15.90625" style="1230" hidden="1"/>
    <col min="870" max="875" width="16.08984375" style="1230" hidden="1"/>
    <col min="876" max="876" width="6.08984375" style="1230" hidden="1"/>
    <col min="877" max="877" width="3" style="1230" hidden="1"/>
    <col min="878" max="1117" width="8.6328125" style="1230" hidden="1"/>
    <col min="1118" max="1123" width="14.90625" style="1230" hidden="1"/>
    <col min="1124" max="1125" width="15.90625" style="1230" hidden="1"/>
    <col min="1126" max="1131" width="16.08984375" style="1230" hidden="1"/>
    <col min="1132" max="1132" width="6.08984375" style="1230" hidden="1"/>
    <col min="1133" max="1133" width="3" style="1230" hidden="1"/>
    <col min="1134" max="1373" width="8.6328125" style="1230" hidden="1"/>
    <col min="1374" max="1379" width="14.90625" style="1230" hidden="1"/>
    <col min="1380" max="1381" width="15.90625" style="1230" hidden="1"/>
    <col min="1382" max="1387" width="16.08984375" style="1230" hidden="1"/>
    <col min="1388" max="1388" width="6.08984375" style="1230" hidden="1"/>
    <col min="1389" max="1389" width="3" style="1230" hidden="1"/>
    <col min="1390" max="1629" width="8.6328125" style="1230" hidden="1"/>
    <col min="1630" max="1635" width="14.90625" style="1230" hidden="1"/>
    <col min="1636" max="1637" width="15.90625" style="1230" hidden="1"/>
    <col min="1638" max="1643" width="16.08984375" style="1230" hidden="1"/>
    <col min="1644" max="1644" width="6.08984375" style="1230" hidden="1"/>
    <col min="1645" max="1645" width="3" style="1230" hidden="1"/>
    <col min="1646" max="1885" width="8.6328125" style="1230" hidden="1"/>
    <col min="1886" max="1891" width="14.90625" style="1230" hidden="1"/>
    <col min="1892" max="1893" width="15.90625" style="1230" hidden="1"/>
    <col min="1894" max="1899" width="16.08984375" style="1230" hidden="1"/>
    <col min="1900" max="1900" width="6.08984375" style="1230" hidden="1"/>
    <col min="1901" max="1901" width="3" style="1230" hidden="1"/>
    <col min="1902" max="2141" width="8.6328125" style="1230" hidden="1"/>
    <col min="2142" max="2147" width="14.90625" style="1230" hidden="1"/>
    <col min="2148" max="2149" width="15.90625" style="1230" hidden="1"/>
    <col min="2150" max="2155" width="16.08984375" style="1230" hidden="1"/>
    <col min="2156" max="2156" width="6.08984375" style="1230" hidden="1"/>
    <col min="2157" max="2157" width="3" style="1230" hidden="1"/>
    <col min="2158" max="2397" width="8.6328125" style="1230" hidden="1"/>
    <col min="2398" max="2403" width="14.90625" style="1230" hidden="1"/>
    <col min="2404" max="2405" width="15.90625" style="1230" hidden="1"/>
    <col min="2406" max="2411" width="16.08984375" style="1230" hidden="1"/>
    <col min="2412" max="2412" width="6.08984375" style="1230" hidden="1"/>
    <col min="2413" max="2413" width="3" style="1230" hidden="1"/>
    <col min="2414" max="2653" width="8.6328125" style="1230" hidden="1"/>
    <col min="2654" max="2659" width="14.90625" style="1230" hidden="1"/>
    <col min="2660" max="2661" width="15.90625" style="1230" hidden="1"/>
    <col min="2662" max="2667" width="16.08984375" style="1230" hidden="1"/>
    <col min="2668" max="2668" width="6.08984375" style="1230" hidden="1"/>
    <col min="2669" max="2669" width="3" style="1230" hidden="1"/>
    <col min="2670" max="2909" width="8.6328125" style="1230" hidden="1"/>
    <col min="2910" max="2915" width="14.90625" style="1230" hidden="1"/>
    <col min="2916" max="2917" width="15.90625" style="1230" hidden="1"/>
    <col min="2918" max="2923" width="16.08984375" style="1230" hidden="1"/>
    <col min="2924" max="2924" width="6.08984375" style="1230" hidden="1"/>
    <col min="2925" max="2925" width="3" style="1230" hidden="1"/>
    <col min="2926" max="3165" width="8.6328125" style="1230" hidden="1"/>
    <col min="3166" max="3171" width="14.90625" style="1230" hidden="1"/>
    <col min="3172" max="3173" width="15.90625" style="1230" hidden="1"/>
    <col min="3174" max="3179" width="16.08984375" style="1230" hidden="1"/>
    <col min="3180" max="3180" width="6.08984375" style="1230" hidden="1"/>
    <col min="3181" max="3181" width="3" style="1230" hidden="1"/>
    <col min="3182" max="3421" width="8.6328125" style="1230" hidden="1"/>
    <col min="3422" max="3427" width="14.90625" style="1230" hidden="1"/>
    <col min="3428" max="3429" width="15.90625" style="1230" hidden="1"/>
    <col min="3430" max="3435" width="16.08984375" style="1230" hidden="1"/>
    <col min="3436" max="3436" width="6.08984375" style="1230" hidden="1"/>
    <col min="3437" max="3437" width="3" style="1230" hidden="1"/>
    <col min="3438" max="3677" width="8.6328125" style="1230" hidden="1"/>
    <col min="3678" max="3683" width="14.90625" style="1230" hidden="1"/>
    <col min="3684" max="3685" width="15.90625" style="1230" hidden="1"/>
    <col min="3686" max="3691" width="16.08984375" style="1230" hidden="1"/>
    <col min="3692" max="3692" width="6.08984375" style="1230" hidden="1"/>
    <col min="3693" max="3693" width="3" style="1230" hidden="1"/>
    <col min="3694" max="3933" width="8.6328125" style="1230" hidden="1"/>
    <col min="3934" max="3939" width="14.90625" style="1230" hidden="1"/>
    <col min="3940" max="3941" width="15.90625" style="1230" hidden="1"/>
    <col min="3942" max="3947" width="16.08984375" style="1230" hidden="1"/>
    <col min="3948" max="3948" width="6.08984375" style="1230" hidden="1"/>
    <col min="3949" max="3949" width="3" style="1230" hidden="1"/>
    <col min="3950" max="4189" width="8.6328125" style="1230" hidden="1"/>
    <col min="4190" max="4195" width="14.90625" style="1230" hidden="1"/>
    <col min="4196" max="4197" width="15.90625" style="1230" hidden="1"/>
    <col min="4198" max="4203" width="16.08984375" style="1230" hidden="1"/>
    <col min="4204" max="4204" width="6.08984375" style="1230" hidden="1"/>
    <col min="4205" max="4205" width="3" style="1230" hidden="1"/>
    <col min="4206" max="4445" width="8.6328125" style="1230" hidden="1"/>
    <col min="4446" max="4451" width="14.90625" style="1230" hidden="1"/>
    <col min="4452" max="4453" width="15.90625" style="1230" hidden="1"/>
    <col min="4454" max="4459" width="16.08984375" style="1230" hidden="1"/>
    <col min="4460" max="4460" width="6.08984375" style="1230" hidden="1"/>
    <col min="4461" max="4461" width="3" style="1230" hidden="1"/>
    <col min="4462" max="4701" width="8.6328125" style="1230" hidden="1"/>
    <col min="4702" max="4707" width="14.90625" style="1230" hidden="1"/>
    <col min="4708" max="4709" width="15.90625" style="1230" hidden="1"/>
    <col min="4710" max="4715" width="16.08984375" style="1230" hidden="1"/>
    <col min="4716" max="4716" width="6.08984375" style="1230" hidden="1"/>
    <col min="4717" max="4717" width="3" style="1230" hidden="1"/>
    <col min="4718" max="4957" width="8.6328125" style="1230" hidden="1"/>
    <col min="4958" max="4963" width="14.90625" style="1230" hidden="1"/>
    <col min="4964" max="4965" width="15.90625" style="1230" hidden="1"/>
    <col min="4966" max="4971" width="16.08984375" style="1230" hidden="1"/>
    <col min="4972" max="4972" width="6.08984375" style="1230" hidden="1"/>
    <col min="4973" max="4973" width="3" style="1230" hidden="1"/>
    <col min="4974" max="5213" width="8.6328125" style="1230" hidden="1"/>
    <col min="5214" max="5219" width="14.90625" style="1230" hidden="1"/>
    <col min="5220" max="5221" width="15.90625" style="1230" hidden="1"/>
    <col min="5222" max="5227" width="16.08984375" style="1230" hidden="1"/>
    <col min="5228" max="5228" width="6.08984375" style="1230" hidden="1"/>
    <col min="5229" max="5229" width="3" style="1230" hidden="1"/>
    <col min="5230" max="5469" width="8.6328125" style="1230" hidden="1"/>
    <col min="5470" max="5475" width="14.90625" style="1230" hidden="1"/>
    <col min="5476" max="5477" width="15.90625" style="1230" hidden="1"/>
    <col min="5478" max="5483" width="16.08984375" style="1230" hidden="1"/>
    <col min="5484" max="5484" width="6.08984375" style="1230" hidden="1"/>
    <col min="5485" max="5485" width="3" style="1230" hidden="1"/>
    <col min="5486" max="5725" width="8.6328125" style="1230" hidden="1"/>
    <col min="5726" max="5731" width="14.90625" style="1230" hidden="1"/>
    <col min="5732" max="5733" width="15.90625" style="1230" hidden="1"/>
    <col min="5734" max="5739" width="16.08984375" style="1230" hidden="1"/>
    <col min="5740" max="5740" width="6.08984375" style="1230" hidden="1"/>
    <col min="5741" max="5741" width="3" style="1230" hidden="1"/>
    <col min="5742" max="5981" width="8.6328125" style="1230" hidden="1"/>
    <col min="5982" max="5987" width="14.90625" style="1230" hidden="1"/>
    <col min="5988" max="5989" width="15.90625" style="1230" hidden="1"/>
    <col min="5990" max="5995" width="16.08984375" style="1230" hidden="1"/>
    <col min="5996" max="5996" width="6.08984375" style="1230" hidden="1"/>
    <col min="5997" max="5997" width="3" style="1230" hidden="1"/>
    <col min="5998" max="6237" width="8.6328125" style="1230" hidden="1"/>
    <col min="6238" max="6243" width="14.90625" style="1230" hidden="1"/>
    <col min="6244" max="6245" width="15.90625" style="1230" hidden="1"/>
    <col min="6246" max="6251" width="16.08984375" style="1230" hidden="1"/>
    <col min="6252" max="6252" width="6.08984375" style="1230" hidden="1"/>
    <col min="6253" max="6253" width="3" style="1230" hidden="1"/>
    <col min="6254" max="6493" width="8.6328125" style="1230" hidden="1"/>
    <col min="6494" max="6499" width="14.90625" style="1230" hidden="1"/>
    <col min="6500" max="6501" width="15.90625" style="1230" hidden="1"/>
    <col min="6502" max="6507" width="16.08984375" style="1230" hidden="1"/>
    <col min="6508" max="6508" width="6.08984375" style="1230" hidden="1"/>
    <col min="6509" max="6509" width="3" style="1230" hidden="1"/>
    <col min="6510" max="6749" width="8.6328125" style="1230" hidden="1"/>
    <col min="6750" max="6755" width="14.90625" style="1230" hidden="1"/>
    <col min="6756" max="6757" width="15.90625" style="1230" hidden="1"/>
    <col min="6758" max="6763" width="16.08984375" style="1230" hidden="1"/>
    <col min="6764" max="6764" width="6.08984375" style="1230" hidden="1"/>
    <col min="6765" max="6765" width="3" style="1230" hidden="1"/>
    <col min="6766" max="7005" width="8.6328125" style="1230" hidden="1"/>
    <col min="7006" max="7011" width="14.90625" style="1230" hidden="1"/>
    <col min="7012" max="7013" width="15.90625" style="1230" hidden="1"/>
    <col min="7014" max="7019" width="16.08984375" style="1230" hidden="1"/>
    <col min="7020" max="7020" width="6.08984375" style="1230" hidden="1"/>
    <col min="7021" max="7021" width="3" style="1230" hidden="1"/>
    <col min="7022" max="7261" width="8.6328125" style="1230" hidden="1"/>
    <col min="7262" max="7267" width="14.90625" style="1230" hidden="1"/>
    <col min="7268" max="7269" width="15.90625" style="1230" hidden="1"/>
    <col min="7270" max="7275" width="16.08984375" style="1230" hidden="1"/>
    <col min="7276" max="7276" width="6.08984375" style="1230" hidden="1"/>
    <col min="7277" max="7277" width="3" style="1230" hidden="1"/>
    <col min="7278" max="7517" width="8.6328125" style="1230" hidden="1"/>
    <col min="7518" max="7523" width="14.90625" style="1230" hidden="1"/>
    <col min="7524" max="7525" width="15.90625" style="1230" hidden="1"/>
    <col min="7526" max="7531" width="16.08984375" style="1230" hidden="1"/>
    <col min="7532" max="7532" width="6.08984375" style="1230" hidden="1"/>
    <col min="7533" max="7533" width="3" style="1230" hidden="1"/>
    <col min="7534" max="7773" width="8.6328125" style="1230" hidden="1"/>
    <col min="7774" max="7779" width="14.90625" style="1230" hidden="1"/>
    <col min="7780" max="7781" width="15.90625" style="1230" hidden="1"/>
    <col min="7782" max="7787" width="16.08984375" style="1230" hidden="1"/>
    <col min="7788" max="7788" width="6.08984375" style="1230" hidden="1"/>
    <col min="7789" max="7789" width="3" style="1230" hidden="1"/>
    <col min="7790" max="8029" width="8.6328125" style="1230" hidden="1"/>
    <col min="8030" max="8035" width="14.90625" style="1230" hidden="1"/>
    <col min="8036" max="8037" width="15.90625" style="1230" hidden="1"/>
    <col min="8038" max="8043" width="16.08984375" style="1230" hidden="1"/>
    <col min="8044" max="8044" width="6.08984375" style="1230" hidden="1"/>
    <col min="8045" max="8045" width="3" style="1230" hidden="1"/>
    <col min="8046" max="8285" width="8.6328125" style="1230" hidden="1"/>
    <col min="8286" max="8291" width="14.90625" style="1230" hidden="1"/>
    <col min="8292" max="8293" width="15.90625" style="1230" hidden="1"/>
    <col min="8294" max="8299" width="16.08984375" style="1230" hidden="1"/>
    <col min="8300" max="8300" width="6.08984375" style="1230" hidden="1"/>
    <col min="8301" max="8301" width="3" style="1230" hidden="1"/>
    <col min="8302" max="8541" width="8.6328125" style="1230" hidden="1"/>
    <col min="8542" max="8547" width="14.90625" style="1230" hidden="1"/>
    <col min="8548" max="8549" width="15.90625" style="1230" hidden="1"/>
    <col min="8550" max="8555" width="16.08984375" style="1230" hidden="1"/>
    <col min="8556" max="8556" width="6.08984375" style="1230" hidden="1"/>
    <col min="8557" max="8557" width="3" style="1230" hidden="1"/>
    <col min="8558" max="8797" width="8.6328125" style="1230" hidden="1"/>
    <col min="8798" max="8803" width="14.90625" style="1230" hidden="1"/>
    <col min="8804" max="8805" width="15.90625" style="1230" hidden="1"/>
    <col min="8806" max="8811" width="16.08984375" style="1230" hidden="1"/>
    <col min="8812" max="8812" width="6.08984375" style="1230" hidden="1"/>
    <col min="8813" max="8813" width="3" style="1230" hidden="1"/>
    <col min="8814" max="9053" width="8.6328125" style="1230" hidden="1"/>
    <col min="9054" max="9059" width="14.90625" style="1230" hidden="1"/>
    <col min="9060" max="9061" width="15.90625" style="1230" hidden="1"/>
    <col min="9062" max="9067" width="16.08984375" style="1230" hidden="1"/>
    <col min="9068" max="9068" width="6.08984375" style="1230" hidden="1"/>
    <col min="9069" max="9069" width="3" style="1230" hidden="1"/>
    <col min="9070" max="9309" width="8.6328125" style="1230" hidden="1"/>
    <col min="9310" max="9315" width="14.90625" style="1230" hidden="1"/>
    <col min="9316" max="9317" width="15.90625" style="1230" hidden="1"/>
    <col min="9318" max="9323" width="16.08984375" style="1230" hidden="1"/>
    <col min="9324" max="9324" width="6.08984375" style="1230" hidden="1"/>
    <col min="9325" max="9325" width="3" style="1230" hidden="1"/>
    <col min="9326" max="9565" width="8.6328125" style="1230" hidden="1"/>
    <col min="9566" max="9571" width="14.90625" style="1230" hidden="1"/>
    <col min="9572" max="9573" width="15.90625" style="1230" hidden="1"/>
    <col min="9574" max="9579" width="16.08984375" style="1230" hidden="1"/>
    <col min="9580" max="9580" width="6.08984375" style="1230" hidden="1"/>
    <col min="9581" max="9581" width="3" style="1230" hidden="1"/>
    <col min="9582" max="9821" width="8.6328125" style="1230" hidden="1"/>
    <col min="9822" max="9827" width="14.90625" style="1230" hidden="1"/>
    <col min="9828" max="9829" width="15.90625" style="1230" hidden="1"/>
    <col min="9830" max="9835" width="16.08984375" style="1230" hidden="1"/>
    <col min="9836" max="9836" width="6.08984375" style="1230" hidden="1"/>
    <col min="9837" max="9837" width="3" style="1230" hidden="1"/>
    <col min="9838" max="10077" width="8.6328125" style="1230" hidden="1"/>
    <col min="10078" max="10083" width="14.90625" style="1230" hidden="1"/>
    <col min="10084" max="10085" width="15.90625" style="1230" hidden="1"/>
    <col min="10086" max="10091" width="16.08984375" style="1230" hidden="1"/>
    <col min="10092" max="10092" width="6.08984375" style="1230" hidden="1"/>
    <col min="10093" max="10093" width="3" style="1230" hidden="1"/>
    <col min="10094" max="10333" width="8.6328125" style="1230" hidden="1"/>
    <col min="10334" max="10339" width="14.90625" style="1230" hidden="1"/>
    <col min="10340" max="10341" width="15.90625" style="1230" hidden="1"/>
    <col min="10342" max="10347" width="16.08984375" style="1230" hidden="1"/>
    <col min="10348" max="10348" width="6.08984375" style="1230" hidden="1"/>
    <col min="10349" max="10349" width="3" style="1230" hidden="1"/>
    <col min="10350" max="10589" width="8.6328125" style="1230" hidden="1"/>
    <col min="10590" max="10595" width="14.90625" style="1230" hidden="1"/>
    <col min="10596" max="10597" width="15.90625" style="1230" hidden="1"/>
    <col min="10598" max="10603" width="16.08984375" style="1230" hidden="1"/>
    <col min="10604" max="10604" width="6.08984375" style="1230" hidden="1"/>
    <col min="10605" max="10605" width="3" style="1230" hidden="1"/>
    <col min="10606" max="10845" width="8.6328125" style="1230" hidden="1"/>
    <col min="10846" max="10851" width="14.90625" style="1230" hidden="1"/>
    <col min="10852" max="10853" width="15.90625" style="1230" hidden="1"/>
    <col min="10854" max="10859" width="16.08984375" style="1230" hidden="1"/>
    <col min="10860" max="10860" width="6.08984375" style="1230" hidden="1"/>
    <col min="10861" max="10861" width="3" style="1230" hidden="1"/>
    <col min="10862" max="11101" width="8.6328125" style="1230" hidden="1"/>
    <col min="11102" max="11107" width="14.90625" style="1230" hidden="1"/>
    <col min="11108" max="11109" width="15.90625" style="1230" hidden="1"/>
    <col min="11110" max="11115" width="16.08984375" style="1230" hidden="1"/>
    <col min="11116" max="11116" width="6.08984375" style="1230" hidden="1"/>
    <col min="11117" max="11117" width="3" style="1230" hidden="1"/>
    <col min="11118" max="11357" width="8.6328125" style="1230" hidden="1"/>
    <col min="11358" max="11363" width="14.90625" style="1230" hidden="1"/>
    <col min="11364" max="11365" width="15.90625" style="1230" hidden="1"/>
    <col min="11366" max="11371" width="16.08984375" style="1230" hidden="1"/>
    <col min="11372" max="11372" width="6.08984375" style="1230" hidden="1"/>
    <col min="11373" max="11373" width="3" style="1230" hidden="1"/>
    <col min="11374" max="11613" width="8.6328125" style="1230" hidden="1"/>
    <col min="11614" max="11619" width="14.90625" style="1230" hidden="1"/>
    <col min="11620" max="11621" width="15.90625" style="1230" hidden="1"/>
    <col min="11622" max="11627" width="16.08984375" style="1230" hidden="1"/>
    <col min="11628" max="11628" width="6.08984375" style="1230" hidden="1"/>
    <col min="11629" max="11629" width="3" style="1230" hidden="1"/>
    <col min="11630" max="11869" width="8.6328125" style="1230" hidden="1"/>
    <col min="11870" max="11875" width="14.90625" style="1230" hidden="1"/>
    <col min="11876" max="11877" width="15.90625" style="1230" hidden="1"/>
    <col min="11878" max="11883" width="16.08984375" style="1230" hidden="1"/>
    <col min="11884" max="11884" width="6.08984375" style="1230" hidden="1"/>
    <col min="11885" max="11885" width="3" style="1230" hidden="1"/>
    <col min="11886" max="12125" width="8.6328125" style="1230" hidden="1"/>
    <col min="12126" max="12131" width="14.90625" style="1230" hidden="1"/>
    <col min="12132" max="12133" width="15.90625" style="1230" hidden="1"/>
    <col min="12134" max="12139" width="16.08984375" style="1230" hidden="1"/>
    <col min="12140" max="12140" width="6.08984375" style="1230" hidden="1"/>
    <col min="12141" max="12141" width="3" style="1230" hidden="1"/>
    <col min="12142" max="12381" width="8.6328125" style="1230" hidden="1"/>
    <col min="12382" max="12387" width="14.90625" style="1230" hidden="1"/>
    <col min="12388" max="12389" width="15.90625" style="1230" hidden="1"/>
    <col min="12390" max="12395" width="16.08984375" style="1230" hidden="1"/>
    <col min="12396" max="12396" width="6.08984375" style="1230" hidden="1"/>
    <col min="12397" max="12397" width="3" style="1230" hidden="1"/>
    <col min="12398" max="12637" width="8.6328125" style="1230" hidden="1"/>
    <col min="12638" max="12643" width="14.90625" style="1230" hidden="1"/>
    <col min="12644" max="12645" width="15.90625" style="1230" hidden="1"/>
    <col min="12646" max="12651" width="16.08984375" style="1230" hidden="1"/>
    <col min="12652" max="12652" width="6.08984375" style="1230" hidden="1"/>
    <col min="12653" max="12653" width="3" style="1230" hidden="1"/>
    <col min="12654" max="12893" width="8.6328125" style="1230" hidden="1"/>
    <col min="12894" max="12899" width="14.90625" style="1230" hidden="1"/>
    <col min="12900" max="12901" width="15.90625" style="1230" hidden="1"/>
    <col min="12902" max="12907" width="16.08984375" style="1230" hidden="1"/>
    <col min="12908" max="12908" width="6.08984375" style="1230" hidden="1"/>
    <col min="12909" max="12909" width="3" style="1230" hidden="1"/>
    <col min="12910" max="13149" width="8.6328125" style="1230" hidden="1"/>
    <col min="13150" max="13155" width="14.90625" style="1230" hidden="1"/>
    <col min="13156" max="13157" width="15.90625" style="1230" hidden="1"/>
    <col min="13158" max="13163" width="16.08984375" style="1230" hidden="1"/>
    <col min="13164" max="13164" width="6.08984375" style="1230" hidden="1"/>
    <col min="13165" max="13165" width="3" style="1230" hidden="1"/>
    <col min="13166" max="13405" width="8.6328125" style="1230" hidden="1"/>
    <col min="13406" max="13411" width="14.90625" style="1230" hidden="1"/>
    <col min="13412" max="13413" width="15.90625" style="1230" hidden="1"/>
    <col min="13414" max="13419" width="16.08984375" style="1230" hidden="1"/>
    <col min="13420" max="13420" width="6.08984375" style="1230" hidden="1"/>
    <col min="13421" max="13421" width="3" style="1230" hidden="1"/>
    <col min="13422" max="13661" width="8.6328125" style="1230" hidden="1"/>
    <col min="13662" max="13667" width="14.90625" style="1230" hidden="1"/>
    <col min="13668" max="13669" width="15.90625" style="1230" hidden="1"/>
    <col min="13670" max="13675" width="16.08984375" style="1230" hidden="1"/>
    <col min="13676" max="13676" width="6.08984375" style="1230" hidden="1"/>
    <col min="13677" max="13677" width="3" style="1230" hidden="1"/>
    <col min="13678" max="13917" width="8.6328125" style="1230" hidden="1"/>
    <col min="13918" max="13923" width="14.90625" style="1230" hidden="1"/>
    <col min="13924" max="13925" width="15.90625" style="1230" hidden="1"/>
    <col min="13926" max="13931" width="16.08984375" style="1230" hidden="1"/>
    <col min="13932" max="13932" width="6.08984375" style="1230" hidden="1"/>
    <col min="13933" max="13933" width="3" style="1230" hidden="1"/>
    <col min="13934" max="14173" width="8.6328125" style="1230" hidden="1"/>
    <col min="14174" max="14179" width="14.90625" style="1230" hidden="1"/>
    <col min="14180" max="14181" width="15.90625" style="1230" hidden="1"/>
    <col min="14182" max="14187" width="16.08984375" style="1230" hidden="1"/>
    <col min="14188" max="14188" width="6.08984375" style="1230" hidden="1"/>
    <col min="14189" max="14189" width="3" style="1230" hidden="1"/>
    <col min="14190" max="14429" width="8.6328125" style="1230" hidden="1"/>
    <col min="14430" max="14435" width="14.90625" style="1230" hidden="1"/>
    <col min="14436" max="14437" width="15.90625" style="1230" hidden="1"/>
    <col min="14438" max="14443" width="16.08984375" style="1230" hidden="1"/>
    <col min="14444" max="14444" width="6.08984375" style="1230" hidden="1"/>
    <col min="14445" max="14445" width="3" style="1230" hidden="1"/>
    <col min="14446" max="14685" width="8.6328125" style="1230" hidden="1"/>
    <col min="14686" max="14691" width="14.90625" style="1230" hidden="1"/>
    <col min="14692" max="14693" width="15.90625" style="1230" hidden="1"/>
    <col min="14694" max="14699" width="16.08984375" style="1230" hidden="1"/>
    <col min="14700" max="14700" width="6.08984375" style="1230" hidden="1"/>
    <col min="14701" max="14701" width="3" style="1230" hidden="1"/>
    <col min="14702" max="14941" width="8.6328125" style="1230" hidden="1"/>
    <col min="14942" max="14947" width="14.90625" style="1230" hidden="1"/>
    <col min="14948" max="14949" width="15.90625" style="1230" hidden="1"/>
    <col min="14950" max="14955" width="16.08984375" style="1230" hidden="1"/>
    <col min="14956" max="14956" width="6.08984375" style="1230" hidden="1"/>
    <col min="14957" max="14957" width="3" style="1230" hidden="1"/>
    <col min="14958" max="15197" width="8.6328125" style="1230" hidden="1"/>
    <col min="15198" max="15203" width="14.90625" style="1230" hidden="1"/>
    <col min="15204" max="15205" width="15.90625" style="1230" hidden="1"/>
    <col min="15206" max="15211" width="16.08984375" style="1230" hidden="1"/>
    <col min="15212" max="15212" width="6.08984375" style="1230" hidden="1"/>
    <col min="15213" max="15213" width="3" style="1230" hidden="1"/>
    <col min="15214" max="15453" width="8.6328125" style="1230" hidden="1"/>
    <col min="15454" max="15459" width="14.90625" style="1230" hidden="1"/>
    <col min="15460" max="15461" width="15.90625" style="1230" hidden="1"/>
    <col min="15462" max="15467" width="16.08984375" style="1230" hidden="1"/>
    <col min="15468" max="15468" width="6.08984375" style="1230" hidden="1"/>
    <col min="15469" max="15469" width="3" style="1230" hidden="1"/>
    <col min="15470" max="15709" width="8.6328125" style="1230" hidden="1"/>
    <col min="15710" max="15715" width="14.90625" style="1230" hidden="1"/>
    <col min="15716" max="15717" width="15.90625" style="1230" hidden="1"/>
    <col min="15718" max="15723" width="16.08984375" style="1230" hidden="1"/>
    <col min="15724" max="15724" width="6.08984375" style="1230" hidden="1"/>
    <col min="15725" max="15725" width="3" style="1230" hidden="1"/>
    <col min="15726" max="15965" width="8.6328125" style="1230" hidden="1"/>
    <col min="15966" max="15971" width="14.90625" style="1230" hidden="1"/>
    <col min="15972" max="15973" width="15.90625" style="1230" hidden="1"/>
    <col min="15974" max="15979" width="16.08984375" style="1230" hidden="1"/>
    <col min="15980" max="15980" width="6.08984375" style="1230" hidden="1"/>
    <col min="15981" max="15981" width="3" style="1230" hidden="1"/>
    <col min="15982" max="16221" width="8.6328125" style="1230" hidden="1"/>
    <col min="16222" max="16227" width="14.90625" style="1230" hidden="1"/>
    <col min="16228" max="16229" width="15.90625" style="1230" hidden="1"/>
    <col min="16230" max="16235" width="16.08984375" style="1230" hidden="1"/>
    <col min="16236" max="16236" width="6.08984375" style="1230" hidden="1"/>
    <col min="16237" max="16237" width="3" style="1230" hidden="1"/>
    <col min="16238" max="16384" width="8.6328125" style="1230" hidden="1"/>
  </cols>
  <sheetData>
    <row r="1" spans="1:143" ht="42.75" customHeight="1" x14ac:dyDescent="0.2">
      <c r="A1" s="1228"/>
      <c r="B1" s="1229"/>
      <c r="DD1" s="1230"/>
      <c r="DE1" s="1230"/>
    </row>
    <row r="2" spans="1:143" ht="25.5" customHeight="1" x14ac:dyDescent="0.2">
      <c r="A2" s="1231"/>
      <c r="C2" s="1231"/>
      <c r="O2" s="1231"/>
      <c r="P2" s="1231"/>
      <c r="Q2" s="1231"/>
      <c r="R2" s="1231"/>
      <c r="S2" s="1231"/>
      <c r="T2" s="1231"/>
      <c r="U2" s="1231"/>
      <c r="V2" s="1231"/>
      <c r="W2" s="1231"/>
      <c r="X2" s="1231"/>
      <c r="Y2" s="1231"/>
      <c r="Z2" s="1231"/>
      <c r="AA2" s="1231"/>
      <c r="AB2" s="1231"/>
      <c r="AC2" s="1231"/>
      <c r="AD2" s="1231"/>
      <c r="AE2" s="1231"/>
      <c r="AF2" s="1231"/>
      <c r="AG2" s="1231"/>
      <c r="AH2" s="1231"/>
      <c r="AI2" s="1231"/>
      <c r="AU2" s="1231"/>
      <c r="BG2" s="1231"/>
      <c r="BS2" s="1231"/>
      <c r="CE2" s="1231"/>
      <c r="CQ2" s="1231"/>
      <c r="DD2" s="1230"/>
      <c r="DE2" s="1230"/>
    </row>
    <row r="3" spans="1:143" ht="25.5" customHeight="1" x14ac:dyDescent="0.2">
      <c r="A3" s="1231"/>
      <c r="C3" s="1231"/>
      <c r="O3" s="1231"/>
      <c r="P3" s="1231"/>
      <c r="Q3" s="1231"/>
      <c r="R3" s="1231"/>
      <c r="S3" s="1231"/>
      <c r="T3" s="1231"/>
      <c r="U3" s="1231"/>
      <c r="V3" s="1231"/>
      <c r="W3" s="1231"/>
      <c r="X3" s="1231"/>
      <c r="Y3" s="1231"/>
      <c r="Z3" s="1231"/>
      <c r="AA3" s="1231"/>
      <c r="AB3" s="1231"/>
      <c r="AC3" s="1231"/>
      <c r="AD3" s="1231"/>
      <c r="AE3" s="1231"/>
      <c r="AF3" s="1231"/>
      <c r="AG3" s="1231"/>
      <c r="AH3" s="1231"/>
      <c r="AI3" s="1231"/>
      <c r="AU3" s="1231"/>
      <c r="BG3" s="1231"/>
      <c r="BS3" s="1231"/>
      <c r="CE3" s="1231"/>
      <c r="CQ3" s="1231"/>
      <c r="DD3" s="1230"/>
      <c r="DE3" s="1230"/>
    </row>
    <row r="4" spans="1:143" s="279" customFormat="1" ht="13" x14ac:dyDescent="0.2">
      <c r="A4" s="1231"/>
      <c r="B4" s="1231"/>
      <c r="C4" s="1231"/>
      <c r="D4" s="1231"/>
      <c r="E4" s="1231"/>
      <c r="F4" s="1231"/>
      <c r="G4" s="1231"/>
      <c r="H4" s="1231"/>
      <c r="I4" s="1231"/>
      <c r="J4" s="1231"/>
      <c r="K4" s="1231"/>
      <c r="L4" s="1231"/>
      <c r="M4" s="1231"/>
      <c r="N4" s="1231"/>
      <c r="O4" s="1231"/>
      <c r="P4" s="1231"/>
      <c r="Q4" s="1231"/>
      <c r="R4" s="1231"/>
      <c r="S4" s="1231"/>
      <c r="T4" s="1231"/>
      <c r="U4" s="1231"/>
      <c r="V4" s="1231"/>
      <c r="W4" s="1231"/>
      <c r="X4" s="1231"/>
      <c r="Y4" s="1231"/>
      <c r="Z4" s="1231"/>
      <c r="AA4" s="1231"/>
      <c r="AB4" s="1231"/>
      <c r="AC4" s="1231"/>
      <c r="AD4" s="1231"/>
      <c r="AE4" s="1231"/>
      <c r="AF4" s="1231"/>
      <c r="AG4" s="1231"/>
      <c r="AH4" s="1231"/>
      <c r="AI4" s="1231"/>
      <c r="AJ4" s="1231"/>
      <c r="AK4" s="1231"/>
      <c r="AL4" s="1231"/>
      <c r="AM4" s="1231"/>
      <c r="AN4" s="1231"/>
      <c r="AO4" s="1231"/>
      <c r="AP4" s="1231"/>
      <c r="AQ4" s="1231"/>
      <c r="AR4" s="1231"/>
      <c r="AS4" s="1231"/>
      <c r="AT4" s="1231"/>
      <c r="AU4" s="1231"/>
      <c r="AV4" s="1231"/>
      <c r="AW4" s="1231"/>
      <c r="AX4" s="1231"/>
      <c r="AY4" s="1231"/>
      <c r="AZ4" s="1231"/>
      <c r="BA4" s="1231"/>
      <c r="BB4" s="1231"/>
      <c r="BC4" s="1231"/>
      <c r="BD4" s="1231"/>
      <c r="BE4" s="1231"/>
      <c r="BF4" s="1231"/>
      <c r="BG4" s="1231"/>
      <c r="BH4" s="1231"/>
      <c r="BI4" s="1231"/>
      <c r="BJ4" s="1231"/>
      <c r="BK4" s="1231"/>
      <c r="BL4" s="1231"/>
      <c r="BM4" s="1231"/>
      <c r="BN4" s="1231"/>
      <c r="BO4" s="1231"/>
      <c r="BP4" s="1231"/>
      <c r="BQ4" s="1231"/>
      <c r="BR4" s="1231"/>
      <c r="BS4" s="1231"/>
      <c r="BT4" s="1231"/>
      <c r="BU4" s="1231"/>
      <c r="BV4" s="1231"/>
      <c r="BW4" s="1231"/>
      <c r="BX4" s="1231"/>
      <c r="BY4" s="1231"/>
      <c r="BZ4" s="1231"/>
      <c r="CA4" s="1231"/>
      <c r="CB4" s="1231"/>
      <c r="CC4" s="1231"/>
      <c r="CD4" s="1231"/>
      <c r="CE4" s="1231"/>
      <c r="CF4" s="1231"/>
      <c r="CG4" s="1231"/>
      <c r="CH4" s="1231"/>
      <c r="CI4" s="1231"/>
      <c r="CJ4" s="1231"/>
      <c r="CK4" s="1231"/>
      <c r="CL4" s="1231"/>
      <c r="CM4" s="1231"/>
      <c r="CN4" s="1231"/>
      <c r="CO4" s="1231"/>
      <c r="CP4" s="1231"/>
      <c r="CQ4" s="1231"/>
      <c r="CR4" s="1231"/>
      <c r="CS4" s="1231"/>
      <c r="CT4" s="1231"/>
      <c r="CU4" s="1231"/>
      <c r="CV4" s="1231"/>
      <c r="CW4" s="1231"/>
      <c r="CX4" s="1231"/>
      <c r="CY4" s="1231"/>
      <c r="CZ4" s="1231"/>
      <c r="DA4" s="1231"/>
      <c r="DB4" s="1231"/>
      <c r="DC4" s="1231"/>
      <c r="DD4" s="1231"/>
      <c r="DE4" s="1231"/>
      <c r="DF4" s="280"/>
      <c r="DG4" s="280"/>
      <c r="DH4" s="280"/>
      <c r="DI4" s="280"/>
      <c r="DJ4" s="280"/>
      <c r="DK4" s="280"/>
      <c r="DL4" s="280"/>
      <c r="DM4" s="280"/>
      <c r="DN4" s="280"/>
      <c r="DO4" s="280"/>
      <c r="DP4" s="280"/>
      <c r="DQ4" s="280"/>
      <c r="DR4" s="280"/>
      <c r="DS4" s="280"/>
      <c r="DT4" s="280"/>
      <c r="DU4" s="280"/>
      <c r="DV4" s="280"/>
      <c r="DW4" s="280"/>
    </row>
    <row r="5" spans="1:143" s="279" customFormat="1" ht="13" x14ac:dyDescent="0.2">
      <c r="A5" s="1231"/>
      <c r="B5" s="1231"/>
      <c r="C5" s="1231"/>
      <c r="D5" s="1231"/>
      <c r="E5" s="1231"/>
      <c r="F5" s="1231"/>
      <c r="G5" s="1231"/>
      <c r="H5" s="1231"/>
      <c r="I5" s="1231"/>
      <c r="J5" s="1231"/>
      <c r="K5" s="1231"/>
      <c r="L5" s="1231"/>
      <c r="M5" s="1231"/>
      <c r="N5" s="1231"/>
      <c r="O5" s="1231"/>
      <c r="P5" s="1231"/>
      <c r="Q5" s="1231"/>
      <c r="R5" s="1231"/>
      <c r="S5" s="1231"/>
      <c r="T5" s="1231"/>
      <c r="U5" s="1231"/>
      <c r="V5" s="1231"/>
      <c r="W5" s="1231"/>
      <c r="X5" s="1231"/>
      <c r="Y5" s="1231"/>
      <c r="Z5" s="1231"/>
      <c r="AA5" s="1231"/>
      <c r="AB5" s="1231"/>
      <c r="AC5" s="1231"/>
      <c r="AD5" s="1231"/>
      <c r="AE5" s="1231"/>
      <c r="AF5" s="1231"/>
      <c r="AG5" s="1231"/>
      <c r="AH5" s="1231"/>
      <c r="AI5" s="1231"/>
      <c r="AJ5" s="1231"/>
      <c r="AK5" s="1231"/>
      <c r="AL5" s="1231"/>
      <c r="AM5" s="1231"/>
      <c r="AN5" s="1231"/>
      <c r="AO5" s="1231"/>
      <c r="AP5" s="1231"/>
      <c r="AQ5" s="1231"/>
      <c r="AR5" s="1231"/>
      <c r="AS5" s="1231"/>
      <c r="AT5" s="1231"/>
      <c r="AU5" s="1231"/>
      <c r="AV5" s="1231"/>
      <c r="AW5" s="1231"/>
      <c r="AX5" s="1231"/>
      <c r="AY5" s="1231"/>
      <c r="AZ5" s="1231"/>
      <c r="BA5" s="1231"/>
      <c r="BB5" s="1231"/>
      <c r="BC5" s="1231"/>
      <c r="BD5" s="1231"/>
      <c r="BE5" s="1231"/>
      <c r="BF5" s="1231"/>
      <c r="BG5" s="1231"/>
      <c r="BH5" s="1231"/>
      <c r="BI5" s="1231"/>
      <c r="BJ5" s="1231"/>
      <c r="BK5" s="1231"/>
      <c r="BL5" s="1231"/>
      <c r="BM5" s="1231"/>
      <c r="BN5" s="1231"/>
      <c r="BO5" s="1231"/>
      <c r="BP5" s="1231"/>
      <c r="BQ5" s="1231"/>
      <c r="BR5" s="1231"/>
      <c r="BS5" s="1231"/>
      <c r="BT5" s="1231"/>
      <c r="BU5" s="1231"/>
      <c r="BV5" s="1231"/>
      <c r="BW5" s="1231"/>
      <c r="BX5" s="1231"/>
      <c r="BY5" s="1231"/>
      <c r="BZ5" s="1231"/>
      <c r="CA5" s="1231"/>
      <c r="CB5" s="1231"/>
      <c r="CC5" s="1231"/>
      <c r="CD5" s="1231"/>
      <c r="CE5" s="1231"/>
      <c r="CF5" s="1231"/>
      <c r="CG5" s="1231"/>
      <c r="CH5" s="1231"/>
      <c r="CI5" s="1231"/>
      <c r="CJ5" s="1231"/>
      <c r="CK5" s="1231"/>
      <c r="CL5" s="1231"/>
      <c r="CM5" s="1231"/>
      <c r="CN5" s="1231"/>
      <c r="CO5" s="1231"/>
      <c r="CP5" s="1231"/>
      <c r="CQ5" s="1231"/>
      <c r="CR5" s="1231"/>
      <c r="CS5" s="1231"/>
      <c r="CT5" s="1231"/>
      <c r="CU5" s="1231"/>
      <c r="CV5" s="1231"/>
      <c r="CW5" s="1231"/>
      <c r="CX5" s="1231"/>
      <c r="CY5" s="1231"/>
      <c r="CZ5" s="1231"/>
      <c r="DA5" s="1231"/>
      <c r="DB5" s="1231"/>
      <c r="DC5" s="1231"/>
      <c r="DD5" s="1231"/>
      <c r="DE5" s="1231"/>
      <c r="DF5" s="280"/>
      <c r="DG5" s="280"/>
      <c r="DH5" s="280"/>
      <c r="DI5" s="280"/>
      <c r="DJ5" s="280"/>
      <c r="DK5" s="280"/>
      <c r="DL5" s="280"/>
      <c r="DM5" s="280"/>
      <c r="DN5" s="280"/>
      <c r="DO5" s="280"/>
      <c r="DP5" s="280"/>
      <c r="DQ5" s="280"/>
      <c r="DR5" s="280"/>
      <c r="DS5" s="280"/>
      <c r="DT5" s="280"/>
      <c r="DU5" s="280"/>
      <c r="DV5" s="280"/>
      <c r="DW5" s="280"/>
    </row>
    <row r="6" spans="1:143" s="279" customFormat="1" ht="13" x14ac:dyDescent="0.2">
      <c r="A6" s="1231"/>
      <c r="B6" s="1231"/>
      <c r="C6" s="1231"/>
      <c r="D6" s="1231"/>
      <c r="E6" s="1231"/>
      <c r="F6" s="1231"/>
      <c r="G6" s="1231"/>
      <c r="H6" s="1231"/>
      <c r="I6" s="1231"/>
      <c r="J6" s="1231"/>
      <c r="K6" s="1231"/>
      <c r="L6" s="1231"/>
      <c r="M6" s="1231"/>
      <c r="N6" s="1231"/>
      <c r="O6" s="1231"/>
      <c r="P6" s="1231"/>
      <c r="Q6" s="1231"/>
      <c r="R6" s="1231"/>
      <c r="S6" s="1231"/>
      <c r="T6" s="1231"/>
      <c r="U6" s="1231"/>
      <c r="V6" s="1231"/>
      <c r="W6" s="1231"/>
      <c r="X6" s="1231"/>
      <c r="Y6" s="1231"/>
      <c r="Z6" s="1231"/>
      <c r="AA6" s="1231"/>
      <c r="AB6" s="1231"/>
      <c r="AC6" s="1231"/>
      <c r="AD6" s="1231"/>
      <c r="AE6" s="1231"/>
      <c r="AF6" s="1231"/>
      <c r="AG6" s="1231"/>
      <c r="AH6" s="1231"/>
      <c r="AI6" s="1231"/>
      <c r="AJ6" s="1231"/>
      <c r="AK6" s="1231"/>
      <c r="AL6" s="1231"/>
      <c r="AM6" s="1231"/>
      <c r="AN6" s="1231"/>
      <c r="AO6" s="1231"/>
      <c r="AP6" s="1231"/>
      <c r="AQ6" s="1231"/>
      <c r="AR6" s="1231"/>
      <c r="AS6" s="1231"/>
      <c r="AT6" s="1231"/>
      <c r="AU6" s="1231"/>
      <c r="AV6" s="1231"/>
      <c r="AW6" s="1231"/>
      <c r="AX6" s="1231"/>
      <c r="AY6" s="1231"/>
      <c r="AZ6" s="1231"/>
      <c r="BA6" s="1231"/>
      <c r="BB6" s="1231"/>
      <c r="BC6" s="1231"/>
      <c r="BD6" s="1231"/>
      <c r="BE6" s="1231"/>
      <c r="BF6" s="1231"/>
      <c r="BG6" s="1231"/>
      <c r="BH6" s="1231"/>
      <c r="BI6" s="1231"/>
      <c r="BJ6" s="1231"/>
      <c r="BK6" s="1231"/>
      <c r="BL6" s="1231"/>
      <c r="BM6" s="1231"/>
      <c r="BN6" s="1231"/>
      <c r="BO6" s="1231"/>
      <c r="BP6" s="1231"/>
      <c r="BQ6" s="1231"/>
      <c r="BR6" s="1231"/>
      <c r="BS6" s="1231"/>
      <c r="BT6" s="1231"/>
      <c r="BU6" s="1231"/>
      <c r="BV6" s="1231"/>
      <c r="BW6" s="1231"/>
      <c r="BX6" s="1231"/>
      <c r="BY6" s="1231"/>
      <c r="BZ6" s="1231"/>
      <c r="CA6" s="1231"/>
      <c r="CB6" s="1231"/>
      <c r="CC6" s="1231"/>
      <c r="CD6" s="1231"/>
      <c r="CE6" s="1231"/>
      <c r="CF6" s="1231"/>
      <c r="CG6" s="1231"/>
      <c r="CH6" s="1231"/>
      <c r="CI6" s="1231"/>
      <c r="CJ6" s="1231"/>
      <c r="CK6" s="1231"/>
      <c r="CL6" s="1231"/>
      <c r="CM6" s="1231"/>
      <c r="CN6" s="1231"/>
      <c r="CO6" s="1231"/>
      <c r="CP6" s="1231"/>
      <c r="CQ6" s="1231"/>
      <c r="CR6" s="1231"/>
      <c r="CS6" s="1231"/>
      <c r="CT6" s="1231"/>
      <c r="CU6" s="1231"/>
      <c r="CV6" s="1231"/>
      <c r="CW6" s="1231"/>
      <c r="CX6" s="1231"/>
      <c r="CY6" s="1231"/>
      <c r="CZ6" s="1231"/>
      <c r="DA6" s="1231"/>
      <c r="DB6" s="1231"/>
      <c r="DC6" s="1231"/>
      <c r="DD6" s="1231"/>
      <c r="DE6" s="1231"/>
      <c r="DF6" s="280"/>
      <c r="DG6" s="280"/>
      <c r="DH6" s="280"/>
      <c r="DI6" s="280"/>
      <c r="DJ6" s="280"/>
      <c r="DK6" s="280"/>
      <c r="DL6" s="280"/>
      <c r="DM6" s="280"/>
      <c r="DN6" s="280"/>
      <c r="DO6" s="280"/>
      <c r="DP6" s="280"/>
      <c r="DQ6" s="280"/>
      <c r="DR6" s="280"/>
      <c r="DS6" s="280"/>
      <c r="DT6" s="280"/>
      <c r="DU6" s="280"/>
      <c r="DV6" s="280"/>
      <c r="DW6" s="280"/>
    </row>
    <row r="7" spans="1:143" s="279" customFormat="1" ht="13" x14ac:dyDescent="0.2">
      <c r="A7" s="1231"/>
      <c r="B7" s="1231"/>
      <c r="C7" s="1231"/>
      <c r="D7" s="1231"/>
      <c r="E7" s="1231"/>
      <c r="F7" s="1231"/>
      <c r="G7" s="1231"/>
      <c r="H7" s="1231"/>
      <c r="I7" s="1231"/>
      <c r="J7" s="1231"/>
      <c r="K7" s="1231"/>
      <c r="L7" s="1231"/>
      <c r="M7" s="1231"/>
      <c r="N7" s="1231"/>
      <c r="O7" s="1231"/>
      <c r="P7" s="1231"/>
      <c r="Q7" s="1231"/>
      <c r="R7" s="1231"/>
      <c r="S7" s="1231"/>
      <c r="T7" s="1231"/>
      <c r="U7" s="1231"/>
      <c r="V7" s="1231"/>
      <c r="W7" s="1231"/>
      <c r="X7" s="1231"/>
      <c r="Y7" s="1231"/>
      <c r="Z7" s="1231"/>
      <c r="AA7" s="1231"/>
      <c r="AB7" s="1231"/>
      <c r="AC7" s="1231"/>
      <c r="AD7" s="1231"/>
      <c r="AE7" s="1231"/>
      <c r="AF7" s="1231"/>
      <c r="AG7" s="1231"/>
      <c r="AH7" s="1231"/>
      <c r="AI7" s="1231"/>
      <c r="AJ7" s="1231"/>
      <c r="AK7" s="1231"/>
      <c r="AL7" s="1231"/>
      <c r="AM7" s="1231"/>
      <c r="AN7" s="1231"/>
      <c r="AO7" s="1231"/>
      <c r="AP7" s="1231"/>
      <c r="AQ7" s="1231"/>
      <c r="AR7" s="1231"/>
      <c r="AS7" s="1231"/>
      <c r="AT7" s="1231"/>
      <c r="AU7" s="1231"/>
      <c r="AV7" s="1231"/>
      <c r="AW7" s="1231"/>
      <c r="AX7" s="1231"/>
      <c r="AY7" s="1231"/>
      <c r="AZ7" s="1231"/>
      <c r="BA7" s="1231"/>
      <c r="BB7" s="1231"/>
      <c r="BC7" s="1231"/>
      <c r="BD7" s="1231"/>
      <c r="BE7" s="1231"/>
      <c r="BF7" s="1231"/>
      <c r="BG7" s="1231"/>
      <c r="BH7" s="1231"/>
      <c r="BI7" s="1231"/>
      <c r="BJ7" s="1231"/>
      <c r="BK7" s="1231"/>
      <c r="BL7" s="1231"/>
      <c r="BM7" s="1231"/>
      <c r="BN7" s="1231"/>
      <c r="BO7" s="1231"/>
      <c r="BP7" s="1231"/>
      <c r="BQ7" s="1231"/>
      <c r="BR7" s="1231"/>
      <c r="BS7" s="1231"/>
      <c r="BT7" s="1231"/>
      <c r="BU7" s="1231"/>
      <c r="BV7" s="1231"/>
      <c r="BW7" s="1231"/>
      <c r="BX7" s="1231"/>
      <c r="BY7" s="1231"/>
      <c r="BZ7" s="1231"/>
      <c r="CA7" s="1231"/>
      <c r="CB7" s="1231"/>
      <c r="CC7" s="1231"/>
      <c r="CD7" s="1231"/>
      <c r="CE7" s="1231"/>
      <c r="CF7" s="1231"/>
      <c r="CG7" s="1231"/>
      <c r="CH7" s="1231"/>
      <c r="CI7" s="1231"/>
      <c r="CJ7" s="1231"/>
      <c r="CK7" s="1231"/>
      <c r="CL7" s="1231"/>
      <c r="CM7" s="1231"/>
      <c r="CN7" s="1231"/>
      <c r="CO7" s="1231"/>
      <c r="CP7" s="1231"/>
      <c r="CQ7" s="1231"/>
      <c r="CR7" s="1231"/>
      <c r="CS7" s="1231"/>
      <c r="CT7" s="1231"/>
      <c r="CU7" s="1231"/>
      <c r="CV7" s="1231"/>
      <c r="CW7" s="1231"/>
      <c r="CX7" s="1231"/>
      <c r="CY7" s="1231"/>
      <c r="CZ7" s="1231"/>
      <c r="DA7" s="1231"/>
      <c r="DB7" s="1231"/>
      <c r="DC7" s="1231"/>
      <c r="DD7" s="1231"/>
      <c r="DE7" s="1231"/>
      <c r="DF7" s="280"/>
      <c r="DG7" s="280"/>
      <c r="DH7" s="280"/>
      <c r="DI7" s="280"/>
      <c r="DJ7" s="280"/>
      <c r="DK7" s="280"/>
      <c r="DL7" s="280"/>
      <c r="DM7" s="280"/>
      <c r="DN7" s="280"/>
      <c r="DO7" s="280"/>
      <c r="DP7" s="280"/>
      <c r="DQ7" s="280"/>
      <c r="DR7" s="280"/>
      <c r="DS7" s="280"/>
      <c r="DT7" s="280"/>
      <c r="DU7" s="280"/>
      <c r="DV7" s="280"/>
      <c r="DW7" s="280"/>
    </row>
    <row r="8" spans="1:143" s="279" customFormat="1" ht="13" x14ac:dyDescent="0.2">
      <c r="A8" s="1231"/>
      <c r="B8" s="1231"/>
      <c r="C8" s="1231"/>
      <c r="D8" s="1231"/>
      <c r="E8" s="1231"/>
      <c r="F8" s="1231"/>
      <c r="G8" s="1231"/>
      <c r="H8" s="1231"/>
      <c r="I8" s="1231"/>
      <c r="J8" s="1231"/>
      <c r="K8" s="1231"/>
      <c r="L8" s="1231"/>
      <c r="M8" s="1231"/>
      <c r="N8" s="1231"/>
      <c r="O8" s="1231"/>
      <c r="P8" s="1231"/>
      <c r="Q8" s="1231"/>
      <c r="R8" s="1231"/>
      <c r="S8" s="1231"/>
      <c r="T8" s="1231"/>
      <c r="U8" s="1231"/>
      <c r="V8" s="1231"/>
      <c r="W8" s="1231"/>
      <c r="X8" s="1231"/>
      <c r="Y8" s="1231"/>
      <c r="Z8" s="1231"/>
      <c r="AA8" s="1231"/>
      <c r="AB8" s="1231"/>
      <c r="AC8" s="1231"/>
      <c r="AD8" s="1231"/>
      <c r="AE8" s="1231"/>
      <c r="AF8" s="1231"/>
      <c r="AG8" s="1231"/>
      <c r="AH8" s="1231"/>
      <c r="AI8" s="1231"/>
      <c r="AJ8" s="1231"/>
      <c r="AK8" s="1231"/>
      <c r="AL8" s="1231"/>
      <c r="AM8" s="1231"/>
      <c r="AN8" s="1231"/>
      <c r="AO8" s="1231"/>
      <c r="AP8" s="1231"/>
      <c r="AQ8" s="1231"/>
      <c r="AR8" s="1231"/>
      <c r="AS8" s="1231"/>
      <c r="AT8" s="1231"/>
      <c r="AU8" s="1231"/>
      <c r="AV8" s="1231"/>
      <c r="AW8" s="1231"/>
      <c r="AX8" s="1231"/>
      <c r="AY8" s="1231"/>
      <c r="AZ8" s="1231"/>
      <c r="BA8" s="1231"/>
      <c r="BB8" s="1231"/>
      <c r="BC8" s="1231"/>
      <c r="BD8" s="1231"/>
      <c r="BE8" s="1231"/>
      <c r="BF8" s="1231"/>
      <c r="BG8" s="1231"/>
      <c r="BH8" s="1231"/>
      <c r="BI8" s="1231"/>
      <c r="BJ8" s="1231"/>
      <c r="BK8" s="1231"/>
      <c r="BL8" s="1231"/>
      <c r="BM8" s="1231"/>
      <c r="BN8" s="1231"/>
      <c r="BO8" s="1231"/>
      <c r="BP8" s="1231"/>
      <c r="BQ8" s="1231"/>
      <c r="BR8" s="1231"/>
      <c r="BS8" s="1231"/>
      <c r="BT8" s="1231"/>
      <c r="BU8" s="1231"/>
      <c r="BV8" s="1231"/>
      <c r="BW8" s="1231"/>
      <c r="BX8" s="1231"/>
      <c r="BY8" s="1231"/>
      <c r="BZ8" s="1231"/>
      <c r="CA8" s="1231"/>
      <c r="CB8" s="1231"/>
      <c r="CC8" s="1231"/>
      <c r="CD8" s="1231"/>
      <c r="CE8" s="1231"/>
      <c r="CF8" s="1231"/>
      <c r="CG8" s="1231"/>
      <c r="CH8" s="1231"/>
      <c r="CI8" s="1231"/>
      <c r="CJ8" s="1231"/>
      <c r="CK8" s="1231"/>
      <c r="CL8" s="1231"/>
      <c r="CM8" s="1231"/>
      <c r="CN8" s="1231"/>
      <c r="CO8" s="1231"/>
      <c r="CP8" s="1231"/>
      <c r="CQ8" s="1231"/>
      <c r="CR8" s="1231"/>
      <c r="CS8" s="1231"/>
      <c r="CT8" s="1231"/>
      <c r="CU8" s="1231"/>
      <c r="CV8" s="1231"/>
      <c r="CW8" s="1231"/>
      <c r="CX8" s="1231"/>
      <c r="CY8" s="1231"/>
      <c r="CZ8" s="1231"/>
      <c r="DA8" s="1231"/>
      <c r="DB8" s="1231"/>
      <c r="DC8" s="1231"/>
      <c r="DD8" s="1231"/>
      <c r="DE8" s="1231"/>
      <c r="DF8" s="280"/>
      <c r="DG8" s="280"/>
      <c r="DH8" s="280"/>
      <c r="DI8" s="280"/>
      <c r="DJ8" s="280"/>
      <c r="DK8" s="280"/>
      <c r="DL8" s="280"/>
      <c r="DM8" s="280"/>
      <c r="DN8" s="280"/>
      <c r="DO8" s="280"/>
      <c r="DP8" s="280"/>
      <c r="DQ8" s="280"/>
      <c r="DR8" s="280"/>
      <c r="DS8" s="280"/>
      <c r="DT8" s="280"/>
      <c r="DU8" s="280"/>
      <c r="DV8" s="280"/>
      <c r="DW8" s="280"/>
    </row>
    <row r="9" spans="1:143" s="279" customFormat="1" ht="13" x14ac:dyDescent="0.2">
      <c r="A9" s="1231"/>
      <c r="B9" s="1231"/>
      <c r="C9" s="1231"/>
      <c r="D9" s="1231"/>
      <c r="E9" s="1231"/>
      <c r="F9" s="1231"/>
      <c r="G9" s="1231"/>
      <c r="H9" s="1231"/>
      <c r="I9" s="1231"/>
      <c r="J9" s="1231"/>
      <c r="K9" s="1231"/>
      <c r="L9" s="1231"/>
      <c r="M9" s="1231"/>
      <c r="N9" s="1231"/>
      <c r="O9" s="1231"/>
      <c r="P9" s="1231"/>
      <c r="Q9" s="1231"/>
      <c r="R9" s="1231"/>
      <c r="S9" s="1231"/>
      <c r="T9" s="1231"/>
      <c r="U9" s="1231"/>
      <c r="V9" s="1231"/>
      <c r="W9" s="1231"/>
      <c r="X9" s="1231"/>
      <c r="Y9" s="1231"/>
      <c r="Z9" s="1231"/>
      <c r="AA9" s="1231"/>
      <c r="AB9" s="1231"/>
      <c r="AC9" s="1231"/>
      <c r="AD9" s="1231"/>
      <c r="AE9" s="1231"/>
      <c r="AF9" s="1231"/>
      <c r="AG9" s="1231"/>
      <c r="AH9" s="1231"/>
      <c r="AI9" s="1231"/>
      <c r="AJ9" s="1231"/>
      <c r="AK9" s="1231"/>
      <c r="AL9" s="1231"/>
      <c r="AM9" s="1231"/>
      <c r="AN9" s="1231"/>
      <c r="AO9" s="1231"/>
      <c r="AP9" s="1231"/>
      <c r="AQ9" s="1231"/>
      <c r="AR9" s="1231"/>
      <c r="AS9" s="1231"/>
      <c r="AT9" s="1231"/>
      <c r="AU9" s="1231"/>
      <c r="AV9" s="1231"/>
      <c r="AW9" s="1231"/>
      <c r="AX9" s="1231"/>
      <c r="AY9" s="1231"/>
      <c r="AZ9" s="1231"/>
      <c r="BA9" s="1231"/>
      <c r="BB9" s="1231"/>
      <c r="BC9" s="1231"/>
      <c r="BD9" s="1231"/>
      <c r="BE9" s="1231"/>
      <c r="BF9" s="1231"/>
      <c r="BG9" s="1231"/>
      <c r="BH9" s="1231"/>
      <c r="BI9" s="1231"/>
      <c r="BJ9" s="1231"/>
      <c r="BK9" s="1231"/>
      <c r="BL9" s="1231"/>
      <c r="BM9" s="1231"/>
      <c r="BN9" s="1231"/>
      <c r="BO9" s="1231"/>
      <c r="BP9" s="1231"/>
      <c r="BQ9" s="1231"/>
      <c r="BR9" s="1231"/>
      <c r="BS9" s="1231"/>
      <c r="BT9" s="1231"/>
      <c r="BU9" s="1231"/>
      <c r="BV9" s="1231"/>
      <c r="BW9" s="1231"/>
      <c r="BX9" s="1231"/>
      <c r="BY9" s="1231"/>
      <c r="BZ9" s="1231"/>
      <c r="CA9" s="1231"/>
      <c r="CB9" s="1231"/>
      <c r="CC9" s="1231"/>
      <c r="CD9" s="1231"/>
      <c r="CE9" s="1231"/>
      <c r="CF9" s="1231"/>
      <c r="CG9" s="1231"/>
      <c r="CH9" s="1231"/>
      <c r="CI9" s="1231"/>
      <c r="CJ9" s="1231"/>
      <c r="CK9" s="1231"/>
      <c r="CL9" s="1231"/>
      <c r="CM9" s="1231"/>
      <c r="CN9" s="1231"/>
      <c r="CO9" s="1231"/>
      <c r="CP9" s="1231"/>
      <c r="CQ9" s="1231"/>
      <c r="CR9" s="1231"/>
      <c r="CS9" s="1231"/>
      <c r="CT9" s="1231"/>
      <c r="CU9" s="1231"/>
      <c r="CV9" s="1231"/>
      <c r="CW9" s="1231"/>
      <c r="CX9" s="1231"/>
      <c r="CY9" s="1231"/>
      <c r="CZ9" s="1231"/>
      <c r="DA9" s="1231"/>
      <c r="DB9" s="1231"/>
      <c r="DC9" s="1231"/>
      <c r="DD9" s="1231"/>
      <c r="DE9" s="1231"/>
      <c r="DF9" s="280"/>
      <c r="DG9" s="280"/>
      <c r="DH9" s="280"/>
      <c r="DI9" s="280"/>
      <c r="DJ9" s="280"/>
      <c r="DK9" s="280"/>
      <c r="DL9" s="280"/>
      <c r="DM9" s="280"/>
      <c r="DN9" s="280"/>
      <c r="DO9" s="280"/>
      <c r="DP9" s="280"/>
      <c r="DQ9" s="280"/>
      <c r="DR9" s="280"/>
      <c r="DS9" s="280"/>
      <c r="DT9" s="280"/>
      <c r="DU9" s="280"/>
      <c r="DV9" s="280"/>
      <c r="DW9" s="280"/>
    </row>
    <row r="10" spans="1:143" s="279" customFormat="1" ht="13" x14ac:dyDescent="0.2">
      <c r="A10" s="1231"/>
      <c r="B10" s="1231"/>
      <c r="C10" s="1231"/>
      <c r="D10" s="1231"/>
      <c r="E10" s="1231"/>
      <c r="F10" s="1231"/>
      <c r="G10" s="1231"/>
      <c r="H10" s="1231"/>
      <c r="I10" s="1231"/>
      <c r="J10" s="1231"/>
      <c r="K10" s="1231"/>
      <c r="L10" s="1231"/>
      <c r="M10" s="1231"/>
      <c r="N10" s="1231"/>
      <c r="O10" s="1231"/>
      <c r="P10" s="1231"/>
      <c r="Q10" s="1231"/>
      <c r="R10" s="1231"/>
      <c r="S10" s="1231"/>
      <c r="T10" s="1231"/>
      <c r="U10" s="1231"/>
      <c r="V10" s="1231"/>
      <c r="W10" s="1231"/>
      <c r="X10" s="1231"/>
      <c r="Y10" s="1231"/>
      <c r="Z10" s="1231"/>
      <c r="AA10" s="1231"/>
      <c r="AB10" s="1231"/>
      <c r="AC10" s="1231"/>
      <c r="AD10" s="1231"/>
      <c r="AE10" s="1231"/>
      <c r="AF10" s="1231"/>
      <c r="AG10" s="1231"/>
      <c r="AH10" s="1231"/>
      <c r="AI10" s="1231"/>
      <c r="AJ10" s="1231"/>
      <c r="AK10" s="1231"/>
      <c r="AL10" s="1231"/>
      <c r="AM10" s="1231"/>
      <c r="AN10" s="1231"/>
      <c r="AO10" s="1231"/>
      <c r="AP10" s="1231"/>
      <c r="AQ10" s="1231"/>
      <c r="AR10" s="1231"/>
      <c r="AS10" s="1231"/>
      <c r="AT10" s="1231"/>
      <c r="AU10" s="1231"/>
      <c r="AV10" s="1231"/>
      <c r="AW10" s="1231"/>
      <c r="AX10" s="1231"/>
      <c r="AY10" s="1231"/>
      <c r="AZ10" s="1231"/>
      <c r="BA10" s="1231"/>
      <c r="BB10" s="1231"/>
      <c r="BC10" s="1231"/>
      <c r="BD10" s="1231"/>
      <c r="BE10" s="1231"/>
      <c r="BF10" s="1231"/>
      <c r="BG10" s="1231"/>
      <c r="BH10" s="1231"/>
      <c r="BI10" s="1231"/>
      <c r="BJ10" s="1231"/>
      <c r="BK10" s="1231"/>
      <c r="BL10" s="1231"/>
      <c r="BM10" s="1231"/>
      <c r="BN10" s="1231"/>
      <c r="BO10" s="1231"/>
      <c r="BP10" s="1231"/>
      <c r="BQ10" s="1231"/>
      <c r="BR10" s="1231"/>
      <c r="BS10" s="1231"/>
      <c r="BT10" s="1231"/>
      <c r="BU10" s="1231"/>
      <c r="BV10" s="1231"/>
      <c r="BW10" s="1231"/>
      <c r="BX10" s="1231"/>
      <c r="BY10" s="1231"/>
      <c r="BZ10" s="1231"/>
      <c r="CA10" s="1231"/>
      <c r="CB10" s="1231"/>
      <c r="CC10" s="1231"/>
      <c r="CD10" s="1231"/>
      <c r="CE10" s="1231"/>
      <c r="CF10" s="1231"/>
      <c r="CG10" s="1231"/>
      <c r="CH10" s="1231"/>
      <c r="CI10" s="1231"/>
      <c r="CJ10" s="1231"/>
      <c r="CK10" s="1231"/>
      <c r="CL10" s="1231"/>
      <c r="CM10" s="1231"/>
      <c r="CN10" s="1231"/>
      <c r="CO10" s="1231"/>
      <c r="CP10" s="1231"/>
      <c r="CQ10" s="1231"/>
      <c r="CR10" s="1231"/>
      <c r="CS10" s="1231"/>
      <c r="CT10" s="1231"/>
      <c r="CU10" s="1231"/>
      <c r="CV10" s="1231"/>
      <c r="CW10" s="1231"/>
      <c r="CX10" s="1231"/>
      <c r="CY10" s="1231"/>
      <c r="CZ10" s="1231"/>
      <c r="DA10" s="1231"/>
      <c r="DB10" s="1231"/>
      <c r="DC10" s="1231"/>
      <c r="DD10" s="1231"/>
      <c r="DE10" s="1231"/>
      <c r="DF10" s="280"/>
      <c r="DG10" s="280"/>
      <c r="DH10" s="280"/>
      <c r="DI10" s="280"/>
      <c r="DJ10" s="280"/>
      <c r="DK10" s="280"/>
      <c r="DL10" s="280"/>
      <c r="DM10" s="280"/>
      <c r="DN10" s="280"/>
      <c r="DO10" s="280"/>
      <c r="DP10" s="280"/>
      <c r="DQ10" s="280"/>
      <c r="DR10" s="280"/>
      <c r="DS10" s="280"/>
      <c r="DT10" s="280"/>
      <c r="DU10" s="280"/>
      <c r="DV10" s="280"/>
      <c r="DW10" s="280"/>
      <c r="EM10" s="279" t="s">
        <v>614</v>
      </c>
    </row>
    <row r="11" spans="1:143" s="279" customFormat="1" ht="13" x14ac:dyDescent="0.2">
      <c r="A11" s="1231"/>
      <c r="B11" s="1231"/>
      <c r="C11" s="1231"/>
      <c r="D11" s="1231"/>
      <c r="E11" s="1231"/>
      <c r="F11" s="1231"/>
      <c r="G11" s="1231"/>
      <c r="H11" s="1231"/>
      <c r="I11" s="1231"/>
      <c r="J11" s="1231"/>
      <c r="K11" s="1231"/>
      <c r="L11" s="1231"/>
      <c r="M11" s="1231"/>
      <c r="N11" s="1231"/>
      <c r="O11" s="1231"/>
      <c r="P11" s="1231"/>
      <c r="Q11" s="1231"/>
      <c r="R11" s="1231"/>
      <c r="S11" s="1231"/>
      <c r="T11" s="1231"/>
      <c r="U11" s="1231"/>
      <c r="V11" s="1231"/>
      <c r="W11" s="1231"/>
      <c r="X11" s="1231"/>
      <c r="Y11" s="1231"/>
      <c r="Z11" s="1231"/>
      <c r="AA11" s="1231"/>
      <c r="AB11" s="1231"/>
      <c r="AC11" s="1231"/>
      <c r="AD11" s="1231"/>
      <c r="AE11" s="1231"/>
      <c r="AF11" s="1231"/>
      <c r="AG11" s="1231"/>
      <c r="AH11" s="1231"/>
      <c r="AI11" s="1231"/>
      <c r="AJ11" s="1231"/>
      <c r="AK11" s="1231"/>
      <c r="AL11" s="1231"/>
      <c r="AM11" s="1231"/>
      <c r="AN11" s="1231"/>
      <c r="AO11" s="1231"/>
      <c r="AP11" s="1231"/>
      <c r="AQ11" s="1231"/>
      <c r="AR11" s="1231"/>
      <c r="AS11" s="1231"/>
      <c r="AT11" s="1231"/>
      <c r="AU11" s="1231"/>
      <c r="AV11" s="1231"/>
      <c r="AW11" s="1231"/>
      <c r="AX11" s="1231"/>
      <c r="AY11" s="1231"/>
      <c r="AZ11" s="1231"/>
      <c r="BA11" s="1231"/>
      <c r="BB11" s="1231"/>
      <c r="BC11" s="1231"/>
      <c r="BD11" s="1231"/>
      <c r="BE11" s="1231"/>
      <c r="BF11" s="1231"/>
      <c r="BG11" s="1231"/>
      <c r="BH11" s="1231"/>
      <c r="BI11" s="1231"/>
      <c r="BJ11" s="1231"/>
      <c r="BK11" s="1231"/>
      <c r="BL11" s="1231"/>
      <c r="BM11" s="1231"/>
      <c r="BN11" s="1231"/>
      <c r="BO11" s="1231"/>
      <c r="BP11" s="1231"/>
      <c r="BQ11" s="1231"/>
      <c r="BR11" s="1231"/>
      <c r="BS11" s="1231"/>
      <c r="BT11" s="1231"/>
      <c r="BU11" s="1231"/>
      <c r="BV11" s="1231"/>
      <c r="BW11" s="1231"/>
      <c r="BX11" s="1231"/>
      <c r="BY11" s="1231"/>
      <c r="BZ11" s="1231"/>
      <c r="CA11" s="1231"/>
      <c r="CB11" s="1231"/>
      <c r="CC11" s="1231"/>
      <c r="CD11" s="1231"/>
      <c r="CE11" s="1231"/>
      <c r="CF11" s="1231"/>
      <c r="CG11" s="1231"/>
      <c r="CH11" s="1231"/>
      <c r="CI11" s="1231"/>
      <c r="CJ11" s="1231"/>
      <c r="CK11" s="1231"/>
      <c r="CL11" s="1231"/>
      <c r="CM11" s="1231"/>
      <c r="CN11" s="1231"/>
      <c r="CO11" s="1231"/>
      <c r="CP11" s="1231"/>
      <c r="CQ11" s="1231"/>
      <c r="CR11" s="1231"/>
      <c r="CS11" s="1231"/>
      <c r="CT11" s="1231"/>
      <c r="CU11" s="1231"/>
      <c r="CV11" s="1231"/>
      <c r="CW11" s="1231"/>
      <c r="CX11" s="1231"/>
      <c r="CY11" s="1231"/>
      <c r="CZ11" s="1231"/>
      <c r="DA11" s="1231"/>
      <c r="DB11" s="1231"/>
      <c r="DC11" s="1231"/>
      <c r="DD11" s="1231"/>
      <c r="DE11" s="1231"/>
      <c r="DF11" s="280"/>
      <c r="DG11" s="280"/>
      <c r="DH11" s="280"/>
      <c r="DI11" s="280"/>
      <c r="DJ11" s="280"/>
      <c r="DK11" s="280"/>
      <c r="DL11" s="280"/>
      <c r="DM11" s="280"/>
      <c r="DN11" s="280"/>
      <c r="DO11" s="280"/>
      <c r="DP11" s="280"/>
      <c r="DQ11" s="280"/>
      <c r="DR11" s="280"/>
      <c r="DS11" s="280"/>
      <c r="DT11" s="280"/>
      <c r="DU11" s="280"/>
      <c r="DV11" s="280"/>
      <c r="DW11" s="280"/>
    </row>
    <row r="12" spans="1:143" s="279" customFormat="1" ht="13" x14ac:dyDescent="0.2">
      <c r="A12" s="1231"/>
      <c r="B12" s="1231"/>
      <c r="C12" s="1231"/>
      <c r="D12" s="1231"/>
      <c r="E12" s="1231"/>
      <c r="F12" s="1231"/>
      <c r="G12" s="1231"/>
      <c r="H12" s="1231"/>
      <c r="I12" s="1231"/>
      <c r="J12" s="1231"/>
      <c r="K12" s="1231"/>
      <c r="L12" s="1231"/>
      <c r="M12" s="1231"/>
      <c r="N12" s="1231"/>
      <c r="O12" s="1231"/>
      <c r="P12" s="1231"/>
      <c r="Q12" s="1231"/>
      <c r="R12" s="1231"/>
      <c r="S12" s="1231"/>
      <c r="T12" s="1231"/>
      <c r="U12" s="1231"/>
      <c r="V12" s="1231"/>
      <c r="W12" s="1231"/>
      <c r="X12" s="1231"/>
      <c r="Y12" s="1231"/>
      <c r="Z12" s="1231"/>
      <c r="AA12" s="1231"/>
      <c r="AB12" s="1231"/>
      <c r="AC12" s="1231"/>
      <c r="AD12" s="1231"/>
      <c r="AE12" s="1231"/>
      <c r="AF12" s="1231"/>
      <c r="AG12" s="1231"/>
      <c r="AH12" s="1231"/>
      <c r="AI12" s="1231"/>
      <c r="AJ12" s="1231"/>
      <c r="AK12" s="1231"/>
      <c r="AL12" s="1231"/>
      <c r="AM12" s="1231"/>
      <c r="AN12" s="1231"/>
      <c r="AO12" s="1231"/>
      <c r="AP12" s="1231"/>
      <c r="AQ12" s="1231"/>
      <c r="AR12" s="1231"/>
      <c r="AS12" s="1231"/>
      <c r="AT12" s="1231"/>
      <c r="AU12" s="1231"/>
      <c r="AV12" s="1231"/>
      <c r="AW12" s="1231"/>
      <c r="AX12" s="1231"/>
      <c r="AY12" s="1231"/>
      <c r="AZ12" s="1231"/>
      <c r="BA12" s="1231"/>
      <c r="BB12" s="1231"/>
      <c r="BC12" s="1231"/>
      <c r="BD12" s="1231"/>
      <c r="BE12" s="1231"/>
      <c r="BF12" s="1231"/>
      <c r="BG12" s="1231"/>
      <c r="BH12" s="1231"/>
      <c r="BI12" s="1231"/>
      <c r="BJ12" s="1231"/>
      <c r="BK12" s="1231"/>
      <c r="BL12" s="1231"/>
      <c r="BM12" s="1231"/>
      <c r="BN12" s="1231"/>
      <c r="BO12" s="1231"/>
      <c r="BP12" s="1231"/>
      <c r="BQ12" s="1231"/>
      <c r="BR12" s="1231"/>
      <c r="BS12" s="1231"/>
      <c r="BT12" s="1231"/>
      <c r="BU12" s="1231"/>
      <c r="BV12" s="1231"/>
      <c r="BW12" s="1231"/>
      <c r="BX12" s="1231"/>
      <c r="BY12" s="1231"/>
      <c r="BZ12" s="1231"/>
      <c r="CA12" s="1231"/>
      <c r="CB12" s="1231"/>
      <c r="CC12" s="1231"/>
      <c r="CD12" s="1231"/>
      <c r="CE12" s="1231"/>
      <c r="CF12" s="1231"/>
      <c r="CG12" s="1231"/>
      <c r="CH12" s="1231"/>
      <c r="CI12" s="1231"/>
      <c r="CJ12" s="1231"/>
      <c r="CK12" s="1231"/>
      <c r="CL12" s="1231"/>
      <c r="CM12" s="1231"/>
      <c r="CN12" s="1231"/>
      <c r="CO12" s="1231"/>
      <c r="CP12" s="1231"/>
      <c r="CQ12" s="1231"/>
      <c r="CR12" s="1231"/>
      <c r="CS12" s="1231"/>
      <c r="CT12" s="1231"/>
      <c r="CU12" s="1231"/>
      <c r="CV12" s="1231"/>
      <c r="CW12" s="1231"/>
      <c r="CX12" s="1231"/>
      <c r="CY12" s="1231"/>
      <c r="CZ12" s="1231"/>
      <c r="DA12" s="1231"/>
      <c r="DB12" s="1231"/>
      <c r="DC12" s="1231"/>
      <c r="DD12" s="1231"/>
      <c r="DE12" s="1231"/>
      <c r="DF12" s="280"/>
      <c r="DG12" s="280"/>
      <c r="DH12" s="280"/>
      <c r="DI12" s="280"/>
      <c r="DJ12" s="280"/>
      <c r="DK12" s="280"/>
      <c r="DL12" s="280"/>
      <c r="DM12" s="280"/>
      <c r="DN12" s="280"/>
      <c r="DO12" s="280"/>
      <c r="DP12" s="280"/>
      <c r="DQ12" s="280"/>
      <c r="DR12" s="280"/>
      <c r="DS12" s="280"/>
      <c r="DT12" s="280"/>
      <c r="DU12" s="280"/>
      <c r="DV12" s="280"/>
      <c r="DW12" s="280"/>
      <c r="EM12" s="279" t="s">
        <v>614</v>
      </c>
    </row>
    <row r="13" spans="1:143" s="279" customFormat="1" ht="13" x14ac:dyDescent="0.2">
      <c r="A13" s="1231"/>
      <c r="B13" s="1231"/>
      <c r="C13" s="1231"/>
      <c r="D13" s="1231"/>
      <c r="E13" s="1231"/>
      <c r="F13" s="1231"/>
      <c r="G13" s="1231"/>
      <c r="H13" s="1231"/>
      <c r="I13" s="1231"/>
      <c r="J13" s="1231"/>
      <c r="K13" s="1231"/>
      <c r="L13" s="1231"/>
      <c r="M13" s="1231"/>
      <c r="N13" s="1231"/>
      <c r="O13" s="1231"/>
      <c r="P13" s="1231"/>
      <c r="Q13" s="1231"/>
      <c r="R13" s="1231"/>
      <c r="S13" s="1231"/>
      <c r="T13" s="1231"/>
      <c r="U13" s="1231"/>
      <c r="V13" s="1231"/>
      <c r="W13" s="1231"/>
      <c r="X13" s="1231"/>
      <c r="Y13" s="1231"/>
      <c r="Z13" s="1231"/>
      <c r="AA13" s="1231"/>
      <c r="AB13" s="1231"/>
      <c r="AC13" s="1231"/>
      <c r="AD13" s="1231"/>
      <c r="AE13" s="1231"/>
      <c r="AF13" s="1231"/>
      <c r="AG13" s="1231"/>
      <c r="AH13" s="1231"/>
      <c r="AI13" s="1231"/>
      <c r="AJ13" s="1231"/>
      <c r="AK13" s="1231"/>
      <c r="AL13" s="1231"/>
      <c r="AM13" s="1231"/>
      <c r="AN13" s="1231"/>
      <c r="AO13" s="1231"/>
      <c r="AP13" s="1231"/>
      <c r="AQ13" s="1231"/>
      <c r="AR13" s="1231"/>
      <c r="AS13" s="1231"/>
      <c r="AT13" s="1231"/>
      <c r="AU13" s="1231"/>
      <c r="AV13" s="1231"/>
      <c r="AW13" s="1231"/>
      <c r="AX13" s="1231"/>
      <c r="AY13" s="1231"/>
      <c r="AZ13" s="1231"/>
      <c r="BA13" s="1231"/>
      <c r="BB13" s="1231"/>
      <c r="BC13" s="1231"/>
      <c r="BD13" s="1231"/>
      <c r="BE13" s="1231"/>
      <c r="BF13" s="1231"/>
      <c r="BG13" s="1231"/>
      <c r="BH13" s="1231"/>
      <c r="BI13" s="1231"/>
      <c r="BJ13" s="1231"/>
      <c r="BK13" s="1231"/>
      <c r="BL13" s="1231"/>
      <c r="BM13" s="1231"/>
      <c r="BN13" s="1231"/>
      <c r="BO13" s="1231"/>
      <c r="BP13" s="1231"/>
      <c r="BQ13" s="1231"/>
      <c r="BR13" s="1231"/>
      <c r="BS13" s="1231"/>
      <c r="BT13" s="1231"/>
      <c r="BU13" s="1231"/>
      <c r="BV13" s="1231"/>
      <c r="BW13" s="1231"/>
      <c r="BX13" s="1231"/>
      <c r="BY13" s="1231"/>
      <c r="BZ13" s="1231"/>
      <c r="CA13" s="1231"/>
      <c r="CB13" s="1231"/>
      <c r="CC13" s="1231"/>
      <c r="CD13" s="1231"/>
      <c r="CE13" s="1231"/>
      <c r="CF13" s="1231"/>
      <c r="CG13" s="1231"/>
      <c r="CH13" s="1231"/>
      <c r="CI13" s="1231"/>
      <c r="CJ13" s="1231"/>
      <c r="CK13" s="1231"/>
      <c r="CL13" s="1231"/>
      <c r="CM13" s="1231"/>
      <c r="CN13" s="1231"/>
      <c r="CO13" s="1231"/>
      <c r="CP13" s="1231"/>
      <c r="CQ13" s="1231"/>
      <c r="CR13" s="1231"/>
      <c r="CS13" s="1231"/>
      <c r="CT13" s="1231"/>
      <c r="CU13" s="1231"/>
      <c r="CV13" s="1231"/>
      <c r="CW13" s="1231"/>
      <c r="CX13" s="1231"/>
      <c r="CY13" s="1231"/>
      <c r="CZ13" s="1231"/>
      <c r="DA13" s="1231"/>
      <c r="DB13" s="1231"/>
      <c r="DC13" s="1231"/>
      <c r="DD13" s="1231"/>
      <c r="DE13" s="1231"/>
      <c r="DF13" s="280"/>
      <c r="DG13" s="280"/>
      <c r="DH13" s="280"/>
      <c r="DI13" s="280"/>
      <c r="DJ13" s="280"/>
      <c r="DK13" s="280"/>
      <c r="DL13" s="280"/>
      <c r="DM13" s="280"/>
      <c r="DN13" s="280"/>
      <c r="DO13" s="280"/>
      <c r="DP13" s="280"/>
      <c r="DQ13" s="280"/>
      <c r="DR13" s="280"/>
      <c r="DS13" s="280"/>
      <c r="DT13" s="280"/>
      <c r="DU13" s="280"/>
      <c r="DV13" s="280"/>
      <c r="DW13" s="280"/>
    </row>
    <row r="14" spans="1:143" s="279" customFormat="1" ht="13" x14ac:dyDescent="0.2">
      <c r="A14" s="1231"/>
      <c r="B14" s="1231"/>
      <c r="C14" s="1231"/>
      <c r="D14" s="1231"/>
      <c r="E14" s="1231"/>
      <c r="F14" s="1231"/>
      <c r="G14" s="1231"/>
      <c r="H14" s="1231"/>
      <c r="I14" s="1231"/>
      <c r="J14" s="1231"/>
      <c r="K14" s="1231"/>
      <c r="L14" s="1231"/>
      <c r="M14" s="1231"/>
      <c r="N14" s="1231"/>
      <c r="O14" s="1231"/>
      <c r="P14" s="1231"/>
      <c r="Q14" s="1231"/>
      <c r="R14" s="1231"/>
      <c r="S14" s="1231"/>
      <c r="T14" s="1231"/>
      <c r="U14" s="1231"/>
      <c r="V14" s="1231"/>
      <c r="W14" s="1231"/>
      <c r="X14" s="1231"/>
      <c r="Y14" s="1231"/>
      <c r="Z14" s="1231"/>
      <c r="AA14" s="1231"/>
      <c r="AB14" s="1231"/>
      <c r="AC14" s="1231"/>
      <c r="AD14" s="1231"/>
      <c r="AE14" s="1231"/>
      <c r="AF14" s="1231"/>
      <c r="AG14" s="1231"/>
      <c r="AH14" s="1231"/>
      <c r="AI14" s="1231"/>
      <c r="AJ14" s="1231"/>
      <c r="AK14" s="1231"/>
      <c r="AL14" s="1231"/>
      <c r="AM14" s="1231"/>
      <c r="AN14" s="1231"/>
      <c r="AO14" s="1231"/>
      <c r="AP14" s="1231"/>
      <c r="AQ14" s="1231"/>
      <c r="AR14" s="1231"/>
      <c r="AS14" s="1231"/>
      <c r="AT14" s="1231"/>
      <c r="AU14" s="1231"/>
      <c r="AV14" s="1231"/>
      <c r="AW14" s="1231"/>
      <c r="AX14" s="1231"/>
      <c r="AY14" s="1231"/>
      <c r="AZ14" s="1231"/>
      <c r="BA14" s="1231"/>
      <c r="BB14" s="1231"/>
      <c r="BC14" s="1231"/>
      <c r="BD14" s="1231"/>
      <c r="BE14" s="1231"/>
      <c r="BF14" s="1231"/>
      <c r="BG14" s="1231"/>
      <c r="BH14" s="1231"/>
      <c r="BI14" s="1231"/>
      <c r="BJ14" s="1231"/>
      <c r="BK14" s="1231"/>
      <c r="BL14" s="1231"/>
      <c r="BM14" s="1231"/>
      <c r="BN14" s="1231"/>
      <c r="BO14" s="1231"/>
      <c r="BP14" s="1231"/>
      <c r="BQ14" s="1231"/>
      <c r="BR14" s="1231"/>
      <c r="BS14" s="1231"/>
      <c r="BT14" s="1231"/>
      <c r="BU14" s="1231"/>
      <c r="BV14" s="1231"/>
      <c r="BW14" s="1231"/>
      <c r="BX14" s="1231"/>
      <c r="BY14" s="1231"/>
      <c r="BZ14" s="1231"/>
      <c r="CA14" s="1231"/>
      <c r="CB14" s="1231"/>
      <c r="CC14" s="1231"/>
      <c r="CD14" s="1231"/>
      <c r="CE14" s="1231"/>
      <c r="CF14" s="1231"/>
      <c r="CG14" s="1231"/>
      <c r="CH14" s="1231"/>
      <c r="CI14" s="1231"/>
      <c r="CJ14" s="1231"/>
      <c r="CK14" s="1231"/>
      <c r="CL14" s="1231"/>
      <c r="CM14" s="1231"/>
      <c r="CN14" s="1231"/>
      <c r="CO14" s="1231"/>
      <c r="CP14" s="1231"/>
      <c r="CQ14" s="1231"/>
      <c r="CR14" s="1231"/>
      <c r="CS14" s="1231"/>
      <c r="CT14" s="1231"/>
      <c r="CU14" s="1231"/>
      <c r="CV14" s="1231"/>
      <c r="CW14" s="1231"/>
      <c r="CX14" s="1231"/>
      <c r="CY14" s="1231"/>
      <c r="CZ14" s="1231"/>
      <c r="DA14" s="1231"/>
      <c r="DB14" s="1231"/>
      <c r="DC14" s="1231"/>
      <c r="DD14" s="1231"/>
      <c r="DE14" s="1231"/>
      <c r="DF14" s="280"/>
      <c r="DG14" s="280"/>
      <c r="DH14" s="280"/>
      <c r="DI14" s="280"/>
      <c r="DJ14" s="280"/>
      <c r="DK14" s="280"/>
      <c r="DL14" s="280"/>
      <c r="DM14" s="280"/>
      <c r="DN14" s="280"/>
      <c r="DO14" s="280"/>
      <c r="DP14" s="280"/>
      <c r="DQ14" s="280"/>
      <c r="DR14" s="280"/>
      <c r="DS14" s="280"/>
      <c r="DT14" s="280"/>
      <c r="DU14" s="280"/>
      <c r="DV14" s="280"/>
      <c r="DW14" s="280"/>
    </row>
    <row r="15" spans="1:143" s="279" customFormat="1" ht="13" x14ac:dyDescent="0.2">
      <c r="A15" s="1230"/>
      <c r="B15" s="1231"/>
      <c r="C15" s="1231"/>
      <c r="D15" s="1231"/>
      <c r="E15" s="1231"/>
      <c r="F15" s="1231"/>
      <c r="G15" s="1231"/>
      <c r="H15" s="1231"/>
      <c r="I15" s="1231"/>
      <c r="J15" s="1231"/>
      <c r="K15" s="1231"/>
      <c r="L15" s="1231"/>
      <c r="M15" s="1231"/>
      <c r="N15" s="1231"/>
      <c r="O15" s="1231"/>
      <c r="P15" s="1231"/>
      <c r="Q15" s="1231"/>
      <c r="R15" s="1231"/>
      <c r="S15" s="1231"/>
      <c r="T15" s="1231"/>
      <c r="U15" s="1231"/>
      <c r="V15" s="1231"/>
      <c r="W15" s="1231"/>
      <c r="X15" s="1231"/>
      <c r="Y15" s="1231"/>
      <c r="Z15" s="1231"/>
      <c r="AA15" s="1231"/>
      <c r="AB15" s="1231"/>
      <c r="AC15" s="1231"/>
      <c r="AD15" s="1231"/>
      <c r="AE15" s="1231"/>
      <c r="AF15" s="1231"/>
      <c r="AG15" s="1231"/>
      <c r="AH15" s="1231"/>
      <c r="AI15" s="1231"/>
      <c r="AJ15" s="1231"/>
      <c r="AK15" s="1231"/>
      <c r="AL15" s="1231"/>
      <c r="AM15" s="1231"/>
      <c r="AN15" s="1231"/>
      <c r="AO15" s="1231"/>
      <c r="AP15" s="1231"/>
      <c r="AQ15" s="1231"/>
      <c r="AR15" s="1231"/>
      <c r="AS15" s="1231"/>
      <c r="AT15" s="1231"/>
      <c r="AU15" s="1231"/>
      <c r="AV15" s="1231"/>
      <c r="AW15" s="1231"/>
      <c r="AX15" s="1231"/>
      <c r="AY15" s="1231"/>
      <c r="AZ15" s="1231"/>
      <c r="BA15" s="1231"/>
      <c r="BB15" s="1231"/>
      <c r="BC15" s="1231"/>
      <c r="BD15" s="1231"/>
      <c r="BE15" s="1231"/>
      <c r="BF15" s="1231"/>
      <c r="BG15" s="1231"/>
      <c r="BH15" s="1231"/>
      <c r="BI15" s="1231"/>
      <c r="BJ15" s="1231"/>
      <c r="BK15" s="1231"/>
      <c r="BL15" s="1231"/>
      <c r="BM15" s="1231"/>
      <c r="BN15" s="1231"/>
      <c r="BO15" s="1231"/>
      <c r="BP15" s="1231"/>
      <c r="BQ15" s="1231"/>
      <c r="BR15" s="1231"/>
      <c r="BS15" s="1231"/>
      <c r="BT15" s="1231"/>
      <c r="BU15" s="1231"/>
      <c r="BV15" s="1231"/>
      <c r="BW15" s="1231"/>
      <c r="BX15" s="1231"/>
      <c r="BY15" s="1231"/>
      <c r="BZ15" s="1231"/>
      <c r="CA15" s="1231"/>
      <c r="CB15" s="1231"/>
      <c r="CC15" s="1231"/>
      <c r="CD15" s="1231"/>
      <c r="CE15" s="1231"/>
      <c r="CF15" s="1231"/>
      <c r="CG15" s="1231"/>
      <c r="CH15" s="1231"/>
      <c r="CI15" s="1231"/>
      <c r="CJ15" s="1231"/>
      <c r="CK15" s="1231"/>
      <c r="CL15" s="1231"/>
      <c r="CM15" s="1231"/>
      <c r="CN15" s="1231"/>
      <c r="CO15" s="1231"/>
      <c r="CP15" s="1231"/>
      <c r="CQ15" s="1231"/>
      <c r="CR15" s="1231"/>
      <c r="CS15" s="1231"/>
      <c r="CT15" s="1231"/>
      <c r="CU15" s="1231"/>
      <c r="CV15" s="1231"/>
      <c r="CW15" s="1231"/>
      <c r="CX15" s="1231"/>
      <c r="CY15" s="1231"/>
      <c r="CZ15" s="1231"/>
      <c r="DA15" s="1231"/>
      <c r="DB15" s="1231"/>
      <c r="DC15" s="1231"/>
      <c r="DD15" s="1231"/>
      <c r="DE15" s="1231"/>
      <c r="DF15" s="280"/>
      <c r="DG15" s="280"/>
      <c r="DH15" s="280"/>
      <c r="DI15" s="280"/>
      <c r="DJ15" s="280"/>
      <c r="DK15" s="280"/>
      <c r="DL15" s="280"/>
      <c r="DM15" s="280"/>
      <c r="DN15" s="280"/>
      <c r="DO15" s="280"/>
      <c r="DP15" s="280"/>
      <c r="DQ15" s="280"/>
      <c r="DR15" s="280"/>
      <c r="DS15" s="280"/>
      <c r="DT15" s="280"/>
      <c r="DU15" s="280"/>
      <c r="DV15" s="280"/>
      <c r="DW15" s="280"/>
    </row>
    <row r="16" spans="1:143" s="279" customFormat="1" ht="13" x14ac:dyDescent="0.2">
      <c r="A16" s="1230"/>
      <c r="B16" s="1231"/>
      <c r="C16" s="1231"/>
      <c r="D16" s="1231"/>
      <c r="E16" s="1231"/>
      <c r="F16" s="1231"/>
      <c r="G16" s="1231"/>
      <c r="H16" s="1231"/>
      <c r="I16" s="1231"/>
      <c r="J16" s="1231"/>
      <c r="K16" s="1231"/>
      <c r="L16" s="1231"/>
      <c r="M16" s="1231"/>
      <c r="N16" s="1231"/>
      <c r="O16" s="1231"/>
      <c r="P16" s="1231"/>
      <c r="Q16" s="1231"/>
      <c r="R16" s="1231"/>
      <c r="S16" s="1231"/>
      <c r="T16" s="1231"/>
      <c r="U16" s="1231"/>
      <c r="V16" s="1231"/>
      <c r="W16" s="1231"/>
      <c r="X16" s="1231"/>
      <c r="Y16" s="1231"/>
      <c r="Z16" s="1231"/>
      <c r="AA16" s="1231"/>
      <c r="AB16" s="1231"/>
      <c r="AC16" s="1231"/>
      <c r="AD16" s="1231"/>
      <c r="AE16" s="1231"/>
      <c r="AF16" s="1231"/>
      <c r="AG16" s="1231"/>
      <c r="AH16" s="1231"/>
      <c r="AI16" s="1231"/>
      <c r="AJ16" s="1231"/>
      <c r="AK16" s="1231"/>
      <c r="AL16" s="1231"/>
      <c r="AM16" s="1231"/>
      <c r="AN16" s="1231"/>
      <c r="AO16" s="1231"/>
      <c r="AP16" s="1231"/>
      <c r="AQ16" s="1231"/>
      <c r="AR16" s="1231"/>
      <c r="AS16" s="1231"/>
      <c r="AT16" s="1231"/>
      <c r="AU16" s="1231"/>
      <c r="AV16" s="1231"/>
      <c r="AW16" s="1231"/>
      <c r="AX16" s="1231"/>
      <c r="AY16" s="1231"/>
      <c r="AZ16" s="1231"/>
      <c r="BA16" s="1231"/>
      <c r="BB16" s="1231"/>
      <c r="BC16" s="1231"/>
      <c r="BD16" s="1231"/>
      <c r="BE16" s="1231"/>
      <c r="BF16" s="1231"/>
      <c r="BG16" s="1231"/>
      <c r="BH16" s="1231"/>
      <c r="BI16" s="1231"/>
      <c r="BJ16" s="1231"/>
      <c r="BK16" s="1231"/>
      <c r="BL16" s="1231"/>
      <c r="BM16" s="1231"/>
      <c r="BN16" s="1231"/>
      <c r="BO16" s="1231"/>
      <c r="BP16" s="1231"/>
      <c r="BQ16" s="1231"/>
      <c r="BR16" s="1231"/>
      <c r="BS16" s="1231"/>
      <c r="BT16" s="1231"/>
      <c r="BU16" s="1231"/>
      <c r="BV16" s="1231"/>
      <c r="BW16" s="1231"/>
      <c r="BX16" s="1231"/>
      <c r="BY16" s="1231"/>
      <c r="BZ16" s="1231"/>
      <c r="CA16" s="1231"/>
      <c r="CB16" s="1231"/>
      <c r="CC16" s="1231"/>
      <c r="CD16" s="1231"/>
      <c r="CE16" s="1231"/>
      <c r="CF16" s="1231"/>
      <c r="CG16" s="1231"/>
      <c r="CH16" s="1231"/>
      <c r="CI16" s="1231"/>
      <c r="CJ16" s="1231"/>
      <c r="CK16" s="1231"/>
      <c r="CL16" s="1231"/>
      <c r="CM16" s="1231"/>
      <c r="CN16" s="1231"/>
      <c r="CO16" s="1231"/>
      <c r="CP16" s="1231"/>
      <c r="CQ16" s="1231"/>
      <c r="CR16" s="1231"/>
      <c r="CS16" s="1231"/>
      <c r="CT16" s="1231"/>
      <c r="CU16" s="1231"/>
      <c r="CV16" s="1231"/>
      <c r="CW16" s="1231"/>
      <c r="CX16" s="1231"/>
      <c r="CY16" s="1231"/>
      <c r="CZ16" s="1231"/>
      <c r="DA16" s="1231"/>
      <c r="DB16" s="1231"/>
      <c r="DC16" s="1231"/>
      <c r="DD16" s="1231"/>
      <c r="DE16" s="1231"/>
      <c r="DF16" s="280"/>
      <c r="DG16" s="280"/>
      <c r="DH16" s="280"/>
      <c r="DI16" s="280"/>
      <c r="DJ16" s="280"/>
      <c r="DK16" s="280"/>
      <c r="DL16" s="280"/>
      <c r="DM16" s="280"/>
      <c r="DN16" s="280"/>
      <c r="DO16" s="280"/>
      <c r="DP16" s="280"/>
      <c r="DQ16" s="280"/>
      <c r="DR16" s="280"/>
      <c r="DS16" s="280"/>
      <c r="DT16" s="280"/>
      <c r="DU16" s="280"/>
      <c r="DV16" s="280"/>
      <c r="DW16" s="280"/>
    </row>
    <row r="17" spans="1:351" s="279" customFormat="1" ht="13" x14ac:dyDescent="0.2">
      <c r="A17" s="1230"/>
      <c r="B17" s="1231"/>
      <c r="C17" s="1231"/>
      <c r="D17" s="1231"/>
      <c r="E17" s="1231"/>
      <c r="F17" s="1231"/>
      <c r="G17" s="1231"/>
      <c r="H17" s="1231"/>
      <c r="I17" s="1231"/>
      <c r="J17" s="1231"/>
      <c r="K17" s="1231"/>
      <c r="L17" s="1231"/>
      <c r="M17" s="1231"/>
      <c r="N17" s="1231"/>
      <c r="O17" s="1231"/>
      <c r="P17" s="1231"/>
      <c r="Q17" s="1231"/>
      <c r="R17" s="1231"/>
      <c r="S17" s="1231"/>
      <c r="T17" s="1231"/>
      <c r="U17" s="1231"/>
      <c r="V17" s="1231"/>
      <c r="W17" s="1231"/>
      <c r="X17" s="1231"/>
      <c r="Y17" s="1231"/>
      <c r="Z17" s="1231"/>
      <c r="AA17" s="1231"/>
      <c r="AB17" s="1231"/>
      <c r="AC17" s="1231"/>
      <c r="AD17" s="1231"/>
      <c r="AE17" s="1231"/>
      <c r="AF17" s="1231"/>
      <c r="AG17" s="1231"/>
      <c r="AH17" s="1231"/>
      <c r="AI17" s="1231"/>
      <c r="AJ17" s="1231"/>
      <c r="AK17" s="1231"/>
      <c r="AL17" s="1231"/>
      <c r="AM17" s="1231"/>
      <c r="AN17" s="1231"/>
      <c r="AO17" s="1231"/>
      <c r="AP17" s="1231"/>
      <c r="AQ17" s="1231"/>
      <c r="AR17" s="1231"/>
      <c r="AS17" s="1231"/>
      <c r="AT17" s="1231"/>
      <c r="AU17" s="1231"/>
      <c r="AV17" s="1231"/>
      <c r="AW17" s="1231"/>
      <c r="AX17" s="1231"/>
      <c r="AY17" s="1231"/>
      <c r="AZ17" s="1231"/>
      <c r="BA17" s="1231"/>
      <c r="BB17" s="1231"/>
      <c r="BC17" s="1231"/>
      <c r="BD17" s="1231"/>
      <c r="BE17" s="1231"/>
      <c r="BF17" s="1231"/>
      <c r="BG17" s="1231"/>
      <c r="BH17" s="1231"/>
      <c r="BI17" s="1231"/>
      <c r="BJ17" s="1231"/>
      <c r="BK17" s="1231"/>
      <c r="BL17" s="1231"/>
      <c r="BM17" s="1231"/>
      <c r="BN17" s="1231"/>
      <c r="BO17" s="1231"/>
      <c r="BP17" s="1231"/>
      <c r="BQ17" s="1231"/>
      <c r="BR17" s="1231"/>
      <c r="BS17" s="1231"/>
      <c r="BT17" s="1231"/>
      <c r="BU17" s="1231"/>
      <c r="BV17" s="1231"/>
      <c r="BW17" s="1231"/>
      <c r="BX17" s="1231"/>
      <c r="BY17" s="1231"/>
      <c r="BZ17" s="1231"/>
      <c r="CA17" s="1231"/>
      <c r="CB17" s="1231"/>
      <c r="CC17" s="1231"/>
      <c r="CD17" s="1231"/>
      <c r="CE17" s="1231"/>
      <c r="CF17" s="1231"/>
      <c r="CG17" s="1231"/>
      <c r="CH17" s="1231"/>
      <c r="CI17" s="1231"/>
      <c r="CJ17" s="1231"/>
      <c r="CK17" s="1231"/>
      <c r="CL17" s="1231"/>
      <c r="CM17" s="1231"/>
      <c r="CN17" s="1231"/>
      <c r="CO17" s="1231"/>
      <c r="CP17" s="1231"/>
      <c r="CQ17" s="1231"/>
      <c r="CR17" s="1231"/>
      <c r="CS17" s="1231"/>
      <c r="CT17" s="1231"/>
      <c r="CU17" s="1231"/>
      <c r="CV17" s="1231"/>
      <c r="CW17" s="1231"/>
      <c r="CX17" s="1231"/>
      <c r="CY17" s="1231"/>
      <c r="CZ17" s="1231"/>
      <c r="DA17" s="1231"/>
      <c r="DB17" s="1231"/>
      <c r="DC17" s="1231"/>
      <c r="DD17" s="1231"/>
      <c r="DE17" s="1231"/>
      <c r="DF17" s="280"/>
      <c r="DG17" s="280"/>
      <c r="DH17" s="280"/>
      <c r="DI17" s="280"/>
      <c r="DJ17" s="280"/>
      <c r="DK17" s="280"/>
      <c r="DL17" s="280"/>
      <c r="DM17" s="280"/>
      <c r="DN17" s="280"/>
      <c r="DO17" s="280"/>
      <c r="DP17" s="280"/>
      <c r="DQ17" s="280"/>
      <c r="DR17" s="280"/>
      <c r="DS17" s="280"/>
      <c r="DT17" s="280"/>
      <c r="DU17" s="280"/>
      <c r="DV17" s="280"/>
      <c r="DW17" s="280"/>
    </row>
    <row r="18" spans="1:351" s="279" customFormat="1" ht="13" x14ac:dyDescent="0.2">
      <c r="A18" s="1230"/>
      <c r="B18" s="1231"/>
      <c r="C18" s="1231"/>
      <c r="D18" s="1231"/>
      <c r="E18" s="1231"/>
      <c r="F18" s="1231"/>
      <c r="G18" s="1231"/>
      <c r="H18" s="1231"/>
      <c r="I18" s="1231"/>
      <c r="J18" s="1231"/>
      <c r="K18" s="1231"/>
      <c r="L18" s="1231"/>
      <c r="M18" s="1231"/>
      <c r="N18" s="1231"/>
      <c r="O18" s="1231"/>
      <c r="P18" s="1231"/>
      <c r="Q18" s="1231"/>
      <c r="R18" s="1231"/>
      <c r="S18" s="1231"/>
      <c r="T18" s="1231"/>
      <c r="U18" s="1231"/>
      <c r="V18" s="1231"/>
      <c r="W18" s="1231"/>
      <c r="X18" s="1231"/>
      <c r="Y18" s="1231"/>
      <c r="Z18" s="1231"/>
      <c r="AA18" s="1231"/>
      <c r="AB18" s="1231"/>
      <c r="AC18" s="1231"/>
      <c r="AD18" s="1231"/>
      <c r="AE18" s="1231"/>
      <c r="AF18" s="1231"/>
      <c r="AG18" s="1231"/>
      <c r="AH18" s="1231"/>
      <c r="AI18" s="1231"/>
      <c r="AJ18" s="1231"/>
      <c r="AK18" s="1231"/>
      <c r="AL18" s="1231"/>
      <c r="AM18" s="1231"/>
      <c r="AN18" s="1231"/>
      <c r="AO18" s="1231"/>
      <c r="AP18" s="1231"/>
      <c r="AQ18" s="1231"/>
      <c r="AR18" s="1231"/>
      <c r="AS18" s="1231"/>
      <c r="AT18" s="1231"/>
      <c r="AU18" s="1231"/>
      <c r="AV18" s="1231"/>
      <c r="AW18" s="1231"/>
      <c r="AX18" s="1231"/>
      <c r="AY18" s="1231"/>
      <c r="AZ18" s="1231"/>
      <c r="BA18" s="1231"/>
      <c r="BB18" s="1231"/>
      <c r="BC18" s="1231"/>
      <c r="BD18" s="1231"/>
      <c r="BE18" s="1231"/>
      <c r="BF18" s="1231"/>
      <c r="BG18" s="1231"/>
      <c r="BH18" s="1231"/>
      <c r="BI18" s="1231"/>
      <c r="BJ18" s="1231"/>
      <c r="BK18" s="1231"/>
      <c r="BL18" s="1231"/>
      <c r="BM18" s="1231"/>
      <c r="BN18" s="1231"/>
      <c r="BO18" s="1231"/>
      <c r="BP18" s="1231"/>
      <c r="BQ18" s="1231"/>
      <c r="BR18" s="1231"/>
      <c r="BS18" s="1231"/>
      <c r="BT18" s="1231"/>
      <c r="BU18" s="1231"/>
      <c r="BV18" s="1231"/>
      <c r="BW18" s="1231"/>
      <c r="BX18" s="1231"/>
      <c r="BY18" s="1231"/>
      <c r="BZ18" s="1231"/>
      <c r="CA18" s="1231"/>
      <c r="CB18" s="1231"/>
      <c r="CC18" s="1231"/>
      <c r="CD18" s="1231"/>
      <c r="CE18" s="1231"/>
      <c r="CF18" s="1231"/>
      <c r="CG18" s="1231"/>
      <c r="CH18" s="1231"/>
      <c r="CI18" s="1231"/>
      <c r="CJ18" s="1231"/>
      <c r="CK18" s="1231"/>
      <c r="CL18" s="1231"/>
      <c r="CM18" s="1231"/>
      <c r="CN18" s="1231"/>
      <c r="CO18" s="1231"/>
      <c r="CP18" s="1231"/>
      <c r="CQ18" s="1231"/>
      <c r="CR18" s="1231"/>
      <c r="CS18" s="1231"/>
      <c r="CT18" s="1231"/>
      <c r="CU18" s="1231"/>
      <c r="CV18" s="1231"/>
      <c r="CW18" s="1231"/>
      <c r="CX18" s="1231"/>
      <c r="CY18" s="1231"/>
      <c r="CZ18" s="1231"/>
      <c r="DA18" s="1231"/>
      <c r="DB18" s="1231"/>
      <c r="DC18" s="1231"/>
      <c r="DD18" s="1231"/>
      <c r="DE18" s="1231"/>
      <c r="DF18" s="280"/>
      <c r="DG18" s="280"/>
      <c r="DH18" s="280"/>
      <c r="DI18" s="280"/>
      <c r="DJ18" s="280"/>
      <c r="DK18" s="280"/>
      <c r="DL18" s="280"/>
      <c r="DM18" s="280"/>
      <c r="DN18" s="280"/>
      <c r="DO18" s="280"/>
      <c r="DP18" s="280"/>
      <c r="DQ18" s="280"/>
      <c r="DR18" s="280"/>
      <c r="DS18" s="280"/>
      <c r="DT18" s="280"/>
      <c r="DU18" s="280"/>
      <c r="DV18" s="280"/>
      <c r="DW18" s="280"/>
    </row>
    <row r="19" spans="1:351" ht="13" x14ac:dyDescent="0.2">
      <c r="DD19" s="1230"/>
      <c r="DE19" s="1230"/>
    </row>
    <row r="20" spans="1:351" ht="13" x14ac:dyDescent="0.2">
      <c r="DD20" s="1230"/>
      <c r="DE20" s="1230"/>
    </row>
    <row r="21" spans="1:351" ht="16.5" x14ac:dyDescent="0.2">
      <c r="B21" s="1232"/>
      <c r="C21" s="1233"/>
      <c r="D21" s="1233"/>
      <c r="E21" s="1233"/>
      <c r="F21" s="1233"/>
      <c r="G21" s="1233"/>
      <c r="H21" s="1233"/>
      <c r="I21" s="1233"/>
      <c r="J21" s="1233"/>
      <c r="K21" s="1233"/>
      <c r="L21" s="1233"/>
      <c r="M21" s="1233"/>
      <c r="N21" s="1234"/>
      <c r="O21" s="1233"/>
      <c r="P21" s="1233"/>
      <c r="Q21" s="1233"/>
      <c r="R21" s="1233"/>
      <c r="S21" s="1233"/>
      <c r="T21" s="1233"/>
      <c r="U21" s="1233"/>
      <c r="V21" s="1233"/>
      <c r="W21" s="1233"/>
      <c r="X21" s="1233"/>
      <c r="Y21" s="1233"/>
      <c r="Z21" s="1233"/>
      <c r="AA21" s="1233"/>
      <c r="AB21" s="1233"/>
      <c r="AC21" s="1233"/>
      <c r="AD21" s="1233"/>
      <c r="AE21" s="1233"/>
      <c r="AF21" s="1233"/>
      <c r="AG21" s="1233"/>
      <c r="AH21" s="1233"/>
      <c r="AI21" s="1233"/>
      <c r="AJ21" s="1233"/>
      <c r="AK21" s="1233"/>
      <c r="AL21" s="1233"/>
      <c r="AM21" s="1233"/>
      <c r="AN21" s="1233"/>
      <c r="AO21" s="1233"/>
      <c r="AP21" s="1233"/>
      <c r="AQ21" s="1233"/>
      <c r="AR21" s="1233"/>
      <c r="AS21" s="1233"/>
      <c r="AT21" s="1234"/>
      <c r="AU21" s="1233"/>
      <c r="AV21" s="1233"/>
      <c r="AW21" s="1233"/>
      <c r="AX21" s="1233"/>
      <c r="AY21" s="1233"/>
      <c r="AZ21" s="1233"/>
      <c r="BA21" s="1233"/>
      <c r="BB21" s="1233"/>
      <c r="BC21" s="1233"/>
      <c r="BD21" s="1233"/>
      <c r="BE21" s="1233"/>
      <c r="BF21" s="1234"/>
      <c r="BG21" s="1233"/>
      <c r="BH21" s="1233"/>
      <c r="BI21" s="1233"/>
      <c r="BJ21" s="1233"/>
      <c r="BK21" s="1233"/>
      <c r="BL21" s="1233"/>
      <c r="BM21" s="1233"/>
      <c r="BN21" s="1233"/>
      <c r="BO21" s="1233"/>
      <c r="BP21" s="1233"/>
      <c r="BQ21" s="1233"/>
      <c r="BR21" s="1234"/>
      <c r="BS21" s="1233"/>
      <c r="BT21" s="1233"/>
      <c r="BU21" s="1233"/>
      <c r="BV21" s="1233"/>
      <c r="BW21" s="1233"/>
      <c r="BX21" s="1233"/>
      <c r="BY21" s="1233"/>
      <c r="BZ21" s="1233"/>
      <c r="CA21" s="1233"/>
      <c r="CB21" s="1233"/>
      <c r="CC21" s="1233"/>
      <c r="CD21" s="1234"/>
      <c r="CE21" s="1233"/>
      <c r="CF21" s="1233"/>
      <c r="CG21" s="1233"/>
      <c r="CH21" s="1233"/>
      <c r="CI21" s="1233"/>
      <c r="CJ21" s="1233"/>
      <c r="CK21" s="1233"/>
      <c r="CL21" s="1233"/>
      <c r="CM21" s="1233"/>
      <c r="CN21" s="1233"/>
      <c r="CO21" s="1233"/>
      <c r="CP21" s="1234"/>
      <c r="CQ21" s="1233"/>
      <c r="CR21" s="1233"/>
      <c r="CS21" s="1233"/>
      <c r="CT21" s="1233"/>
      <c r="CU21" s="1233"/>
      <c r="CV21" s="1233"/>
      <c r="CW21" s="1233"/>
      <c r="CX21" s="1233"/>
      <c r="CY21" s="1233"/>
      <c r="CZ21" s="1233"/>
      <c r="DA21" s="1233"/>
      <c r="DB21" s="1234"/>
      <c r="DC21" s="1233"/>
      <c r="DD21" s="1235"/>
      <c r="DE21" s="1230"/>
      <c r="MM21" s="1236"/>
    </row>
    <row r="22" spans="1:351" ht="16.5" x14ac:dyDescent="0.2">
      <c r="B22" s="1237"/>
      <c r="MM22" s="1236"/>
    </row>
    <row r="23" spans="1:351" ht="13" x14ac:dyDescent="0.2">
      <c r="B23" s="1237"/>
    </row>
    <row r="24" spans="1:351" ht="13" x14ac:dyDescent="0.2">
      <c r="B24" s="1237"/>
    </row>
    <row r="25" spans="1:351" ht="13" x14ac:dyDescent="0.2">
      <c r="B25" s="1237"/>
    </row>
    <row r="26" spans="1:351" ht="13" x14ac:dyDescent="0.2">
      <c r="B26" s="1237"/>
    </row>
    <row r="27" spans="1:351" ht="13" x14ac:dyDescent="0.2">
      <c r="B27" s="1237"/>
    </row>
    <row r="28" spans="1:351" ht="13" x14ac:dyDescent="0.2">
      <c r="B28" s="1237"/>
    </row>
    <row r="29" spans="1:351" ht="13" x14ac:dyDescent="0.2">
      <c r="B29" s="1237"/>
    </row>
    <row r="30" spans="1:351" ht="13" x14ac:dyDescent="0.2">
      <c r="B30" s="1237"/>
    </row>
    <row r="31" spans="1:351" ht="13" x14ac:dyDescent="0.2">
      <c r="B31" s="1237"/>
    </row>
    <row r="32" spans="1:351" ht="13" x14ac:dyDescent="0.2">
      <c r="B32" s="1237"/>
    </row>
    <row r="33" spans="2:109" ht="13" x14ac:dyDescent="0.2">
      <c r="B33" s="1237"/>
    </row>
    <row r="34" spans="2:109" ht="13" x14ac:dyDescent="0.2">
      <c r="B34" s="1237"/>
    </row>
    <row r="35" spans="2:109" ht="13" x14ac:dyDescent="0.2">
      <c r="B35" s="1237"/>
    </row>
    <row r="36" spans="2:109" ht="13" x14ac:dyDescent="0.2">
      <c r="B36" s="1237"/>
    </row>
    <row r="37" spans="2:109" ht="13" x14ac:dyDescent="0.2">
      <c r="B37" s="1237"/>
    </row>
    <row r="38" spans="2:109" ht="13" x14ac:dyDescent="0.2">
      <c r="B38" s="1237"/>
    </row>
    <row r="39" spans="2:109" ht="13" x14ac:dyDescent="0.2">
      <c r="B39" s="1239"/>
      <c r="C39" s="1240"/>
      <c r="D39" s="1240"/>
      <c r="E39" s="1240"/>
      <c r="F39" s="1240"/>
      <c r="G39" s="1240"/>
      <c r="H39" s="1240"/>
      <c r="I39" s="1240"/>
      <c r="J39" s="1240"/>
      <c r="K39" s="1240"/>
      <c r="L39" s="1240"/>
      <c r="M39" s="1240"/>
      <c r="N39" s="1240"/>
      <c r="O39" s="1240"/>
      <c r="P39" s="1240"/>
      <c r="Q39" s="1240"/>
      <c r="R39" s="1240"/>
      <c r="S39" s="1240"/>
      <c r="T39" s="1240"/>
      <c r="U39" s="1240"/>
      <c r="V39" s="1240"/>
      <c r="W39" s="1240"/>
      <c r="X39" s="1240"/>
      <c r="Y39" s="1240"/>
      <c r="Z39" s="1240"/>
      <c r="AA39" s="1240"/>
      <c r="AB39" s="1240"/>
      <c r="AC39" s="1240"/>
      <c r="AD39" s="1240"/>
      <c r="AE39" s="1240"/>
      <c r="AF39" s="1240"/>
      <c r="AG39" s="1240"/>
      <c r="AH39" s="1240"/>
      <c r="AI39" s="1240"/>
      <c r="AJ39" s="1240"/>
      <c r="AK39" s="1240"/>
      <c r="AL39" s="1240"/>
      <c r="AM39" s="1240"/>
      <c r="AN39" s="1240"/>
      <c r="AO39" s="1240"/>
      <c r="AP39" s="1240"/>
      <c r="AQ39" s="1240"/>
      <c r="AR39" s="1240"/>
      <c r="AS39" s="1240"/>
      <c r="AT39" s="1240"/>
      <c r="AU39" s="1240"/>
      <c r="AV39" s="1240"/>
      <c r="AW39" s="1240"/>
      <c r="AX39" s="1240"/>
      <c r="AY39" s="1240"/>
      <c r="AZ39" s="1240"/>
      <c r="BA39" s="1240"/>
      <c r="BB39" s="1240"/>
      <c r="BC39" s="1240"/>
      <c r="BD39" s="1240"/>
      <c r="BE39" s="1240"/>
      <c r="BF39" s="1240"/>
      <c r="BG39" s="1240"/>
      <c r="BH39" s="1240"/>
      <c r="BI39" s="1240"/>
      <c r="BJ39" s="1240"/>
      <c r="BK39" s="1240"/>
      <c r="BL39" s="1240"/>
      <c r="BM39" s="1240"/>
      <c r="BN39" s="1240"/>
      <c r="BO39" s="1240"/>
      <c r="BP39" s="1240"/>
      <c r="BQ39" s="1240"/>
      <c r="BR39" s="1240"/>
      <c r="BS39" s="1240"/>
      <c r="BT39" s="1240"/>
      <c r="BU39" s="1240"/>
      <c r="BV39" s="1240"/>
      <c r="BW39" s="1240"/>
      <c r="BX39" s="1240"/>
      <c r="BY39" s="1240"/>
      <c r="BZ39" s="1240"/>
      <c r="CA39" s="1240"/>
      <c r="CB39" s="1240"/>
      <c r="CC39" s="1240"/>
      <c r="CD39" s="1240"/>
      <c r="CE39" s="1240"/>
      <c r="CF39" s="1240"/>
      <c r="CG39" s="1240"/>
      <c r="CH39" s="1240"/>
      <c r="CI39" s="1240"/>
      <c r="CJ39" s="1240"/>
      <c r="CK39" s="1240"/>
      <c r="CL39" s="1240"/>
      <c r="CM39" s="1240"/>
      <c r="CN39" s="1240"/>
      <c r="CO39" s="1240"/>
      <c r="CP39" s="1240"/>
      <c r="CQ39" s="1240"/>
      <c r="CR39" s="1240"/>
      <c r="CS39" s="1240"/>
      <c r="CT39" s="1240"/>
      <c r="CU39" s="1240"/>
      <c r="CV39" s="1240"/>
      <c r="CW39" s="1240"/>
      <c r="CX39" s="1240"/>
      <c r="CY39" s="1240"/>
      <c r="CZ39" s="1240"/>
      <c r="DA39" s="1240"/>
      <c r="DB39" s="1240"/>
      <c r="DC39" s="1240"/>
      <c r="DD39" s="1241"/>
    </row>
    <row r="40" spans="2:109" ht="13" x14ac:dyDescent="0.2">
      <c r="B40" s="1242"/>
      <c r="DD40" s="1242"/>
      <c r="DE40" s="1230"/>
    </row>
    <row r="41" spans="2:109" ht="16.5" x14ac:dyDescent="0.2">
      <c r="B41" s="1243" t="s">
        <v>615</v>
      </c>
      <c r="C41" s="1233"/>
      <c r="D41" s="1233"/>
      <c r="E41" s="1233"/>
      <c r="F41" s="1233"/>
      <c r="G41" s="1233"/>
      <c r="H41" s="1233"/>
      <c r="I41" s="1233"/>
      <c r="J41" s="1233"/>
      <c r="K41" s="1233"/>
      <c r="L41" s="1233"/>
      <c r="M41" s="1233"/>
      <c r="N41" s="1233"/>
      <c r="O41" s="1233"/>
      <c r="P41" s="1233"/>
      <c r="Q41" s="1233"/>
      <c r="R41" s="1233"/>
      <c r="S41" s="1233"/>
      <c r="T41" s="1233"/>
      <c r="U41" s="1233"/>
      <c r="V41" s="1233"/>
      <c r="W41" s="1233"/>
      <c r="X41" s="1233"/>
      <c r="Y41" s="1233"/>
      <c r="Z41" s="1233"/>
      <c r="AA41" s="1233"/>
      <c r="AB41" s="1233"/>
      <c r="AC41" s="1233"/>
      <c r="AD41" s="1233"/>
      <c r="AE41" s="1233"/>
      <c r="AF41" s="1233"/>
      <c r="AG41" s="1233"/>
      <c r="AH41" s="1233"/>
      <c r="AI41" s="1233"/>
      <c r="AJ41" s="1233"/>
      <c r="AK41" s="1233"/>
      <c r="AL41" s="1233"/>
      <c r="AM41" s="1233"/>
      <c r="AN41" s="1233"/>
      <c r="AO41" s="1233"/>
      <c r="AP41" s="1233"/>
      <c r="AQ41" s="1233"/>
      <c r="AR41" s="1233"/>
      <c r="AS41" s="1233"/>
      <c r="AT41" s="1233"/>
      <c r="AU41" s="1233"/>
      <c r="AV41" s="1233"/>
      <c r="AW41" s="1233"/>
      <c r="AX41" s="1233"/>
      <c r="AY41" s="1233"/>
      <c r="AZ41" s="1233"/>
      <c r="BA41" s="1233"/>
      <c r="BB41" s="1233"/>
      <c r="BC41" s="1233"/>
      <c r="BD41" s="1233"/>
      <c r="BE41" s="1233"/>
      <c r="BF41" s="1233"/>
      <c r="BG41" s="1233"/>
      <c r="BH41" s="1233"/>
      <c r="BI41" s="1233"/>
      <c r="BJ41" s="1233"/>
      <c r="BK41" s="1233"/>
      <c r="BL41" s="1233"/>
      <c r="BM41" s="1233"/>
      <c r="BN41" s="1233"/>
      <c r="BO41" s="1233"/>
      <c r="BP41" s="1233"/>
      <c r="BQ41" s="1233"/>
      <c r="BR41" s="1233"/>
      <c r="BS41" s="1233"/>
      <c r="BT41" s="1233"/>
      <c r="BU41" s="1233"/>
      <c r="BV41" s="1233"/>
      <c r="BW41" s="1233"/>
      <c r="BX41" s="1233"/>
      <c r="BY41" s="1233"/>
      <c r="BZ41" s="1233"/>
      <c r="CA41" s="1233"/>
      <c r="CB41" s="1233"/>
      <c r="CC41" s="1233"/>
      <c r="CD41" s="1233"/>
      <c r="CE41" s="1233"/>
      <c r="CF41" s="1233"/>
      <c r="CG41" s="1233"/>
      <c r="CH41" s="1233"/>
      <c r="CI41" s="1233"/>
      <c r="CJ41" s="1233"/>
      <c r="CK41" s="1233"/>
      <c r="CL41" s="1233"/>
      <c r="CM41" s="1233"/>
      <c r="CN41" s="1233"/>
      <c r="CO41" s="1233"/>
      <c r="CP41" s="1233"/>
      <c r="CQ41" s="1233"/>
      <c r="CR41" s="1233"/>
      <c r="CS41" s="1233"/>
      <c r="CT41" s="1233"/>
      <c r="CU41" s="1233"/>
      <c r="CV41" s="1233"/>
      <c r="CW41" s="1233"/>
      <c r="CX41" s="1233"/>
      <c r="CY41" s="1233"/>
      <c r="CZ41" s="1233"/>
      <c r="DA41" s="1233"/>
      <c r="DB41" s="1233"/>
      <c r="DC41" s="1233"/>
      <c r="DD41" s="1235"/>
    </row>
    <row r="42" spans="2:109" ht="13" x14ac:dyDescent="0.2">
      <c r="B42" s="1237"/>
      <c r="G42" s="1244"/>
      <c r="I42" s="1245"/>
      <c r="J42" s="1245"/>
      <c r="K42" s="1245"/>
      <c r="AM42" s="1244"/>
      <c r="AN42" s="1244" t="s">
        <v>616</v>
      </c>
      <c r="AP42" s="1245"/>
      <c r="AQ42" s="1245"/>
      <c r="AR42" s="1245"/>
      <c r="AY42" s="1244"/>
      <c r="BA42" s="1245"/>
      <c r="BB42" s="1245"/>
      <c r="BC42" s="1245"/>
      <c r="BK42" s="1244"/>
      <c r="BM42" s="1245"/>
      <c r="BN42" s="1245"/>
      <c r="BO42" s="1245"/>
      <c r="BW42" s="1244"/>
      <c r="BY42" s="1245"/>
      <c r="BZ42" s="1245"/>
      <c r="CA42" s="1245"/>
      <c r="CI42" s="1244"/>
      <c r="CK42" s="1245"/>
      <c r="CL42" s="1245"/>
      <c r="CM42" s="1245"/>
      <c r="CU42" s="1244"/>
      <c r="CW42" s="1245"/>
      <c r="CX42" s="1245"/>
      <c r="CY42" s="1245"/>
    </row>
    <row r="43" spans="2:109" ht="13.5" customHeight="1" x14ac:dyDescent="0.2">
      <c r="B43" s="1237"/>
      <c r="AN43" s="1246" t="s">
        <v>617</v>
      </c>
      <c r="AO43" s="1247"/>
      <c r="AP43" s="1247"/>
      <c r="AQ43" s="1247"/>
      <c r="AR43" s="1247"/>
      <c r="AS43" s="1247"/>
      <c r="AT43" s="1247"/>
      <c r="AU43" s="1247"/>
      <c r="AV43" s="1247"/>
      <c r="AW43" s="1247"/>
      <c r="AX43" s="1247"/>
      <c r="AY43" s="1247"/>
      <c r="AZ43" s="1247"/>
      <c r="BA43" s="1247"/>
      <c r="BB43" s="1247"/>
      <c r="BC43" s="1247"/>
      <c r="BD43" s="1247"/>
      <c r="BE43" s="1247"/>
      <c r="BF43" s="1247"/>
      <c r="BG43" s="1247"/>
      <c r="BH43" s="1247"/>
      <c r="BI43" s="1247"/>
      <c r="BJ43" s="1247"/>
      <c r="BK43" s="1247"/>
      <c r="BL43" s="1247"/>
      <c r="BM43" s="1247"/>
      <c r="BN43" s="1247"/>
      <c r="BO43" s="1247"/>
      <c r="BP43" s="1247"/>
      <c r="BQ43" s="1247"/>
      <c r="BR43" s="1247"/>
      <c r="BS43" s="1247"/>
      <c r="BT43" s="1247"/>
      <c r="BU43" s="1247"/>
      <c r="BV43" s="1247"/>
      <c r="BW43" s="1247"/>
      <c r="BX43" s="1247"/>
      <c r="BY43" s="1247"/>
      <c r="BZ43" s="1247"/>
      <c r="CA43" s="1247"/>
      <c r="CB43" s="1247"/>
      <c r="CC43" s="1247"/>
      <c r="CD43" s="1247"/>
      <c r="CE43" s="1247"/>
      <c r="CF43" s="1247"/>
      <c r="CG43" s="1247"/>
      <c r="CH43" s="1247"/>
      <c r="CI43" s="1247"/>
      <c r="CJ43" s="1247"/>
      <c r="CK43" s="1247"/>
      <c r="CL43" s="1247"/>
      <c r="CM43" s="1247"/>
      <c r="CN43" s="1247"/>
      <c r="CO43" s="1247"/>
      <c r="CP43" s="1247"/>
      <c r="CQ43" s="1247"/>
      <c r="CR43" s="1247"/>
      <c r="CS43" s="1247"/>
      <c r="CT43" s="1247"/>
      <c r="CU43" s="1247"/>
      <c r="CV43" s="1247"/>
      <c r="CW43" s="1247"/>
      <c r="CX43" s="1247"/>
      <c r="CY43" s="1247"/>
      <c r="CZ43" s="1247"/>
      <c r="DA43" s="1247"/>
      <c r="DB43" s="1247"/>
      <c r="DC43" s="1248"/>
    </row>
    <row r="44" spans="2:109" ht="13" x14ac:dyDescent="0.2">
      <c r="B44" s="1237"/>
      <c r="AN44" s="1249"/>
      <c r="AO44" s="1250"/>
      <c r="AP44" s="1250"/>
      <c r="AQ44" s="1250"/>
      <c r="AR44" s="1250"/>
      <c r="AS44" s="1250"/>
      <c r="AT44" s="1250"/>
      <c r="AU44" s="1250"/>
      <c r="AV44" s="1250"/>
      <c r="AW44" s="1250"/>
      <c r="AX44" s="1250"/>
      <c r="AY44" s="1250"/>
      <c r="AZ44" s="1250"/>
      <c r="BA44" s="1250"/>
      <c r="BB44" s="1250"/>
      <c r="BC44" s="1250"/>
      <c r="BD44" s="1250"/>
      <c r="BE44" s="1250"/>
      <c r="BF44" s="1250"/>
      <c r="BG44" s="1250"/>
      <c r="BH44" s="1250"/>
      <c r="BI44" s="1250"/>
      <c r="BJ44" s="1250"/>
      <c r="BK44" s="1250"/>
      <c r="BL44" s="1250"/>
      <c r="BM44" s="1250"/>
      <c r="BN44" s="1250"/>
      <c r="BO44" s="1250"/>
      <c r="BP44" s="1250"/>
      <c r="BQ44" s="1250"/>
      <c r="BR44" s="1250"/>
      <c r="BS44" s="1250"/>
      <c r="BT44" s="1250"/>
      <c r="BU44" s="1250"/>
      <c r="BV44" s="1250"/>
      <c r="BW44" s="1250"/>
      <c r="BX44" s="1250"/>
      <c r="BY44" s="1250"/>
      <c r="BZ44" s="1250"/>
      <c r="CA44" s="1250"/>
      <c r="CB44" s="1250"/>
      <c r="CC44" s="1250"/>
      <c r="CD44" s="1250"/>
      <c r="CE44" s="1250"/>
      <c r="CF44" s="1250"/>
      <c r="CG44" s="1250"/>
      <c r="CH44" s="1250"/>
      <c r="CI44" s="1250"/>
      <c r="CJ44" s="1250"/>
      <c r="CK44" s="1250"/>
      <c r="CL44" s="1250"/>
      <c r="CM44" s="1250"/>
      <c r="CN44" s="1250"/>
      <c r="CO44" s="1250"/>
      <c r="CP44" s="1250"/>
      <c r="CQ44" s="1250"/>
      <c r="CR44" s="1250"/>
      <c r="CS44" s="1250"/>
      <c r="CT44" s="1250"/>
      <c r="CU44" s="1250"/>
      <c r="CV44" s="1250"/>
      <c r="CW44" s="1250"/>
      <c r="CX44" s="1250"/>
      <c r="CY44" s="1250"/>
      <c r="CZ44" s="1250"/>
      <c r="DA44" s="1250"/>
      <c r="DB44" s="1250"/>
      <c r="DC44" s="1251"/>
    </row>
    <row r="45" spans="2:109" ht="13" x14ac:dyDescent="0.2">
      <c r="B45" s="1237"/>
      <c r="AN45" s="1249"/>
      <c r="AO45" s="1250"/>
      <c r="AP45" s="1250"/>
      <c r="AQ45" s="1250"/>
      <c r="AR45" s="1250"/>
      <c r="AS45" s="1250"/>
      <c r="AT45" s="1250"/>
      <c r="AU45" s="1250"/>
      <c r="AV45" s="1250"/>
      <c r="AW45" s="1250"/>
      <c r="AX45" s="1250"/>
      <c r="AY45" s="1250"/>
      <c r="AZ45" s="1250"/>
      <c r="BA45" s="1250"/>
      <c r="BB45" s="1250"/>
      <c r="BC45" s="1250"/>
      <c r="BD45" s="1250"/>
      <c r="BE45" s="1250"/>
      <c r="BF45" s="1250"/>
      <c r="BG45" s="1250"/>
      <c r="BH45" s="1250"/>
      <c r="BI45" s="1250"/>
      <c r="BJ45" s="1250"/>
      <c r="BK45" s="1250"/>
      <c r="BL45" s="1250"/>
      <c r="BM45" s="1250"/>
      <c r="BN45" s="1250"/>
      <c r="BO45" s="1250"/>
      <c r="BP45" s="1250"/>
      <c r="BQ45" s="1250"/>
      <c r="BR45" s="1250"/>
      <c r="BS45" s="1250"/>
      <c r="BT45" s="1250"/>
      <c r="BU45" s="1250"/>
      <c r="BV45" s="1250"/>
      <c r="BW45" s="1250"/>
      <c r="BX45" s="1250"/>
      <c r="BY45" s="1250"/>
      <c r="BZ45" s="1250"/>
      <c r="CA45" s="1250"/>
      <c r="CB45" s="1250"/>
      <c r="CC45" s="1250"/>
      <c r="CD45" s="1250"/>
      <c r="CE45" s="1250"/>
      <c r="CF45" s="1250"/>
      <c r="CG45" s="1250"/>
      <c r="CH45" s="1250"/>
      <c r="CI45" s="1250"/>
      <c r="CJ45" s="1250"/>
      <c r="CK45" s="1250"/>
      <c r="CL45" s="1250"/>
      <c r="CM45" s="1250"/>
      <c r="CN45" s="1250"/>
      <c r="CO45" s="1250"/>
      <c r="CP45" s="1250"/>
      <c r="CQ45" s="1250"/>
      <c r="CR45" s="1250"/>
      <c r="CS45" s="1250"/>
      <c r="CT45" s="1250"/>
      <c r="CU45" s="1250"/>
      <c r="CV45" s="1250"/>
      <c r="CW45" s="1250"/>
      <c r="CX45" s="1250"/>
      <c r="CY45" s="1250"/>
      <c r="CZ45" s="1250"/>
      <c r="DA45" s="1250"/>
      <c r="DB45" s="1250"/>
      <c r="DC45" s="1251"/>
    </row>
    <row r="46" spans="2:109" ht="13" x14ac:dyDescent="0.2">
      <c r="B46" s="1237"/>
      <c r="AN46" s="1249"/>
      <c r="AO46" s="1250"/>
      <c r="AP46" s="1250"/>
      <c r="AQ46" s="1250"/>
      <c r="AR46" s="1250"/>
      <c r="AS46" s="1250"/>
      <c r="AT46" s="1250"/>
      <c r="AU46" s="1250"/>
      <c r="AV46" s="1250"/>
      <c r="AW46" s="1250"/>
      <c r="AX46" s="1250"/>
      <c r="AY46" s="1250"/>
      <c r="AZ46" s="1250"/>
      <c r="BA46" s="1250"/>
      <c r="BB46" s="1250"/>
      <c r="BC46" s="1250"/>
      <c r="BD46" s="1250"/>
      <c r="BE46" s="1250"/>
      <c r="BF46" s="1250"/>
      <c r="BG46" s="1250"/>
      <c r="BH46" s="1250"/>
      <c r="BI46" s="1250"/>
      <c r="BJ46" s="1250"/>
      <c r="BK46" s="1250"/>
      <c r="BL46" s="1250"/>
      <c r="BM46" s="1250"/>
      <c r="BN46" s="1250"/>
      <c r="BO46" s="1250"/>
      <c r="BP46" s="1250"/>
      <c r="BQ46" s="1250"/>
      <c r="BR46" s="1250"/>
      <c r="BS46" s="1250"/>
      <c r="BT46" s="1250"/>
      <c r="BU46" s="1250"/>
      <c r="BV46" s="1250"/>
      <c r="BW46" s="1250"/>
      <c r="BX46" s="1250"/>
      <c r="BY46" s="1250"/>
      <c r="BZ46" s="1250"/>
      <c r="CA46" s="1250"/>
      <c r="CB46" s="1250"/>
      <c r="CC46" s="1250"/>
      <c r="CD46" s="1250"/>
      <c r="CE46" s="1250"/>
      <c r="CF46" s="1250"/>
      <c r="CG46" s="1250"/>
      <c r="CH46" s="1250"/>
      <c r="CI46" s="1250"/>
      <c r="CJ46" s="1250"/>
      <c r="CK46" s="1250"/>
      <c r="CL46" s="1250"/>
      <c r="CM46" s="1250"/>
      <c r="CN46" s="1250"/>
      <c r="CO46" s="1250"/>
      <c r="CP46" s="1250"/>
      <c r="CQ46" s="1250"/>
      <c r="CR46" s="1250"/>
      <c r="CS46" s="1250"/>
      <c r="CT46" s="1250"/>
      <c r="CU46" s="1250"/>
      <c r="CV46" s="1250"/>
      <c r="CW46" s="1250"/>
      <c r="CX46" s="1250"/>
      <c r="CY46" s="1250"/>
      <c r="CZ46" s="1250"/>
      <c r="DA46" s="1250"/>
      <c r="DB46" s="1250"/>
      <c r="DC46" s="1251"/>
    </row>
    <row r="47" spans="2:109" ht="13" x14ac:dyDescent="0.2">
      <c r="B47" s="1237"/>
      <c r="AN47" s="1252"/>
      <c r="AO47" s="1253"/>
      <c r="AP47" s="1253"/>
      <c r="AQ47" s="1253"/>
      <c r="AR47" s="1253"/>
      <c r="AS47" s="1253"/>
      <c r="AT47" s="1253"/>
      <c r="AU47" s="1253"/>
      <c r="AV47" s="1253"/>
      <c r="AW47" s="1253"/>
      <c r="AX47" s="1253"/>
      <c r="AY47" s="1253"/>
      <c r="AZ47" s="1253"/>
      <c r="BA47" s="1253"/>
      <c r="BB47" s="1253"/>
      <c r="BC47" s="1253"/>
      <c r="BD47" s="1253"/>
      <c r="BE47" s="1253"/>
      <c r="BF47" s="1253"/>
      <c r="BG47" s="1253"/>
      <c r="BH47" s="1253"/>
      <c r="BI47" s="1253"/>
      <c r="BJ47" s="1253"/>
      <c r="BK47" s="1253"/>
      <c r="BL47" s="1253"/>
      <c r="BM47" s="1253"/>
      <c r="BN47" s="1253"/>
      <c r="BO47" s="1253"/>
      <c r="BP47" s="1253"/>
      <c r="BQ47" s="1253"/>
      <c r="BR47" s="1253"/>
      <c r="BS47" s="1253"/>
      <c r="BT47" s="1253"/>
      <c r="BU47" s="1253"/>
      <c r="BV47" s="1253"/>
      <c r="BW47" s="1253"/>
      <c r="BX47" s="1253"/>
      <c r="BY47" s="1253"/>
      <c r="BZ47" s="1253"/>
      <c r="CA47" s="1253"/>
      <c r="CB47" s="1253"/>
      <c r="CC47" s="1253"/>
      <c r="CD47" s="1253"/>
      <c r="CE47" s="1253"/>
      <c r="CF47" s="1253"/>
      <c r="CG47" s="1253"/>
      <c r="CH47" s="1253"/>
      <c r="CI47" s="1253"/>
      <c r="CJ47" s="1253"/>
      <c r="CK47" s="1253"/>
      <c r="CL47" s="1253"/>
      <c r="CM47" s="1253"/>
      <c r="CN47" s="1253"/>
      <c r="CO47" s="1253"/>
      <c r="CP47" s="1253"/>
      <c r="CQ47" s="1253"/>
      <c r="CR47" s="1253"/>
      <c r="CS47" s="1253"/>
      <c r="CT47" s="1253"/>
      <c r="CU47" s="1253"/>
      <c r="CV47" s="1253"/>
      <c r="CW47" s="1253"/>
      <c r="CX47" s="1253"/>
      <c r="CY47" s="1253"/>
      <c r="CZ47" s="1253"/>
      <c r="DA47" s="1253"/>
      <c r="DB47" s="1253"/>
      <c r="DC47" s="1254"/>
    </row>
    <row r="48" spans="2:109" ht="13" x14ac:dyDescent="0.2">
      <c r="B48" s="1237"/>
      <c r="H48" s="1255"/>
      <c r="I48" s="1255"/>
      <c r="J48" s="1255"/>
      <c r="AN48" s="1255"/>
      <c r="AO48" s="1255"/>
      <c r="AP48" s="1255"/>
      <c r="AZ48" s="1255"/>
      <c r="BA48" s="1255"/>
      <c r="BB48" s="1255"/>
      <c r="BL48" s="1255"/>
      <c r="BM48" s="1255"/>
      <c r="BN48" s="1255"/>
      <c r="BX48" s="1255"/>
      <c r="BY48" s="1255"/>
      <c r="BZ48" s="1255"/>
      <c r="CJ48" s="1255"/>
      <c r="CK48" s="1255"/>
      <c r="CL48" s="1255"/>
      <c r="CV48" s="1255"/>
      <c r="CW48" s="1255"/>
      <c r="CX48" s="1255"/>
    </row>
    <row r="49" spans="1:109" ht="13" x14ac:dyDescent="0.2">
      <c r="B49" s="1237"/>
      <c r="AN49" s="1230" t="s">
        <v>618</v>
      </c>
    </row>
    <row r="50" spans="1:109" ht="13" x14ac:dyDescent="0.2">
      <c r="B50" s="1237"/>
      <c r="G50" s="1256"/>
      <c r="H50" s="1256"/>
      <c r="I50" s="1256"/>
      <c r="J50" s="1256"/>
      <c r="K50" s="1257"/>
      <c r="L50" s="1257"/>
      <c r="M50" s="1258"/>
      <c r="N50" s="1258"/>
      <c r="AN50" s="1259"/>
      <c r="AO50" s="1260"/>
      <c r="AP50" s="1260"/>
      <c r="AQ50" s="1260"/>
      <c r="AR50" s="1260"/>
      <c r="AS50" s="1260"/>
      <c r="AT50" s="1260"/>
      <c r="AU50" s="1260"/>
      <c r="AV50" s="1260"/>
      <c r="AW50" s="1260"/>
      <c r="AX50" s="1260"/>
      <c r="AY50" s="1260"/>
      <c r="AZ50" s="1260"/>
      <c r="BA50" s="1260"/>
      <c r="BB50" s="1260"/>
      <c r="BC50" s="1260"/>
      <c r="BD50" s="1260"/>
      <c r="BE50" s="1260"/>
      <c r="BF50" s="1260"/>
      <c r="BG50" s="1260"/>
      <c r="BH50" s="1260"/>
      <c r="BI50" s="1260"/>
      <c r="BJ50" s="1260"/>
      <c r="BK50" s="1260"/>
      <c r="BL50" s="1260"/>
      <c r="BM50" s="1260"/>
      <c r="BN50" s="1260"/>
      <c r="BO50" s="1261"/>
      <c r="BP50" s="1262" t="s">
        <v>524</v>
      </c>
      <c r="BQ50" s="1262"/>
      <c r="BR50" s="1262"/>
      <c r="BS50" s="1262"/>
      <c r="BT50" s="1262"/>
      <c r="BU50" s="1262"/>
      <c r="BV50" s="1262"/>
      <c r="BW50" s="1262"/>
      <c r="BX50" s="1262" t="s">
        <v>525</v>
      </c>
      <c r="BY50" s="1262"/>
      <c r="BZ50" s="1262"/>
      <c r="CA50" s="1262"/>
      <c r="CB50" s="1262"/>
      <c r="CC50" s="1262"/>
      <c r="CD50" s="1262"/>
      <c r="CE50" s="1262"/>
      <c r="CF50" s="1262" t="s">
        <v>526</v>
      </c>
      <c r="CG50" s="1262"/>
      <c r="CH50" s="1262"/>
      <c r="CI50" s="1262"/>
      <c r="CJ50" s="1262"/>
      <c r="CK50" s="1262"/>
      <c r="CL50" s="1262"/>
      <c r="CM50" s="1262"/>
      <c r="CN50" s="1262" t="s">
        <v>527</v>
      </c>
      <c r="CO50" s="1262"/>
      <c r="CP50" s="1262"/>
      <c r="CQ50" s="1262"/>
      <c r="CR50" s="1262"/>
      <c r="CS50" s="1262"/>
      <c r="CT50" s="1262"/>
      <c r="CU50" s="1262"/>
      <c r="CV50" s="1262" t="s">
        <v>528</v>
      </c>
      <c r="CW50" s="1262"/>
      <c r="CX50" s="1262"/>
      <c r="CY50" s="1262"/>
      <c r="CZ50" s="1262"/>
      <c r="DA50" s="1262"/>
      <c r="DB50" s="1262"/>
      <c r="DC50" s="1262"/>
    </row>
    <row r="51" spans="1:109" ht="13.5" customHeight="1" x14ac:dyDescent="0.2">
      <c r="B51" s="1237"/>
      <c r="G51" s="1263"/>
      <c r="H51" s="1263"/>
      <c r="I51" s="1264"/>
      <c r="J51" s="1264"/>
      <c r="K51" s="1265"/>
      <c r="L51" s="1265"/>
      <c r="M51" s="1265"/>
      <c r="N51" s="1265"/>
      <c r="AM51" s="1255"/>
      <c r="AN51" s="1266" t="s">
        <v>619</v>
      </c>
      <c r="AO51" s="1266"/>
      <c r="AP51" s="1266"/>
      <c r="AQ51" s="1266"/>
      <c r="AR51" s="1266"/>
      <c r="AS51" s="1266"/>
      <c r="AT51" s="1266"/>
      <c r="AU51" s="1266"/>
      <c r="AV51" s="1266"/>
      <c r="AW51" s="1266"/>
      <c r="AX51" s="1266"/>
      <c r="AY51" s="1266"/>
      <c r="AZ51" s="1266"/>
      <c r="BA51" s="1266"/>
      <c r="BB51" s="1266" t="s">
        <v>620</v>
      </c>
      <c r="BC51" s="1266"/>
      <c r="BD51" s="1266"/>
      <c r="BE51" s="1266"/>
      <c r="BF51" s="1266"/>
      <c r="BG51" s="1266"/>
      <c r="BH51" s="1266"/>
      <c r="BI51" s="1266"/>
      <c r="BJ51" s="1266"/>
      <c r="BK51" s="1266"/>
      <c r="BL51" s="1266"/>
      <c r="BM51" s="1266"/>
      <c r="BN51" s="1266"/>
      <c r="BO51" s="1266"/>
      <c r="BP51" s="1267">
        <v>137.5</v>
      </c>
      <c r="BQ51" s="1267"/>
      <c r="BR51" s="1267"/>
      <c r="BS51" s="1267"/>
      <c r="BT51" s="1267"/>
      <c r="BU51" s="1267"/>
      <c r="BV51" s="1267"/>
      <c r="BW51" s="1267"/>
      <c r="BX51" s="1267">
        <v>139.19999999999999</v>
      </c>
      <c r="BY51" s="1267"/>
      <c r="BZ51" s="1267"/>
      <c r="CA51" s="1267"/>
      <c r="CB51" s="1267"/>
      <c r="CC51" s="1267"/>
      <c r="CD51" s="1267"/>
      <c r="CE51" s="1267"/>
      <c r="CF51" s="1267">
        <v>136.5</v>
      </c>
      <c r="CG51" s="1267"/>
      <c r="CH51" s="1267"/>
      <c r="CI51" s="1267"/>
      <c r="CJ51" s="1267"/>
      <c r="CK51" s="1267"/>
      <c r="CL51" s="1267"/>
      <c r="CM51" s="1267"/>
      <c r="CN51" s="1267">
        <v>128.30000000000001</v>
      </c>
      <c r="CO51" s="1267"/>
      <c r="CP51" s="1267"/>
      <c r="CQ51" s="1267"/>
      <c r="CR51" s="1267"/>
      <c r="CS51" s="1267"/>
      <c r="CT51" s="1267"/>
      <c r="CU51" s="1267"/>
      <c r="CV51" s="1267">
        <v>123.7</v>
      </c>
      <c r="CW51" s="1267"/>
      <c r="CX51" s="1267"/>
      <c r="CY51" s="1267"/>
      <c r="CZ51" s="1267"/>
      <c r="DA51" s="1267"/>
      <c r="DB51" s="1267"/>
      <c r="DC51" s="1267"/>
    </row>
    <row r="52" spans="1:109" ht="13" x14ac:dyDescent="0.2">
      <c r="B52" s="1237"/>
      <c r="G52" s="1263"/>
      <c r="H52" s="1263"/>
      <c r="I52" s="1264"/>
      <c r="J52" s="1264"/>
      <c r="K52" s="1265"/>
      <c r="L52" s="1265"/>
      <c r="M52" s="1265"/>
      <c r="N52" s="1265"/>
      <c r="AM52" s="1255"/>
      <c r="AN52" s="1266"/>
      <c r="AO52" s="1266"/>
      <c r="AP52" s="1266"/>
      <c r="AQ52" s="1266"/>
      <c r="AR52" s="1266"/>
      <c r="AS52" s="1266"/>
      <c r="AT52" s="1266"/>
      <c r="AU52" s="1266"/>
      <c r="AV52" s="1266"/>
      <c r="AW52" s="1266"/>
      <c r="AX52" s="1266"/>
      <c r="AY52" s="1266"/>
      <c r="AZ52" s="1266"/>
      <c r="BA52" s="1266"/>
      <c r="BB52" s="1266"/>
      <c r="BC52" s="1266"/>
      <c r="BD52" s="1266"/>
      <c r="BE52" s="1266"/>
      <c r="BF52" s="1266"/>
      <c r="BG52" s="1266"/>
      <c r="BH52" s="1266"/>
      <c r="BI52" s="1266"/>
      <c r="BJ52" s="1266"/>
      <c r="BK52" s="1266"/>
      <c r="BL52" s="1266"/>
      <c r="BM52" s="1266"/>
      <c r="BN52" s="1266"/>
      <c r="BO52" s="1266"/>
      <c r="BP52" s="1267"/>
      <c r="BQ52" s="1267"/>
      <c r="BR52" s="1267"/>
      <c r="BS52" s="1267"/>
      <c r="BT52" s="1267"/>
      <c r="BU52" s="1267"/>
      <c r="BV52" s="1267"/>
      <c r="BW52" s="1267"/>
      <c r="BX52" s="1267"/>
      <c r="BY52" s="1267"/>
      <c r="BZ52" s="1267"/>
      <c r="CA52" s="1267"/>
      <c r="CB52" s="1267"/>
      <c r="CC52" s="1267"/>
      <c r="CD52" s="1267"/>
      <c r="CE52" s="1267"/>
      <c r="CF52" s="1267"/>
      <c r="CG52" s="1267"/>
      <c r="CH52" s="1267"/>
      <c r="CI52" s="1267"/>
      <c r="CJ52" s="1267"/>
      <c r="CK52" s="1267"/>
      <c r="CL52" s="1267"/>
      <c r="CM52" s="1267"/>
      <c r="CN52" s="1267"/>
      <c r="CO52" s="1267"/>
      <c r="CP52" s="1267"/>
      <c r="CQ52" s="1267"/>
      <c r="CR52" s="1267"/>
      <c r="CS52" s="1267"/>
      <c r="CT52" s="1267"/>
      <c r="CU52" s="1267"/>
      <c r="CV52" s="1267"/>
      <c r="CW52" s="1267"/>
      <c r="CX52" s="1267"/>
      <c r="CY52" s="1267"/>
      <c r="CZ52" s="1267"/>
      <c r="DA52" s="1267"/>
      <c r="DB52" s="1267"/>
      <c r="DC52" s="1267"/>
    </row>
    <row r="53" spans="1:109" ht="13" x14ac:dyDescent="0.2">
      <c r="A53" s="1245"/>
      <c r="B53" s="1237"/>
      <c r="G53" s="1263"/>
      <c r="H53" s="1263"/>
      <c r="I53" s="1256"/>
      <c r="J53" s="1256"/>
      <c r="K53" s="1265"/>
      <c r="L53" s="1265"/>
      <c r="M53" s="1265"/>
      <c r="N53" s="1265"/>
      <c r="AM53" s="1255"/>
      <c r="AN53" s="1266"/>
      <c r="AO53" s="1266"/>
      <c r="AP53" s="1266"/>
      <c r="AQ53" s="1266"/>
      <c r="AR53" s="1266"/>
      <c r="AS53" s="1266"/>
      <c r="AT53" s="1266"/>
      <c r="AU53" s="1266"/>
      <c r="AV53" s="1266"/>
      <c r="AW53" s="1266"/>
      <c r="AX53" s="1266"/>
      <c r="AY53" s="1266"/>
      <c r="AZ53" s="1266"/>
      <c r="BA53" s="1266"/>
      <c r="BB53" s="1266" t="s">
        <v>621</v>
      </c>
      <c r="BC53" s="1266"/>
      <c r="BD53" s="1266"/>
      <c r="BE53" s="1266"/>
      <c r="BF53" s="1266"/>
      <c r="BG53" s="1266"/>
      <c r="BH53" s="1266"/>
      <c r="BI53" s="1266"/>
      <c r="BJ53" s="1266"/>
      <c r="BK53" s="1266"/>
      <c r="BL53" s="1266"/>
      <c r="BM53" s="1266"/>
      <c r="BN53" s="1266"/>
      <c r="BO53" s="1266"/>
      <c r="BP53" s="1267">
        <v>52.8</v>
      </c>
      <c r="BQ53" s="1267"/>
      <c r="BR53" s="1267"/>
      <c r="BS53" s="1267"/>
      <c r="BT53" s="1267"/>
      <c r="BU53" s="1267"/>
      <c r="BV53" s="1267"/>
      <c r="BW53" s="1267"/>
      <c r="BX53" s="1267">
        <v>53.8</v>
      </c>
      <c r="BY53" s="1267"/>
      <c r="BZ53" s="1267"/>
      <c r="CA53" s="1267"/>
      <c r="CB53" s="1267"/>
      <c r="CC53" s="1267"/>
      <c r="CD53" s="1267"/>
      <c r="CE53" s="1267"/>
      <c r="CF53" s="1267">
        <v>55</v>
      </c>
      <c r="CG53" s="1267"/>
      <c r="CH53" s="1267"/>
      <c r="CI53" s="1267"/>
      <c r="CJ53" s="1267"/>
      <c r="CK53" s="1267"/>
      <c r="CL53" s="1267"/>
      <c r="CM53" s="1267"/>
      <c r="CN53" s="1267">
        <v>56.6</v>
      </c>
      <c r="CO53" s="1267"/>
      <c r="CP53" s="1267"/>
      <c r="CQ53" s="1267"/>
      <c r="CR53" s="1267"/>
      <c r="CS53" s="1267"/>
      <c r="CT53" s="1267"/>
      <c r="CU53" s="1267"/>
      <c r="CV53" s="1267">
        <v>58.1</v>
      </c>
      <c r="CW53" s="1267"/>
      <c r="CX53" s="1267"/>
      <c r="CY53" s="1267"/>
      <c r="CZ53" s="1267"/>
      <c r="DA53" s="1267"/>
      <c r="DB53" s="1267"/>
      <c r="DC53" s="1267"/>
    </row>
    <row r="54" spans="1:109" ht="13" x14ac:dyDescent="0.2">
      <c r="A54" s="1245"/>
      <c r="B54" s="1237"/>
      <c r="G54" s="1263"/>
      <c r="H54" s="1263"/>
      <c r="I54" s="1256"/>
      <c r="J54" s="1256"/>
      <c r="K54" s="1265"/>
      <c r="L54" s="1265"/>
      <c r="M54" s="1265"/>
      <c r="N54" s="1265"/>
      <c r="AM54" s="1255"/>
      <c r="AN54" s="1266"/>
      <c r="AO54" s="1266"/>
      <c r="AP54" s="1266"/>
      <c r="AQ54" s="1266"/>
      <c r="AR54" s="1266"/>
      <c r="AS54" s="1266"/>
      <c r="AT54" s="1266"/>
      <c r="AU54" s="1266"/>
      <c r="AV54" s="1266"/>
      <c r="AW54" s="1266"/>
      <c r="AX54" s="1266"/>
      <c r="AY54" s="1266"/>
      <c r="AZ54" s="1266"/>
      <c r="BA54" s="1266"/>
      <c r="BB54" s="1266"/>
      <c r="BC54" s="1266"/>
      <c r="BD54" s="1266"/>
      <c r="BE54" s="1266"/>
      <c r="BF54" s="1266"/>
      <c r="BG54" s="1266"/>
      <c r="BH54" s="1266"/>
      <c r="BI54" s="1266"/>
      <c r="BJ54" s="1266"/>
      <c r="BK54" s="1266"/>
      <c r="BL54" s="1266"/>
      <c r="BM54" s="1266"/>
      <c r="BN54" s="1266"/>
      <c r="BO54" s="1266"/>
      <c r="BP54" s="1267"/>
      <c r="BQ54" s="1267"/>
      <c r="BR54" s="1267"/>
      <c r="BS54" s="1267"/>
      <c r="BT54" s="1267"/>
      <c r="BU54" s="1267"/>
      <c r="BV54" s="1267"/>
      <c r="BW54" s="1267"/>
      <c r="BX54" s="1267"/>
      <c r="BY54" s="1267"/>
      <c r="BZ54" s="1267"/>
      <c r="CA54" s="1267"/>
      <c r="CB54" s="1267"/>
      <c r="CC54" s="1267"/>
      <c r="CD54" s="1267"/>
      <c r="CE54" s="1267"/>
      <c r="CF54" s="1267"/>
      <c r="CG54" s="1267"/>
      <c r="CH54" s="1267"/>
      <c r="CI54" s="1267"/>
      <c r="CJ54" s="1267"/>
      <c r="CK54" s="1267"/>
      <c r="CL54" s="1267"/>
      <c r="CM54" s="1267"/>
      <c r="CN54" s="1267"/>
      <c r="CO54" s="1267"/>
      <c r="CP54" s="1267"/>
      <c r="CQ54" s="1267"/>
      <c r="CR54" s="1267"/>
      <c r="CS54" s="1267"/>
      <c r="CT54" s="1267"/>
      <c r="CU54" s="1267"/>
      <c r="CV54" s="1267"/>
      <c r="CW54" s="1267"/>
      <c r="CX54" s="1267"/>
      <c r="CY54" s="1267"/>
      <c r="CZ54" s="1267"/>
      <c r="DA54" s="1267"/>
      <c r="DB54" s="1267"/>
      <c r="DC54" s="1267"/>
    </row>
    <row r="55" spans="1:109" ht="13" x14ac:dyDescent="0.2">
      <c r="A55" s="1245"/>
      <c r="B55" s="1237"/>
      <c r="G55" s="1256"/>
      <c r="H55" s="1256"/>
      <c r="I55" s="1256"/>
      <c r="J55" s="1256"/>
      <c r="K55" s="1265"/>
      <c r="L55" s="1265"/>
      <c r="M55" s="1265"/>
      <c r="N55" s="1265"/>
      <c r="AN55" s="1262" t="s">
        <v>622</v>
      </c>
      <c r="AO55" s="1262"/>
      <c r="AP55" s="1262"/>
      <c r="AQ55" s="1262"/>
      <c r="AR55" s="1262"/>
      <c r="AS55" s="1262"/>
      <c r="AT55" s="1262"/>
      <c r="AU55" s="1262"/>
      <c r="AV55" s="1262"/>
      <c r="AW55" s="1262"/>
      <c r="AX55" s="1262"/>
      <c r="AY55" s="1262"/>
      <c r="AZ55" s="1262"/>
      <c r="BA55" s="1262"/>
      <c r="BB55" s="1266" t="s">
        <v>620</v>
      </c>
      <c r="BC55" s="1266"/>
      <c r="BD55" s="1266"/>
      <c r="BE55" s="1266"/>
      <c r="BF55" s="1266"/>
      <c r="BG55" s="1266"/>
      <c r="BH55" s="1266"/>
      <c r="BI55" s="1266"/>
      <c r="BJ55" s="1266"/>
      <c r="BK55" s="1266"/>
      <c r="BL55" s="1266"/>
      <c r="BM55" s="1266"/>
      <c r="BN55" s="1266"/>
      <c r="BO55" s="1266"/>
      <c r="BP55" s="1267">
        <v>196.3</v>
      </c>
      <c r="BQ55" s="1267"/>
      <c r="BR55" s="1267"/>
      <c r="BS55" s="1267"/>
      <c r="BT55" s="1267"/>
      <c r="BU55" s="1267"/>
      <c r="BV55" s="1267"/>
      <c r="BW55" s="1267"/>
      <c r="BX55" s="1267">
        <v>196.2</v>
      </c>
      <c r="BY55" s="1267"/>
      <c r="BZ55" s="1267"/>
      <c r="CA55" s="1267"/>
      <c r="CB55" s="1267"/>
      <c r="CC55" s="1267"/>
      <c r="CD55" s="1267"/>
      <c r="CE55" s="1267"/>
      <c r="CF55" s="1267">
        <v>198</v>
      </c>
      <c r="CG55" s="1267"/>
      <c r="CH55" s="1267"/>
      <c r="CI55" s="1267"/>
      <c r="CJ55" s="1267"/>
      <c r="CK55" s="1267"/>
      <c r="CL55" s="1267"/>
      <c r="CM55" s="1267"/>
      <c r="CN55" s="1267">
        <v>195.2</v>
      </c>
      <c r="CO55" s="1267"/>
      <c r="CP55" s="1267"/>
      <c r="CQ55" s="1267"/>
      <c r="CR55" s="1267"/>
      <c r="CS55" s="1267"/>
      <c r="CT55" s="1267"/>
      <c r="CU55" s="1267"/>
      <c r="CV55" s="1267">
        <v>193.6</v>
      </c>
      <c r="CW55" s="1267"/>
      <c r="CX55" s="1267"/>
      <c r="CY55" s="1267"/>
      <c r="CZ55" s="1267"/>
      <c r="DA55" s="1267"/>
      <c r="DB55" s="1267"/>
      <c r="DC55" s="1267"/>
    </row>
    <row r="56" spans="1:109" ht="13" x14ac:dyDescent="0.2">
      <c r="A56" s="1245"/>
      <c r="B56" s="1237"/>
      <c r="G56" s="1256"/>
      <c r="H56" s="1256"/>
      <c r="I56" s="1256"/>
      <c r="J56" s="1256"/>
      <c r="K56" s="1265"/>
      <c r="L56" s="1265"/>
      <c r="M56" s="1265"/>
      <c r="N56" s="1265"/>
      <c r="AN56" s="1262"/>
      <c r="AO56" s="1262"/>
      <c r="AP56" s="1262"/>
      <c r="AQ56" s="1262"/>
      <c r="AR56" s="1262"/>
      <c r="AS56" s="1262"/>
      <c r="AT56" s="1262"/>
      <c r="AU56" s="1262"/>
      <c r="AV56" s="1262"/>
      <c r="AW56" s="1262"/>
      <c r="AX56" s="1262"/>
      <c r="AY56" s="1262"/>
      <c r="AZ56" s="1262"/>
      <c r="BA56" s="1262"/>
      <c r="BB56" s="1266"/>
      <c r="BC56" s="1266"/>
      <c r="BD56" s="1266"/>
      <c r="BE56" s="1266"/>
      <c r="BF56" s="1266"/>
      <c r="BG56" s="1266"/>
      <c r="BH56" s="1266"/>
      <c r="BI56" s="1266"/>
      <c r="BJ56" s="1266"/>
      <c r="BK56" s="1266"/>
      <c r="BL56" s="1266"/>
      <c r="BM56" s="1266"/>
      <c r="BN56" s="1266"/>
      <c r="BO56" s="1266"/>
      <c r="BP56" s="1267"/>
      <c r="BQ56" s="1267"/>
      <c r="BR56" s="1267"/>
      <c r="BS56" s="1267"/>
      <c r="BT56" s="1267"/>
      <c r="BU56" s="1267"/>
      <c r="BV56" s="1267"/>
      <c r="BW56" s="1267"/>
      <c r="BX56" s="1267"/>
      <c r="BY56" s="1267"/>
      <c r="BZ56" s="1267"/>
      <c r="CA56" s="1267"/>
      <c r="CB56" s="1267"/>
      <c r="CC56" s="1267"/>
      <c r="CD56" s="1267"/>
      <c r="CE56" s="1267"/>
      <c r="CF56" s="1267"/>
      <c r="CG56" s="1267"/>
      <c r="CH56" s="1267"/>
      <c r="CI56" s="1267"/>
      <c r="CJ56" s="1267"/>
      <c r="CK56" s="1267"/>
      <c r="CL56" s="1267"/>
      <c r="CM56" s="1267"/>
      <c r="CN56" s="1267"/>
      <c r="CO56" s="1267"/>
      <c r="CP56" s="1267"/>
      <c r="CQ56" s="1267"/>
      <c r="CR56" s="1267"/>
      <c r="CS56" s="1267"/>
      <c r="CT56" s="1267"/>
      <c r="CU56" s="1267"/>
      <c r="CV56" s="1267"/>
      <c r="CW56" s="1267"/>
      <c r="CX56" s="1267"/>
      <c r="CY56" s="1267"/>
      <c r="CZ56" s="1267"/>
      <c r="DA56" s="1267"/>
      <c r="DB56" s="1267"/>
      <c r="DC56" s="1267"/>
    </row>
    <row r="57" spans="1:109" s="1245" customFormat="1" ht="13" x14ac:dyDescent="0.2">
      <c r="B57" s="1268"/>
      <c r="G57" s="1256"/>
      <c r="H57" s="1256"/>
      <c r="I57" s="1269"/>
      <c r="J57" s="1269"/>
      <c r="K57" s="1265"/>
      <c r="L57" s="1265"/>
      <c r="M57" s="1265"/>
      <c r="N57" s="1265"/>
      <c r="AM57" s="1230"/>
      <c r="AN57" s="1262"/>
      <c r="AO57" s="1262"/>
      <c r="AP57" s="1262"/>
      <c r="AQ57" s="1262"/>
      <c r="AR57" s="1262"/>
      <c r="AS57" s="1262"/>
      <c r="AT57" s="1262"/>
      <c r="AU57" s="1262"/>
      <c r="AV57" s="1262"/>
      <c r="AW57" s="1262"/>
      <c r="AX57" s="1262"/>
      <c r="AY57" s="1262"/>
      <c r="AZ57" s="1262"/>
      <c r="BA57" s="1262"/>
      <c r="BB57" s="1266" t="s">
        <v>621</v>
      </c>
      <c r="BC57" s="1266"/>
      <c r="BD57" s="1266"/>
      <c r="BE57" s="1266"/>
      <c r="BF57" s="1266"/>
      <c r="BG57" s="1266"/>
      <c r="BH57" s="1266"/>
      <c r="BI57" s="1266"/>
      <c r="BJ57" s="1266"/>
      <c r="BK57" s="1266"/>
      <c r="BL57" s="1266"/>
      <c r="BM57" s="1266"/>
      <c r="BN57" s="1266"/>
      <c r="BO57" s="1266"/>
      <c r="BP57" s="1267">
        <v>56.1</v>
      </c>
      <c r="BQ57" s="1267"/>
      <c r="BR57" s="1267"/>
      <c r="BS57" s="1267"/>
      <c r="BT57" s="1267"/>
      <c r="BU57" s="1267"/>
      <c r="BV57" s="1267"/>
      <c r="BW57" s="1267"/>
      <c r="BX57" s="1267">
        <v>57.3</v>
      </c>
      <c r="BY57" s="1267"/>
      <c r="BZ57" s="1267"/>
      <c r="CA57" s="1267"/>
      <c r="CB57" s="1267"/>
      <c r="CC57" s="1267"/>
      <c r="CD57" s="1267"/>
      <c r="CE57" s="1267"/>
      <c r="CF57" s="1267">
        <v>60.1</v>
      </c>
      <c r="CG57" s="1267"/>
      <c r="CH57" s="1267"/>
      <c r="CI57" s="1267"/>
      <c r="CJ57" s="1267"/>
      <c r="CK57" s="1267"/>
      <c r="CL57" s="1267"/>
      <c r="CM57" s="1267"/>
      <c r="CN57" s="1267">
        <v>60.7</v>
      </c>
      <c r="CO57" s="1267"/>
      <c r="CP57" s="1267"/>
      <c r="CQ57" s="1267"/>
      <c r="CR57" s="1267"/>
      <c r="CS57" s="1267"/>
      <c r="CT57" s="1267"/>
      <c r="CU57" s="1267"/>
      <c r="CV57" s="1267">
        <v>60.1</v>
      </c>
      <c r="CW57" s="1267"/>
      <c r="CX57" s="1267"/>
      <c r="CY57" s="1267"/>
      <c r="CZ57" s="1267"/>
      <c r="DA57" s="1267"/>
      <c r="DB57" s="1267"/>
      <c r="DC57" s="1267"/>
      <c r="DD57" s="1270"/>
      <c r="DE57" s="1268"/>
    </row>
    <row r="58" spans="1:109" s="1245" customFormat="1" ht="13" x14ac:dyDescent="0.2">
      <c r="A58" s="1230"/>
      <c r="B58" s="1268"/>
      <c r="G58" s="1256"/>
      <c r="H58" s="1256"/>
      <c r="I58" s="1269"/>
      <c r="J58" s="1269"/>
      <c r="K58" s="1265"/>
      <c r="L58" s="1265"/>
      <c r="M58" s="1265"/>
      <c r="N58" s="1265"/>
      <c r="AM58" s="1230"/>
      <c r="AN58" s="1262"/>
      <c r="AO58" s="1262"/>
      <c r="AP58" s="1262"/>
      <c r="AQ58" s="1262"/>
      <c r="AR58" s="1262"/>
      <c r="AS58" s="1262"/>
      <c r="AT58" s="1262"/>
      <c r="AU58" s="1262"/>
      <c r="AV58" s="1262"/>
      <c r="AW58" s="1262"/>
      <c r="AX58" s="1262"/>
      <c r="AY58" s="1262"/>
      <c r="AZ58" s="1262"/>
      <c r="BA58" s="1262"/>
      <c r="BB58" s="1266"/>
      <c r="BC58" s="1266"/>
      <c r="BD58" s="1266"/>
      <c r="BE58" s="1266"/>
      <c r="BF58" s="1266"/>
      <c r="BG58" s="1266"/>
      <c r="BH58" s="1266"/>
      <c r="BI58" s="1266"/>
      <c r="BJ58" s="1266"/>
      <c r="BK58" s="1266"/>
      <c r="BL58" s="1266"/>
      <c r="BM58" s="1266"/>
      <c r="BN58" s="1266"/>
      <c r="BO58" s="1266"/>
      <c r="BP58" s="1267"/>
      <c r="BQ58" s="1267"/>
      <c r="BR58" s="1267"/>
      <c r="BS58" s="1267"/>
      <c r="BT58" s="1267"/>
      <c r="BU58" s="1267"/>
      <c r="BV58" s="1267"/>
      <c r="BW58" s="1267"/>
      <c r="BX58" s="1267"/>
      <c r="BY58" s="1267"/>
      <c r="BZ58" s="1267"/>
      <c r="CA58" s="1267"/>
      <c r="CB58" s="1267"/>
      <c r="CC58" s="1267"/>
      <c r="CD58" s="1267"/>
      <c r="CE58" s="1267"/>
      <c r="CF58" s="1267"/>
      <c r="CG58" s="1267"/>
      <c r="CH58" s="1267"/>
      <c r="CI58" s="1267"/>
      <c r="CJ58" s="1267"/>
      <c r="CK58" s="1267"/>
      <c r="CL58" s="1267"/>
      <c r="CM58" s="1267"/>
      <c r="CN58" s="1267"/>
      <c r="CO58" s="1267"/>
      <c r="CP58" s="1267"/>
      <c r="CQ58" s="1267"/>
      <c r="CR58" s="1267"/>
      <c r="CS58" s="1267"/>
      <c r="CT58" s="1267"/>
      <c r="CU58" s="1267"/>
      <c r="CV58" s="1267"/>
      <c r="CW58" s="1267"/>
      <c r="CX58" s="1267"/>
      <c r="CY58" s="1267"/>
      <c r="CZ58" s="1267"/>
      <c r="DA58" s="1267"/>
      <c r="DB58" s="1267"/>
      <c r="DC58" s="1267"/>
      <c r="DD58" s="1270"/>
      <c r="DE58" s="1268"/>
    </row>
    <row r="59" spans="1:109" s="1245" customFormat="1" ht="13" x14ac:dyDescent="0.2">
      <c r="A59" s="1230"/>
      <c r="B59" s="1268"/>
      <c r="K59" s="1271"/>
      <c r="L59" s="1271"/>
      <c r="M59" s="1271"/>
      <c r="N59" s="1271"/>
      <c r="AQ59" s="1271"/>
      <c r="AR59" s="1271"/>
      <c r="AS59" s="1271"/>
      <c r="AT59" s="1271"/>
      <c r="BC59" s="1271"/>
      <c r="BD59" s="1271"/>
      <c r="BE59" s="1271"/>
      <c r="BF59" s="1271"/>
      <c r="BO59" s="1271"/>
      <c r="BP59" s="1271"/>
      <c r="BQ59" s="1271"/>
      <c r="BR59" s="1271"/>
      <c r="CA59" s="1271"/>
      <c r="CB59" s="1271"/>
      <c r="CC59" s="1271"/>
      <c r="CD59" s="1271"/>
      <c r="CM59" s="1271"/>
      <c r="CN59" s="1271"/>
      <c r="CO59" s="1271"/>
      <c r="CP59" s="1271"/>
      <c r="CY59" s="1271"/>
      <c r="CZ59" s="1271"/>
      <c r="DA59" s="1271"/>
      <c r="DB59" s="1271"/>
      <c r="DC59" s="1271"/>
      <c r="DD59" s="1270"/>
      <c r="DE59" s="1268"/>
    </row>
    <row r="60" spans="1:109" s="1245" customFormat="1" ht="13" x14ac:dyDescent="0.2">
      <c r="A60" s="1230"/>
      <c r="B60" s="1268"/>
      <c r="K60" s="1271"/>
      <c r="L60" s="1271"/>
      <c r="M60" s="1271"/>
      <c r="N60" s="1271"/>
      <c r="AQ60" s="1271"/>
      <c r="AR60" s="1271"/>
      <c r="AS60" s="1271"/>
      <c r="AT60" s="1271"/>
      <c r="BC60" s="1271"/>
      <c r="BD60" s="1271"/>
      <c r="BE60" s="1271"/>
      <c r="BF60" s="1271"/>
      <c r="BO60" s="1271"/>
      <c r="BP60" s="1271"/>
      <c r="BQ60" s="1271"/>
      <c r="BR60" s="1271"/>
      <c r="CA60" s="1271"/>
      <c r="CB60" s="1271"/>
      <c r="CC60" s="1271"/>
      <c r="CD60" s="1271"/>
      <c r="CM60" s="1271"/>
      <c r="CN60" s="1271"/>
      <c r="CO60" s="1271"/>
      <c r="CP60" s="1271"/>
      <c r="CY60" s="1271"/>
      <c r="CZ60" s="1271"/>
      <c r="DA60" s="1271"/>
      <c r="DB60" s="1271"/>
      <c r="DC60" s="1271"/>
      <c r="DD60" s="1270"/>
      <c r="DE60" s="1268"/>
    </row>
    <row r="61" spans="1:109" s="1245" customFormat="1" ht="13" x14ac:dyDescent="0.2">
      <c r="A61" s="1230"/>
      <c r="B61" s="1272"/>
      <c r="C61" s="1273"/>
      <c r="D61" s="1273"/>
      <c r="E61" s="1273"/>
      <c r="F61" s="1273"/>
      <c r="G61" s="1273"/>
      <c r="H61" s="1273"/>
      <c r="I61" s="1273"/>
      <c r="J61" s="1273"/>
      <c r="K61" s="1273"/>
      <c r="L61" s="1273"/>
      <c r="M61" s="1274"/>
      <c r="N61" s="1274"/>
      <c r="O61" s="1273"/>
      <c r="P61" s="1273"/>
      <c r="Q61" s="1273"/>
      <c r="R61" s="1273"/>
      <c r="S61" s="1273"/>
      <c r="T61" s="1273"/>
      <c r="U61" s="1273"/>
      <c r="V61" s="1273"/>
      <c r="W61" s="1273"/>
      <c r="X61" s="1273"/>
      <c r="Y61" s="1273"/>
      <c r="Z61" s="1273"/>
      <c r="AA61" s="1273"/>
      <c r="AB61" s="1273"/>
      <c r="AC61" s="1273"/>
      <c r="AD61" s="1273"/>
      <c r="AE61" s="1273"/>
      <c r="AF61" s="1273"/>
      <c r="AG61" s="1273"/>
      <c r="AH61" s="1273"/>
      <c r="AI61" s="1273"/>
      <c r="AJ61" s="1273"/>
      <c r="AK61" s="1273"/>
      <c r="AL61" s="1273"/>
      <c r="AM61" s="1273"/>
      <c r="AN61" s="1273"/>
      <c r="AO61" s="1273"/>
      <c r="AP61" s="1273"/>
      <c r="AQ61" s="1273"/>
      <c r="AR61" s="1273"/>
      <c r="AS61" s="1274"/>
      <c r="AT61" s="1274"/>
      <c r="AU61" s="1273"/>
      <c r="AV61" s="1273"/>
      <c r="AW61" s="1273"/>
      <c r="AX61" s="1273"/>
      <c r="AY61" s="1273"/>
      <c r="AZ61" s="1273"/>
      <c r="BA61" s="1273"/>
      <c r="BB61" s="1273"/>
      <c r="BC61" s="1273"/>
      <c r="BD61" s="1273"/>
      <c r="BE61" s="1274"/>
      <c r="BF61" s="1274"/>
      <c r="BG61" s="1273"/>
      <c r="BH61" s="1273"/>
      <c r="BI61" s="1273"/>
      <c r="BJ61" s="1273"/>
      <c r="BK61" s="1273"/>
      <c r="BL61" s="1273"/>
      <c r="BM61" s="1273"/>
      <c r="BN61" s="1273"/>
      <c r="BO61" s="1273"/>
      <c r="BP61" s="1273"/>
      <c r="BQ61" s="1274"/>
      <c r="BR61" s="1274"/>
      <c r="BS61" s="1273"/>
      <c r="BT61" s="1273"/>
      <c r="BU61" s="1273"/>
      <c r="BV61" s="1273"/>
      <c r="BW61" s="1273"/>
      <c r="BX61" s="1273"/>
      <c r="BY61" s="1273"/>
      <c r="BZ61" s="1273"/>
      <c r="CA61" s="1273"/>
      <c r="CB61" s="1273"/>
      <c r="CC61" s="1274"/>
      <c r="CD61" s="1274"/>
      <c r="CE61" s="1273"/>
      <c r="CF61" s="1273"/>
      <c r="CG61" s="1273"/>
      <c r="CH61" s="1273"/>
      <c r="CI61" s="1273"/>
      <c r="CJ61" s="1273"/>
      <c r="CK61" s="1273"/>
      <c r="CL61" s="1273"/>
      <c r="CM61" s="1273"/>
      <c r="CN61" s="1273"/>
      <c r="CO61" s="1274"/>
      <c r="CP61" s="1274"/>
      <c r="CQ61" s="1273"/>
      <c r="CR61" s="1273"/>
      <c r="CS61" s="1273"/>
      <c r="CT61" s="1273"/>
      <c r="CU61" s="1273"/>
      <c r="CV61" s="1273"/>
      <c r="CW61" s="1273"/>
      <c r="CX61" s="1273"/>
      <c r="CY61" s="1273"/>
      <c r="CZ61" s="1273"/>
      <c r="DA61" s="1274"/>
      <c r="DB61" s="1274"/>
      <c r="DC61" s="1274"/>
      <c r="DD61" s="1275"/>
      <c r="DE61" s="1268"/>
    </row>
    <row r="62" spans="1:109" ht="13" x14ac:dyDescent="0.2">
      <c r="B62" s="1242"/>
      <c r="C62" s="1242"/>
      <c r="D62" s="1242"/>
      <c r="E62" s="1242"/>
      <c r="F62" s="1242"/>
      <c r="G62" s="1242"/>
      <c r="H62" s="1242"/>
      <c r="I62" s="1242"/>
      <c r="J62" s="1242"/>
      <c r="K62" s="1242"/>
      <c r="L62" s="1242"/>
      <c r="M62" s="1242"/>
      <c r="N62" s="1242"/>
      <c r="O62" s="1242"/>
      <c r="P62" s="1242"/>
      <c r="Q62" s="1242"/>
      <c r="R62" s="1242"/>
      <c r="S62" s="1242"/>
      <c r="T62" s="1242"/>
      <c r="U62" s="1242"/>
      <c r="V62" s="1242"/>
      <c r="W62" s="1242"/>
      <c r="X62" s="1242"/>
      <c r="Y62" s="1242"/>
      <c r="Z62" s="1242"/>
      <c r="AA62" s="1242"/>
      <c r="AB62" s="1242"/>
      <c r="AC62" s="1242"/>
      <c r="AD62" s="1242"/>
      <c r="AE62" s="1242"/>
      <c r="AF62" s="1242"/>
      <c r="AG62" s="1242"/>
      <c r="AH62" s="1242"/>
      <c r="AI62" s="1242"/>
      <c r="AJ62" s="1242"/>
      <c r="AK62" s="1242"/>
      <c r="AL62" s="1242"/>
      <c r="AM62" s="1242"/>
      <c r="AN62" s="1242"/>
      <c r="AO62" s="1242"/>
      <c r="AP62" s="1242"/>
      <c r="AQ62" s="1242"/>
      <c r="AR62" s="1242"/>
      <c r="AS62" s="1242"/>
      <c r="AT62" s="1242"/>
      <c r="AU62" s="1242"/>
      <c r="AV62" s="1242"/>
      <c r="AW62" s="1242"/>
      <c r="AX62" s="1242"/>
      <c r="AY62" s="1242"/>
      <c r="AZ62" s="1242"/>
      <c r="BA62" s="1242"/>
      <c r="BB62" s="1242"/>
      <c r="BC62" s="1242"/>
      <c r="BD62" s="1242"/>
      <c r="BE62" s="1242"/>
      <c r="BF62" s="1242"/>
      <c r="BG62" s="1242"/>
      <c r="BH62" s="1242"/>
      <c r="BI62" s="1242"/>
      <c r="BJ62" s="1242"/>
      <c r="BK62" s="1242"/>
      <c r="BL62" s="1242"/>
      <c r="BM62" s="1242"/>
      <c r="BN62" s="1242"/>
      <c r="BO62" s="1242"/>
      <c r="BP62" s="1242"/>
      <c r="BQ62" s="1242"/>
      <c r="BR62" s="1242"/>
      <c r="BS62" s="1242"/>
      <c r="BT62" s="1242"/>
      <c r="BU62" s="1242"/>
      <c r="BV62" s="1242"/>
      <c r="BW62" s="1242"/>
      <c r="BX62" s="1242"/>
      <c r="BY62" s="1242"/>
      <c r="BZ62" s="1242"/>
      <c r="CA62" s="1242"/>
      <c r="CB62" s="1242"/>
      <c r="CC62" s="1242"/>
      <c r="CD62" s="1242"/>
      <c r="CE62" s="1242"/>
      <c r="CF62" s="1242"/>
      <c r="CG62" s="1242"/>
      <c r="CH62" s="1242"/>
      <c r="CI62" s="1242"/>
      <c r="CJ62" s="1242"/>
      <c r="CK62" s="1242"/>
      <c r="CL62" s="1242"/>
      <c r="CM62" s="1242"/>
      <c r="CN62" s="1242"/>
      <c r="CO62" s="1242"/>
      <c r="CP62" s="1242"/>
      <c r="CQ62" s="1242"/>
      <c r="CR62" s="1242"/>
      <c r="CS62" s="1242"/>
      <c r="CT62" s="1242"/>
      <c r="CU62" s="1242"/>
      <c r="CV62" s="1242"/>
      <c r="CW62" s="1242"/>
      <c r="CX62" s="1242"/>
      <c r="CY62" s="1242"/>
      <c r="CZ62" s="1242"/>
      <c r="DA62" s="1242"/>
      <c r="DB62" s="1242"/>
      <c r="DC62" s="1242"/>
      <c r="DD62" s="1242"/>
      <c r="DE62" s="1230"/>
    </row>
    <row r="63" spans="1:109" ht="16.5" x14ac:dyDescent="0.2">
      <c r="B63" s="1276" t="s">
        <v>623</v>
      </c>
    </row>
    <row r="64" spans="1:109" ht="13" x14ac:dyDescent="0.2">
      <c r="B64" s="1237"/>
      <c r="G64" s="1244"/>
      <c r="I64" s="1277"/>
      <c r="J64" s="1277"/>
      <c r="K64" s="1277"/>
      <c r="L64" s="1277"/>
      <c r="M64" s="1277"/>
      <c r="N64" s="1278"/>
      <c r="AM64" s="1244"/>
      <c r="AN64" s="1244" t="s">
        <v>616</v>
      </c>
      <c r="AP64" s="1245"/>
      <c r="AQ64" s="1245"/>
      <c r="AR64" s="1245"/>
      <c r="AY64" s="1244"/>
      <c r="BA64" s="1245"/>
      <c r="BB64" s="1245"/>
      <c r="BC64" s="1245"/>
      <c r="BK64" s="1244"/>
      <c r="BM64" s="1245"/>
      <c r="BN64" s="1245"/>
      <c r="BO64" s="1245"/>
      <c r="BW64" s="1244"/>
      <c r="BY64" s="1245"/>
      <c r="BZ64" s="1245"/>
      <c r="CA64" s="1245"/>
      <c r="CI64" s="1244"/>
      <c r="CK64" s="1245"/>
      <c r="CL64" s="1245"/>
      <c r="CM64" s="1245"/>
      <c r="CU64" s="1244"/>
      <c r="CW64" s="1245"/>
      <c r="CX64" s="1245"/>
      <c r="CY64" s="1245"/>
    </row>
    <row r="65" spans="2:107" ht="13" x14ac:dyDescent="0.2">
      <c r="B65" s="1237"/>
      <c r="AN65" s="1246" t="s">
        <v>624</v>
      </c>
      <c r="AO65" s="1247"/>
      <c r="AP65" s="1247"/>
      <c r="AQ65" s="1247"/>
      <c r="AR65" s="1247"/>
      <c r="AS65" s="1247"/>
      <c r="AT65" s="1247"/>
      <c r="AU65" s="1247"/>
      <c r="AV65" s="1247"/>
      <c r="AW65" s="1247"/>
      <c r="AX65" s="1247"/>
      <c r="AY65" s="1247"/>
      <c r="AZ65" s="1247"/>
      <c r="BA65" s="1247"/>
      <c r="BB65" s="1247"/>
      <c r="BC65" s="1247"/>
      <c r="BD65" s="1247"/>
      <c r="BE65" s="1247"/>
      <c r="BF65" s="1247"/>
      <c r="BG65" s="1247"/>
      <c r="BH65" s="1247"/>
      <c r="BI65" s="1247"/>
      <c r="BJ65" s="1247"/>
      <c r="BK65" s="1247"/>
      <c r="BL65" s="1247"/>
      <c r="BM65" s="1247"/>
      <c r="BN65" s="1247"/>
      <c r="BO65" s="1247"/>
      <c r="BP65" s="1247"/>
      <c r="BQ65" s="1247"/>
      <c r="BR65" s="1247"/>
      <c r="BS65" s="1247"/>
      <c r="BT65" s="1247"/>
      <c r="BU65" s="1247"/>
      <c r="BV65" s="1247"/>
      <c r="BW65" s="1247"/>
      <c r="BX65" s="1247"/>
      <c r="BY65" s="1247"/>
      <c r="BZ65" s="1247"/>
      <c r="CA65" s="1247"/>
      <c r="CB65" s="1247"/>
      <c r="CC65" s="1247"/>
      <c r="CD65" s="1247"/>
      <c r="CE65" s="1247"/>
      <c r="CF65" s="1247"/>
      <c r="CG65" s="1247"/>
      <c r="CH65" s="1247"/>
      <c r="CI65" s="1247"/>
      <c r="CJ65" s="1247"/>
      <c r="CK65" s="1247"/>
      <c r="CL65" s="1247"/>
      <c r="CM65" s="1247"/>
      <c r="CN65" s="1247"/>
      <c r="CO65" s="1247"/>
      <c r="CP65" s="1247"/>
      <c r="CQ65" s="1247"/>
      <c r="CR65" s="1247"/>
      <c r="CS65" s="1247"/>
      <c r="CT65" s="1247"/>
      <c r="CU65" s="1247"/>
      <c r="CV65" s="1247"/>
      <c r="CW65" s="1247"/>
      <c r="CX65" s="1247"/>
      <c r="CY65" s="1247"/>
      <c r="CZ65" s="1247"/>
      <c r="DA65" s="1247"/>
      <c r="DB65" s="1247"/>
      <c r="DC65" s="1248"/>
    </row>
    <row r="66" spans="2:107" ht="13" x14ac:dyDescent="0.2">
      <c r="B66" s="1237"/>
      <c r="AN66" s="1249"/>
      <c r="AO66" s="1250"/>
      <c r="AP66" s="1250"/>
      <c r="AQ66" s="1250"/>
      <c r="AR66" s="1250"/>
      <c r="AS66" s="1250"/>
      <c r="AT66" s="1250"/>
      <c r="AU66" s="1250"/>
      <c r="AV66" s="1250"/>
      <c r="AW66" s="1250"/>
      <c r="AX66" s="1250"/>
      <c r="AY66" s="1250"/>
      <c r="AZ66" s="1250"/>
      <c r="BA66" s="1250"/>
      <c r="BB66" s="1250"/>
      <c r="BC66" s="1250"/>
      <c r="BD66" s="1250"/>
      <c r="BE66" s="1250"/>
      <c r="BF66" s="1250"/>
      <c r="BG66" s="1250"/>
      <c r="BH66" s="1250"/>
      <c r="BI66" s="1250"/>
      <c r="BJ66" s="1250"/>
      <c r="BK66" s="1250"/>
      <c r="BL66" s="1250"/>
      <c r="BM66" s="1250"/>
      <c r="BN66" s="1250"/>
      <c r="BO66" s="1250"/>
      <c r="BP66" s="1250"/>
      <c r="BQ66" s="1250"/>
      <c r="BR66" s="1250"/>
      <c r="BS66" s="1250"/>
      <c r="BT66" s="1250"/>
      <c r="BU66" s="1250"/>
      <c r="BV66" s="1250"/>
      <c r="BW66" s="1250"/>
      <c r="BX66" s="1250"/>
      <c r="BY66" s="1250"/>
      <c r="BZ66" s="1250"/>
      <c r="CA66" s="1250"/>
      <c r="CB66" s="1250"/>
      <c r="CC66" s="1250"/>
      <c r="CD66" s="1250"/>
      <c r="CE66" s="1250"/>
      <c r="CF66" s="1250"/>
      <c r="CG66" s="1250"/>
      <c r="CH66" s="1250"/>
      <c r="CI66" s="1250"/>
      <c r="CJ66" s="1250"/>
      <c r="CK66" s="1250"/>
      <c r="CL66" s="1250"/>
      <c r="CM66" s="1250"/>
      <c r="CN66" s="1250"/>
      <c r="CO66" s="1250"/>
      <c r="CP66" s="1250"/>
      <c r="CQ66" s="1250"/>
      <c r="CR66" s="1250"/>
      <c r="CS66" s="1250"/>
      <c r="CT66" s="1250"/>
      <c r="CU66" s="1250"/>
      <c r="CV66" s="1250"/>
      <c r="CW66" s="1250"/>
      <c r="CX66" s="1250"/>
      <c r="CY66" s="1250"/>
      <c r="CZ66" s="1250"/>
      <c r="DA66" s="1250"/>
      <c r="DB66" s="1250"/>
      <c r="DC66" s="1251"/>
    </row>
    <row r="67" spans="2:107" ht="13" x14ac:dyDescent="0.2">
      <c r="B67" s="1237"/>
      <c r="AN67" s="1249"/>
      <c r="AO67" s="1250"/>
      <c r="AP67" s="1250"/>
      <c r="AQ67" s="1250"/>
      <c r="AR67" s="1250"/>
      <c r="AS67" s="1250"/>
      <c r="AT67" s="1250"/>
      <c r="AU67" s="1250"/>
      <c r="AV67" s="1250"/>
      <c r="AW67" s="1250"/>
      <c r="AX67" s="1250"/>
      <c r="AY67" s="1250"/>
      <c r="AZ67" s="1250"/>
      <c r="BA67" s="1250"/>
      <c r="BB67" s="1250"/>
      <c r="BC67" s="1250"/>
      <c r="BD67" s="1250"/>
      <c r="BE67" s="1250"/>
      <c r="BF67" s="1250"/>
      <c r="BG67" s="1250"/>
      <c r="BH67" s="1250"/>
      <c r="BI67" s="1250"/>
      <c r="BJ67" s="1250"/>
      <c r="BK67" s="1250"/>
      <c r="BL67" s="1250"/>
      <c r="BM67" s="1250"/>
      <c r="BN67" s="1250"/>
      <c r="BO67" s="1250"/>
      <c r="BP67" s="1250"/>
      <c r="BQ67" s="1250"/>
      <c r="BR67" s="1250"/>
      <c r="BS67" s="1250"/>
      <c r="BT67" s="1250"/>
      <c r="BU67" s="1250"/>
      <c r="BV67" s="1250"/>
      <c r="BW67" s="1250"/>
      <c r="BX67" s="1250"/>
      <c r="BY67" s="1250"/>
      <c r="BZ67" s="1250"/>
      <c r="CA67" s="1250"/>
      <c r="CB67" s="1250"/>
      <c r="CC67" s="1250"/>
      <c r="CD67" s="1250"/>
      <c r="CE67" s="1250"/>
      <c r="CF67" s="1250"/>
      <c r="CG67" s="1250"/>
      <c r="CH67" s="1250"/>
      <c r="CI67" s="1250"/>
      <c r="CJ67" s="1250"/>
      <c r="CK67" s="1250"/>
      <c r="CL67" s="1250"/>
      <c r="CM67" s="1250"/>
      <c r="CN67" s="1250"/>
      <c r="CO67" s="1250"/>
      <c r="CP67" s="1250"/>
      <c r="CQ67" s="1250"/>
      <c r="CR67" s="1250"/>
      <c r="CS67" s="1250"/>
      <c r="CT67" s="1250"/>
      <c r="CU67" s="1250"/>
      <c r="CV67" s="1250"/>
      <c r="CW67" s="1250"/>
      <c r="CX67" s="1250"/>
      <c r="CY67" s="1250"/>
      <c r="CZ67" s="1250"/>
      <c r="DA67" s="1250"/>
      <c r="DB67" s="1250"/>
      <c r="DC67" s="1251"/>
    </row>
    <row r="68" spans="2:107" ht="13" x14ac:dyDescent="0.2">
      <c r="B68" s="1237"/>
      <c r="AN68" s="1249"/>
      <c r="AO68" s="1250"/>
      <c r="AP68" s="1250"/>
      <c r="AQ68" s="1250"/>
      <c r="AR68" s="1250"/>
      <c r="AS68" s="1250"/>
      <c r="AT68" s="1250"/>
      <c r="AU68" s="1250"/>
      <c r="AV68" s="1250"/>
      <c r="AW68" s="1250"/>
      <c r="AX68" s="1250"/>
      <c r="AY68" s="1250"/>
      <c r="AZ68" s="1250"/>
      <c r="BA68" s="1250"/>
      <c r="BB68" s="1250"/>
      <c r="BC68" s="1250"/>
      <c r="BD68" s="1250"/>
      <c r="BE68" s="1250"/>
      <c r="BF68" s="1250"/>
      <c r="BG68" s="1250"/>
      <c r="BH68" s="1250"/>
      <c r="BI68" s="1250"/>
      <c r="BJ68" s="1250"/>
      <c r="BK68" s="1250"/>
      <c r="BL68" s="1250"/>
      <c r="BM68" s="1250"/>
      <c r="BN68" s="1250"/>
      <c r="BO68" s="1250"/>
      <c r="BP68" s="1250"/>
      <c r="BQ68" s="1250"/>
      <c r="BR68" s="1250"/>
      <c r="BS68" s="1250"/>
      <c r="BT68" s="1250"/>
      <c r="BU68" s="1250"/>
      <c r="BV68" s="1250"/>
      <c r="BW68" s="1250"/>
      <c r="BX68" s="1250"/>
      <c r="BY68" s="1250"/>
      <c r="BZ68" s="1250"/>
      <c r="CA68" s="1250"/>
      <c r="CB68" s="1250"/>
      <c r="CC68" s="1250"/>
      <c r="CD68" s="1250"/>
      <c r="CE68" s="1250"/>
      <c r="CF68" s="1250"/>
      <c r="CG68" s="1250"/>
      <c r="CH68" s="1250"/>
      <c r="CI68" s="1250"/>
      <c r="CJ68" s="1250"/>
      <c r="CK68" s="1250"/>
      <c r="CL68" s="1250"/>
      <c r="CM68" s="1250"/>
      <c r="CN68" s="1250"/>
      <c r="CO68" s="1250"/>
      <c r="CP68" s="1250"/>
      <c r="CQ68" s="1250"/>
      <c r="CR68" s="1250"/>
      <c r="CS68" s="1250"/>
      <c r="CT68" s="1250"/>
      <c r="CU68" s="1250"/>
      <c r="CV68" s="1250"/>
      <c r="CW68" s="1250"/>
      <c r="CX68" s="1250"/>
      <c r="CY68" s="1250"/>
      <c r="CZ68" s="1250"/>
      <c r="DA68" s="1250"/>
      <c r="DB68" s="1250"/>
      <c r="DC68" s="1251"/>
    </row>
    <row r="69" spans="2:107" ht="13" x14ac:dyDescent="0.2">
      <c r="B69" s="1237"/>
      <c r="AN69" s="1252"/>
      <c r="AO69" s="1253"/>
      <c r="AP69" s="1253"/>
      <c r="AQ69" s="1253"/>
      <c r="AR69" s="1253"/>
      <c r="AS69" s="1253"/>
      <c r="AT69" s="1253"/>
      <c r="AU69" s="1253"/>
      <c r="AV69" s="1253"/>
      <c r="AW69" s="1253"/>
      <c r="AX69" s="1253"/>
      <c r="AY69" s="1253"/>
      <c r="AZ69" s="1253"/>
      <c r="BA69" s="1253"/>
      <c r="BB69" s="1253"/>
      <c r="BC69" s="1253"/>
      <c r="BD69" s="1253"/>
      <c r="BE69" s="1253"/>
      <c r="BF69" s="1253"/>
      <c r="BG69" s="1253"/>
      <c r="BH69" s="1253"/>
      <c r="BI69" s="1253"/>
      <c r="BJ69" s="1253"/>
      <c r="BK69" s="1253"/>
      <c r="BL69" s="1253"/>
      <c r="BM69" s="1253"/>
      <c r="BN69" s="1253"/>
      <c r="BO69" s="1253"/>
      <c r="BP69" s="1253"/>
      <c r="BQ69" s="1253"/>
      <c r="BR69" s="1253"/>
      <c r="BS69" s="1253"/>
      <c r="BT69" s="1253"/>
      <c r="BU69" s="1253"/>
      <c r="BV69" s="1253"/>
      <c r="BW69" s="1253"/>
      <c r="BX69" s="1253"/>
      <c r="BY69" s="1253"/>
      <c r="BZ69" s="1253"/>
      <c r="CA69" s="1253"/>
      <c r="CB69" s="1253"/>
      <c r="CC69" s="1253"/>
      <c r="CD69" s="1253"/>
      <c r="CE69" s="1253"/>
      <c r="CF69" s="1253"/>
      <c r="CG69" s="1253"/>
      <c r="CH69" s="1253"/>
      <c r="CI69" s="1253"/>
      <c r="CJ69" s="1253"/>
      <c r="CK69" s="1253"/>
      <c r="CL69" s="1253"/>
      <c r="CM69" s="1253"/>
      <c r="CN69" s="1253"/>
      <c r="CO69" s="1253"/>
      <c r="CP69" s="1253"/>
      <c r="CQ69" s="1253"/>
      <c r="CR69" s="1253"/>
      <c r="CS69" s="1253"/>
      <c r="CT69" s="1253"/>
      <c r="CU69" s="1253"/>
      <c r="CV69" s="1253"/>
      <c r="CW69" s="1253"/>
      <c r="CX69" s="1253"/>
      <c r="CY69" s="1253"/>
      <c r="CZ69" s="1253"/>
      <c r="DA69" s="1253"/>
      <c r="DB69" s="1253"/>
      <c r="DC69" s="1254"/>
    </row>
    <row r="70" spans="2:107" ht="13" x14ac:dyDescent="0.2">
      <c r="B70" s="1237"/>
      <c r="H70" s="1279"/>
      <c r="I70" s="1279"/>
      <c r="J70" s="1280"/>
      <c r="K70" s="1280"/>
      <c r="L70" s="1281"/>
      <c r="M70" s="1280"/>
      <c r="N70" s="1281"/>
      <c r="AN70" s="1255"/>
      <c r="AO70" s="1255"/>
      <c r="AP70" s="1255"/>
      <c r="AZ70" s="1255"/>
      <c r="BA70" s="1255"/>
      <c r="BB70" s="1255"/>
      <c r="BL70" s="1255"/>
      <c r="BM70" s="1255"/>
      <c r="BN70" s="1255"/>
      <c r="BX70" s="1255"/>
      <c r="BY70" s="1255"/>
      <c r="BZ70" s="1255"/>
      <c r="CJ70" s="1255"/>
      <c r="CK70" s="1255"/>
      <c r="CL70" s="1255"/>
      <c r="CV70" s="1255"/>
      <c r="CW70" s="1255"/>
      <c r="CX70" s="1255"/>
    </row>
    <row r="71" spans="2:107" ht="13" x14ac:dyDescent="0.2">
      <c r="B71" s="1237"/>
      <c r="G71" s="1282"/>
      <c r="I71" s="1283"/>
      <c r="J71" s="1280"/>
      <c r="K71" s="1280"/>
      <c r="L71" s="1281"/>
      <c r="M71" s="1280"/>
      <c r="N71" s="1281"/>
      <c r="AM71" s="1282"/>
      <c r="AN71" s="1230" t="s">
        <v>618</v>
      </c>
    </row>
    <row r="72" spans="2:107" ht="13" x14ac:dyDescent="0.2">
      <c r="B72" s="1237"/>
      <c r="G72" s="1256"/>
      <c r="H72" s="1256"/>
      <c r="I72" s="1256"/>
      <c r="J72" s="1256"/>
      <c r="K72" s="1257"/>
      <c r="L72" s="1257"/>
      <c r="M72" s="1258"/>
      <c r="N72" s="1258"/>
      <c r="AN72" s="1259"/>
      <c r="AO72" s="1260"/>
      <c r="AP72" s="1260"/>
      <c r="AQ72" s="1260"/>
      <c r="AR72" s="1260"/>
      <c r="AS72" s="1260"/>
      <c r="AT72" s="1260"/>
      <c r="AU72" s="1260"/>
      <c r="AV72" s="1260"/>
      <c r="AW72" s="1260"/>
      <c r="AX72" s="1260"/>
      <c r="AY72" s="1260"/>
      <c r="AZ72" s="1260"/>
      <c r="BA72" s="1260"/>
      <c r="BB72" s="1260"/>
      <c r="BC72" s="1260"/>
      <c r="BD72" s="1260"/>
      <c r="BE72" s="1260"/>
      <c r="BF72" s="1260"/>
      <c r="BG72" s="1260"/>
      <c r="BH72" s="1260"/>
      <c r="BI72" s="1260"/>
      <c r="BJ72" s="1260"/>
      <c r="BK72" s="1260"/>
      <c r="BL72" s="1260"/>
      <c r="BM72" s="1260"/>
      <c r="BN72" s="1260"/>
      <c r="BO72" s="1261"/>
      <c r="BP72" s="1262" t="s">
        <v>524</v>
      </c>
      <c r="BQ72" s="1262"/>
      <c r="BR72" s="1262"/>
      <c r="BS72" s="1262"/>
      <c r="BT72" s="1262"/>
      <c r="BU72" s="1262"/>
      <c r="BV72" s="1262"/>
      <c r="BW72" s="1262"/>
      <c r="BX72" s="1262" t="s">
        <v>525</v>
      </c>
      <c r="BY72" s="1262"/>
      <c r="BZ72" s="1262"/>
      <c r="CA72" s="1262"/>
      <c r="CB72" s="1262"/>
      <c r="CC72" s="1262"/>
      <c r="CD72" s="1262"/>
      <c r="CE72" s="1262"/>
      <c r="CF72" s="1262" t="s">
        <v>526</v>
      </c>
      <c r="CG72" s="1262"/>
      <c r="CH72" s="1262"/>
      <c r="CI72" s="1262"/>
      <c r="CJ72" s="1262"/>
      <c r="CK72" s="1262"/>
      <c r="CL72" s="1262"/>
      <c r="CM72" s="1262"/>
      <c r="CN72" s="1262" t="s">
        <v>527</v>
      </c>
      <c r="CO72" s="1262"/>
      <c r="CP72" s="1262"/>
      <c r="CQ72" s="1262"/>
      <c r="CR72" s="1262"/>
      <c r="CS72" s="1262"/>
      <c r="CT72" s="1262"/>
      <c r="CU72" s="1262"/>
      <c r="CV72" s="1262" t="s">
        <v>528</v>
      </c>
      <c r="CW72" s="1262"/>
      <c r="CX72" s="1262"/>
      <c r="CY72" s="1262"/>
      <c r="CZ72" s="1262"/>
      <c r="DA72" s="1262"/>
      <c r="DB72" s="1262"/>
      <c r="DC72" s="1262"/>
    </row>
    <row r="73" spans="2:107" ht="13" x14ac:dyDescent="0.2">
      <c r="B73" s="1237"/>
      <c r="G73" s="1263"/>
      <c r="H73" s="1263"/>
      <c r="I73" s="1263"/>
      <c r="J73" s="1263"/>
      <c r="K73" s="1284"/>
      <c r="L73" s="1284"/>
      <c r="M73" s="1284"/>
      <c r="N73" s="1284"/>
      <c r="AM73" s="1255"/>
      <c r="AN73" s="1266" t="s">
        <v>619</v>
      </c>
      <c r="AO73" s="1266"/>
      <c r="AP73" s="1266"/>
      <c r="AQ73" s="1266"/>
      <c r="AR73" s="1266"/>
      <c r="AS73" s="1266"/>
      <c r="AT73" s="1266"/>
      <c r="AU73" s="1266"/>
      <c r="AV73" s="1266"/>
      <c r="AW73" s="1266"/>
      <c r="AX73" s="1266"/>
      <c r="AY73" s="1266"/>
      <c r="AZ73" s="1266"/>
      <c r="BA73" s="1266"/>
      <c r="BB73" s="1266" t="s">
        <v>620</v>
      </c>
      <c r="BC73" s="1266"/>
      <c r="BD73" s="1266"/>
      <c r="BE73" s="1266"/>
      <c r="BF73" s="1266"/>
      <c r="BG73" s="1266"/>
      <c r="BH73" s="1266"/>
      <c r="BI73" s="1266"/>
      <c r="BJ73" s="1266"/>
      <c r="BK73" s="1266"/>
      <c r="BL73" s="1266"/>
      <c r="BM73" s="1266"/>
      <c r="BN73" s="1266"/>
      <c r="BO73" s="1266"/>
      <c r="BP73" s="1267">
        <v>137.5</v>
      </c>
      <c r="BQ73" s="1267"/>
      <c r="BR73" s="1267"/>
      <c r="BS73" s="1267"/>
      <c r="BT73" s="1267"/>
      <c r="BU73" s="1267"/>
      <c r="BV73" s="1267"/>
      <c r="BW73" s="1267"/>
      <c r="BX73" s="1267">
        <v>139.19999999999999</v>
      </c>
      <c r="BY73" s="1267"/>
      <c r="BZ73" s="1267"/>
      <c r="CA73" s="1267"/>
      <c r="CB73" s="1267"/>
      <c r="CC73" s="1267"/>
      <c r="CD73" s="1267"/>
      <c r="CE73" s="1267"/>
      <c r="CF73" s="1267">
        <v>136.5</v>
      </c>
      <c r="CG73" s="1267"/>
      <c r="CH73" s="1267"/>
      <c r="CI73" s="1267"/>
      <c r="CJ73" s="1267"/>
      <c r="CK73" s="1267"/>
      <c r="CL73" s="1267"/>
      <c r="CM73" s="1267"/>
      <c r="CN73" s="1267">
        <v>128.30000000000001</v>
      </c>
      <c r="CO73" s="1267"/>
      <c r="CP73" s="1267"/>
      <c r="CQ73" s="1267"/>
      <c r="CR73" s="1267"/>
      <c r="CS73" s="1267"/>
      <c r="CT73" s="1267"/>
      <c r="CU73" s="1267"/>
      <c r="CV73" s="1267">
        <v>123.7</v>
      </c>
      <c r="CW73" s="1267"/>
      <c r="CX73" s="1267"/>
      <c r="CY73" s="1267"/>
      <c r="CZ73" s="1267"/>
      <c r="DA73" s="1267"/>
      <c r="DB73" s="1267"/>
      <c r="DC73" s="1267"/>
    </row>
    <row r="74" spans="2:107" ht="13" x14ac:dyDescent="0.2">
      <c r="B74" s="1237"/>
      <c r="G74" s="1263"/>
      <c r="H74" s="1263"/>
      <c r="I74" s="1263"/>
      <c r="J74" s="1263"/>
      <c r="K74" s="1284"/>
      <c r="L74" s="1284"/>
      <c r="M74" s="1284"/>
      <c r="N74" s="1284"/>
      <c r="AM74" s="1255"/>
      <c r="AN74" s="1266"/>
      <c r="AO74" s="1266"/>
      <c r="AP74" s="1266"/>
      <c r="AQ74" s="1266"/>
      <c r="AR74" s="1266"/>
      <c r="AS74" s="1266"/>
      <c r="AT74" s="1266"/>
      <c r="AU74" s="1266"/>
      <c r="AV74" s="1266"/>
      <c r="AW74" s="1266"/>
      <c r="AX74" s="1266"/>
      <c r="AY74" s="1266"/>
      <c r="AZ74" s="1266"/>
      <c r="BA74" s="1266"/>
      <c r="BB74" s="1266"/>
      <c r="BC74" s="1266"/>
      <c r="BD74" s="1266"/>
      <c r="BE74" s="1266"/>
      <c r="BF74" s="1266"/>
      <c r="BG74" s="1266"/>
      <c r="BH74" s="1266"/>
      <c r="BI74" s="1266"/>
      <c r="BJ74" s="1266"/>
      <c r="BK74" s="1266"/>
      <c r="BL74" s="1266"/>
      <c r="BM74" s="1266"/>
      <c r="BN74" s="1266"/>
      <c r="BO74" s="1266"/>
      <c r="BP74" s="1267"/>
      <c r="BQ74" s="1267"/>
      <c r="BR74" s="1267"/>
      <c r="BS74" s="1267"/>
      <c r="BT74" s="1267"/>
      <c r="BU74" s="1267"/>
      <c r="BV74" s="1267"/>
      <c r="BW74" s="1267"/>
      <c r="BX74" s="1267"/>
      <c r="BY74" s="1267"/>
      <c r="BZ74" s="1267"/>
      <c r="CA74" s="1267"/>
      <c r="CB74" s="1267"/>
      <c r="CC74" s="1267"/>
      <c r="CD74" s="1267"/>
      <c r="CE74" s="1267"/>
      <c r="CF74" s="1267"/>
      <c r="CG74" s="1267"/>
      <c r="CH74" s="1267"/>
      <c r="CI74" s="1267"/>
      <c r="CJ74" s="1267"/>
      <c r="CK74" s="1267"/>
      <c r="CL74" s="1267"/>
      <c r="CM74" s="1267"/>
      <c r="CN74" s="1267"/>
      <c r="CO74" s="1267"/>
      <c r="CP74" s="1267"/>
      <c r="CQ74" s="1267"/>
      <c r="CR74" s="1267"/>
      <c r="CS74" s="1267"/>
      <c r="CT74" s="1267"/>
      <c r="CU74" s="1267"/>
      <c r="CV74" s="1267"/>
      <c r="CW74" s="1267"/>
      <c r="CX74" s="1267"/>
      <c r="CY74" s="1267"/>
      <c r="CZ74" s="1267"/>
      <c r="DA74" s="1267"/>
      <c r="DB74" s="1267"/>
      <c r="DC74" s="1267"/>
    </row>
    <row r="75" spans="2:107" ht="13" x14ac:dyDescent="0.2">
      <c r="B75" s="1237"/>
      <c r="G75" s="1263"/>
      <c r="H75" s="1263"/>
      <c r="I75" s="1256"/>
      <c r="J75" s="1256"/>
      <c r="K75" s="1265"/>
      <c r="L75" s="1265"/>
      <c r="M75" s="1265"/>
      <c r="N75" s="1265"/>
      <c r="AM75" s="1255"/>
      <c r="AN75" s="1266"/>
      <c r="AO75" s="1266"/>
      <c r="AP75" s="1266"/>
      <c r="AQ75" s="1266"/>
      <c r="AR75" s="1266"/>
      <c r="AS75" s="1266"/>
      <c r="AT75" s="1266"/>
      <c r="AU75" s="1266"/>
      <c r="AV75" s="1266"/>
      <c r="AW75" s="1266"/>
      <c r="AX75" s="1266"/>
      <c r="AY75" s="1266"/>
      <c r="AZ75" s="1266"/>
      <c r="BA75" s="1266"/>
      <c r="BB75" s="1266" t="s">
        <v>625</v>
      </c>
      <c r="BC75" s="1266"/>
      <c r="BD75" s="1266"/>
      <c r="BE75" s="1266"/>
      <c r="BF75" s="1266"/>
      <c r="BG75" s="1266"/>
      <c r="BH75" s="1266"/>
      <c r="BI75" s="1266"/>
      <c r="BJ75" s="1266"/>
      <c r="BK75" s="1266"/>
      <c r="BL75" s="1266"/>
      <c r="BM75" s="1266"/>
      <c r="BN75" s="1266"/>
      <c r="BO75" s="1266"/>
      <c r="BP75" s="1267">
        <v>11.7</v>
      </c>
      <c r="BQ75" s="1267"/>
      <c r="BR75" s="1267"/>
      <c r="BS75" s="1267"/>
      <c r="BT75" s="1267"/>
      <c r="BU75" s="1267"/>
      <c r="BV75" s="1267"/>
      <c r="BW75" s="1267"/>
      <c r="BX75" s="1267">
        <v>10.6</v>
      </c>
      <c r="BY75" s="1267"/>
      <c r="BZ75" s="1267"/>
      <c r="CA75" s="1267"/>
      <c r="CB75" s="1267"/>
      <c r="CC75" s="1267"/>
      <c r="CD75" s="1267"/>
      <c r="CE75" s="1267"/>
      <c r="CF75" s="1267">
        <v>9.5</v>
      </c>
      <c r="CG75" s="1267"/>
      <c r="CH75" s="1267"/>
      <c r="CI75" s="1267"/>
      <c r="CJ75" s="1267"/>
      <c r="CK75" s="1267"/>
      <c r="CL75" s="1267"/>
      <c r="CM75" s="1267"/>
      <c r="CN75" s="1267">
        <v>8.9</v>
      </c>
      <c r="CO75" s="1267"/>
      <c r="CP75" s="1267"/>
      <c r="CQ75" s="1267"/>
      <c r="CR75" s="1267"/>
      <c r="CS75" s="1267"/>
      <c r="CT75" s="1267"/>
      <c r="CU75" s="1267"/>
      <c r="CV75" s="1267">
        <v>8.3000000000000007</v>
      </c>
      <c r="CW75" s="1267"/>
      <c r="CX75" s="1267"/>
      <c r="CY75" s="1267"/>
      <c r="CZ75" s="1267"/>
      <c r="DA75" s="1267"/>
      <c r="DB75" s="1267"/>
      <c r="DC75" s="1267"/>
    </row>
    <row r="76" spans="2:107" ht="13" x14ac:dyDescent="0.2">
      <c r="B76" s="1237"/>
      <c r="G76" s="1263"/>
      <c r="H76" s="1263"/>
      <c r="I76" s="1256"/>
      <c r="J76" s="1256"/>
      <c r="K76" s="1265"/>
      <c r="L76" s="1265"/>
      <c r="M76" s="1265"/>
      <c r="N76" s="1265"/>
      <c r="AM76" s="1255"/>
      <c r="AN76" s="1266"/>
      <c r="AO76" s="1266"/>
      <c r="AP76" s="1266"/>
      <c r="AQ76" s="1266"/>
      <c r="AR76" s="1266"/>
      <c r="AS76" s="1266"/>
      <c r="AT76" s="1266"/>
      <c r="AU76" s="1266"/>
      <c r="AV76" s="1266"/>
      <c r="AW76" s="1266"/>
      <c r="AX76" s="1266"/>
      <c r="AY76" s="1266"/>
      <c r="AZ76" s="1266"/>
      <c r="BA76" s="1266"/>
      <c r="BB76" s="1266"/>
      <c r="BC76" s="1266"/>
      <c r="BD76" s="1266"/>
      <c r="BE76" s="1266"/>
      <c r="BF76" s="1266"/>
      <c r="BG76" s="1266"/>
      <c r="BH76" s="1266"/>
      <c r="BI76" s="1266"/>
      <c r="BJ76" s="1266"/>
      <c r="BK76" s="1266"/>
      <c r="BL76" s="1266"/>
      <c r="BM76" s="1266"/>
      <c r="BN76" s="1266"/>
      <c r="BO76" s="1266"/>
      <c r="BP76" s="1267"/>
      <c r="BQ76" s="1267"/>
      <c r="BR76" s="1267"/>
      <c r="BS76" s="1267"/>
      <c r="BT76" s="1267"/>
      <c r="BU76" s="1267"/>
      <c r="BV76" s="1267"/>
      <c r="BW76" s="1267"/>
      <c r="BX76" s="1267"/>
      <c r="BY76" s="1267"/>
      <c r="BZ76" s="1267"/>
      <c r="CA76" s="1267"/>
      <c r="CB76" s="1267"/>
      <c r="CC76" s="1267"/>
      <c r="CD76" s="1267"/>
      <c r="CE76" s="1267"/>
      <c r="CF76" s="1267"/>
      <c r="CG76" s="1267"/>
      <c r="CH76" s="1267"/>
      <c r="CI76" s="1267"/>
      <c r="CJ76" s="1267"/>
      <c r="CK76" s="1267"/>
      <c r="CL76" s="1267"/>
      <c r="CM76" s="1267"/>
      <c r="CN76" s="1267"/>
      <c r="CO76" s="1267"/>
      <c r="CP76" s="1267"/>
      <c r="CQ76" s="1267"/>
      <c r="CR76" s="1267"/>
      <c r="CS76" s="1267"/>
      <c r="CT76" s="1267"/>
      <c r="CU76" s="1267"/>
      <c r="CV76" s="1267"/>
      <c r="CW76" s="1267"/>
      <c r="CX76" s="1267"/>
      <c r="CY76" s="1267"/>
      <c r="CZ76" s="1267"/>
      <c r="DA76" s="1267"/>
      <c r="DB76" s="1267"/>
      <c r="DC76" s="1267"/>
    </row>
    <row r="77" spans="2:107" ht="13" x14ac:dyDescent="0.2">
      <c r="B77" s="1237"/>
      <c r="G77" s="1256"/>
      <c r="H77" s="1256"/>
      <c r="I77" s="1256"/>
      <c r="J77" s="1256"/>
      <c r="K77" s="1284"/>
      <c r="L77" s="1284"/>
      <c r="M77" s="1284"/>
      <c r="N77" s="1284"/>
      <c r="AN77" s="1262" t="s">
        <v>622</v>
      </c>
      <c r="AO77" s="1262"/>
      <c r="AP77" s="1262"/>
      <c r="AQ77" s="1262"/>
      <c r="AR77" s="1262"/>
      <c r="AS77" s="1262"/>
      <c r="AT77" s="1262"/>
      <c r="AU77" s="1262"/>
      <c r="AV77" s="1262"/>
      <c r="AW77" s="1262"/>
      <c r="AX77" s="1262"/>
      <c r="AY77" s="1262"/>
      <c r="AZ77" s="1262"/>
      <c r="BA77" s="1262"/>
      <c r="BB77" s="1266" t="s">
        <v>620</v>
      </c>
      <c r="BC77" s="1266"/>
      <c r="BD77" s="1266"/>
      <c r="BE77" s="1266"/>
      <c r="BF77" s="1266"/>
      <c r="BG77" s="1266"/>
      <c r="BH77" s="1266"/>
      <c r="BI77" s="1266"/>
      <c r="BJ77" s="1266"/>
      <c r="BK77" s="1266"/>
      <c r="BL77" s="1266"/>
      <c r="BM77" s="1266"/>
      <c r="BN77" s="1266"/>
      <c r="BO77" s="1266"/>
      <c r="BP77" s="1267">
        <v>196.3</v>
      </c>
      <c r="BQ77" s="1267"/>
      <c r="BR77" s="1267"/>
      <c r="BS77" s="1267"/>
      <c r="BT77" s="1267"/>
      <c r="BU77" s="1267"/>
      <c r="BV77" s="1267"/>
      <c r="BW77" s="1267"/>
      <c r="BX77" s="1267">
        <v>196.2</v>
      </c>
      <c r="BY77" s="1267"/>
      <c r="BZ77" s="1267"/>
      <c r="CA77" s="1267"/>
      <c r="CB77" s="1267"/>
      <c r="CC77" s="1267"/>
      <c r="CD77" s="1267"/>
      <c r="CE77" s="1267"/>
      <c r="CF77" s="1267">
        <v>198</v>
      </c>
      <c r="CG77" s="1267"/>
      <c r="CH77" s="1267"/>
      <c r="CI77" s="1267"/>
      <c r="CJ77" s="1267"/>
      <c r="CK77" s="1267"/>
      <c r="CL77" s="1267"/>
      <c r="CM77" s="1267"/>
      <c r="CN77" s="1267">
        <v>195.2</v>
      </c>
      <c r="CO77" s="1267"/>
      <c r="CP77" s="1267"/>
      <c r="CQ77" s="1267"/>
      <c r="CR77" s="1267"/>
      <c r="CS77" s="1267"/>
      <c r="CT77" s="1267"/>
      <c r="CU77" s="1267"/>
      <c r="CV77" s="1267">
        <v>193.6</v>
      </c>
      <c r="CW77" s="1267"/>
      <c r="CX77" s="1267"/>
      <c r="CY77" s="1267"/>
      <c r="CZ77" s="1267"/>
      <c r="DA77" s="1267"/>
      <c r="DB77" s="1267"/>
      <c r="DC77" s="1267"/>
    </row>
    <row r="78" spans="2:107" ht="13" x14ac:dyDescent="0.2">
      <c r="B78" s="1237"/>
      <c r="G78" s="1256"/>
      <c r="H78" s="1256"/>
      <c r="I78" s="1256"/>
      <c r="J78" s="1256"/>
      <c r="K78" s="1284"/>
      <c r="L78" s="1284"/>
      <c r="M78" s="1284"/>
      <c r="N78" s="1284"/>
      <c r="AN78" s="1262"/>
      <c r="AO78" s="1262"/>
      <c r="AP78" s="1262"/>
      <c r="AQ78" s="1262"/>
      <c r="AR78" s="1262"/>
      <c r="AS78" s="1262"/>
      <c r="AT78" s="1262"/>
      <c r="AU78" s="1262"/>
      <c r="AV78" s="1262"/>
      <c r="AW78" s="1262"/>
      <c r="AX78" s="1262"/>
      <c r="AY78" s="1262"/>
      <c r="AZ78" s="1262"/>
      <c r="BA78" s="1262"/>
      <c r="BB78" s="1266"/>
      <c r="BC78" s="1266"/>
      <c r="BD78" s="1266"/>
      <c r="BE78" s="1266"/>
      <c r="BF78" s="1266"/>
      <c r="BG78" s="1266"/>
      <c r="BH78" s="1266"/>
      <c r="BI78" s="1266"/>
      <c r="BJ78" s="1266"/>
      <c r="BK78" s="1266"/>
      <c r="BL78" s="1266"/>
      <c r="BM78" s="1266"/>
      <c r="BN78" s="1266"/>
      <c r="BO78" s="1266"/>
      <c r="BP78" s="1267"/>
      <c r="BQ78" s="1267"/>
      <c r="BR78" s="1267"/>
      <c r="BS78" s="1267"/>
      <c r="BT78" s="1267"/>
      <c r="BU78" s="1267"/>
      <c r="BV78" s="1267"/>
      <c r="BW78" s="1267"/>
      <c r="BX78" s="1267"/>
      <c r="BY78" s="1267"/>
      <c r="BZ78" s="1267"/>
      <c r="CA78" s="1267"/>
      <c r="CB78" s="1267"/>
      <c r="CC78" s="1267"/>
      <c r="CD78" s="1267"/>
      <c r="CE78" s="1267"/>
      <c r="CF78" s="1267"/>
      <c r="CG78" s="1267"/>
      <c r="CH78" s="1267"/>
      <c r="CI78" s="1267"/>
      <c r="CJ78" s="1267"/>
      <c r="CK78" s="1267"/>
      <c r="CL78" s="1267"/>
      <c r="CM78" s="1267"/>
      <c r="CN78" s="1267"/>
      <c r="CO78" s="1267"/>
      <c r="CP78" s="1267"/>
      <c r="CQ78" s="1267"/>
      <c r="CR78" s="1267"/>
      <c r="CS78" s="1267"/>
      <c r="CT78" s="1267"/>
      <c r="CU78" s="1267"/>
      <c r="CV78" s="1267"/>
      <c r="CW78" s="1267"/>
      <c r="CX78" s="1267"/>
      <c r="CY78" s="1267"/>
      <c r="CZ78" s="1267"/>
      <c r="DA78" s="1267"/>
      <c r="DB78" s="1267"/>
      <c r="DC78" s="1267"/>
    </row>
    <row r="79" spans="2:107" ht="13" x14ac:dyDescent="0.2">
      <c r="B79" s="1237"/>
      <c r="G79" s="1256"/>
      <c r="H79" s="1256"/>
      <c r="I79" s="1269"/>
      <c r="J79" s="1269"/>
      <c r="K79" s="1285"/>
      <c r="L79" s="1285"/>
      <c r="M79" s="1285"/>
      <c r="N79" s="1285"/>
      <c r="AN79" s="1262"/>
      <c r="AO79" s="1262"/>
      <c r="AP79" s="1262"/>
      <c r="AQ79" s="1262"/>
      <c r="AR79" s="1262"/>
      <c r="AS79" s="1262"/>
      <c r="AT79" s="1262"/>
      <c r="AU79" s="1262"/>
      <c r="AV79" s="1262"/>
      <c r="AW79" s="1262"/>
      <c r="AX79" s="1262"/>
      <c r="AY79" s="1262"/>
      <c r="AZ79" s="1262"/>
      <c r="BA79" s="1262"/>
      <c r="BB79" s="1266" t="s">
        <v>625</v>
      </c>
      <c r="BC79" s="1266"/>
      <c r="BD79" s="1266"/>
      <c r="BE79" s="1266"/>
      <c r="BF79" s="1266"/>
      <c r="BG79" s="1266"/>
      <c r="BH79" s="1266"/>
      <c r="BI79" s="1266"/>
      <c r="BJ79" s="1266"/>
      <c r="BK79" s="1266"/>
      <c r="BL79" s="1266"/>
      <c r="BM79" s="1266"/>
      <c r="BN79" s="1266"/>
      <c r="BO79" s="1266"/>
      <c r="BP79" s="1267">
        <v>14</v>
      </c>
      <c r="BQ79" s="1267"/>
      <c r="BR79" s="1267"/>
      <c r="BS79" s="1267"/>
      <c r="BT79" s="1267"/>
      <c r="BU79" s="1267"/>
      <c r="BV79" s="1267"/>
      <c r="BW79" s="1267"/>
      <c r="BX79" s="1267">
        <v>13.3</v>
      </c>
      <c r="BY79" s="1267"/>
      <c r="BZ79" s="1267"/>
      <c r="CA79" s="1267"/>
      <c r="CB79" s="1267"/>
      <c r="CC79" s="1267"/>
      <c r="CD79" s="1267"/>
      <c r="CE79" s="1267"/>
      <c r="CF79" s="1267">
        <v>12.7</v>
      </c>
      <c r="CG79" s="1267"/>
      <c r="CH79" s="1267"/>
      <c r="CI79" s="1267"/>
      <c r="CJ79" s="1267"/>
      <c r="CK79" s="1267"/>
      <c r="CL79" s="1267"/>
      <c r="CM79" s="1267"/>
      <c r="CN79" s="1267">
        <v>12.3</v>
      </c>
      <c r="CO79" s="1267"/>
      <c r="CP79" s="1267"/>
      <c r="CQ79" s="1267"/>
      <c r="CR79" s="1267"/>
      <c r="CS79" s="1267"/>
      <c r="CT79" s="1267"/>
      <c r="CU79" s="1267"/>
      <c r="CV79" s="1267">
        <v>11.9</v>
      </c>
      <c r="CW79" s="1267"/>
      <c r="CX79" s="1267"/>
      <c r="CY79" s="1267"/>
      <c r="CZ79" s="1267"/>
      <c r="DA79" s="1267"/>
      <c r="DB79" s="1267"/>
      <c r="DC79" s="1267"/>
    </row>
    <row r="80" spans="2:107" ht="13" x14ac:dyDescent="0.2">
      <c r="B80" s="1237"/>
      <c r="G80" s="1256"/>
      <c r="H80" s="1256"/>
      <c r="I80" s="1269"/>
      <c r="J80" s="1269"/>
      <c r="K80" s="1285"/>
      <c r="L80" s="1285"/>
      <c r="M80" s="1285"/>
      <c r="N80" s="1285"/>
      <c r="AN80" s="1262"/>
      <c r="AO80" s="1262"/>
      <c r="AP80" s="1262"/>
      <c r="AQ80" s="1262"/>
      <c r="AR80" s="1262"/>
      <c r="AS80" s="1262"/>
      <c r="AT80" s="1262"/>
      <c r="AU80" s="1262"/>
      <c r="AV80" s="1262"/>
      <c r="AW80" s="1262"/>
      <c r="AX80" s="1262"/>
      <c r="AY80" s="1262"/>
      <c r="AZ80" s="1262"/>
      <c r="BA80" s="1262"/>
      <c r="BB80" s="1266"/>
      <c r="BC80" s="1266"/>
      <c r="BD80" s="1266"/>
      <c r="BE80" s="1266"/>
      <c r="BF80" s="1266"/>
      <c r="BG80" s="1266"/>
      <c r="BH80" s="1266"/>
      <c r="BI80" s="1266"/>
      <c r="BJ80" s="1266"/>
      <c r="BK80" s="1266"/>
      <c r="BL80" s="1266"/>
      <c r="BM80" s="1266"/>
      <c r="BN80" s="1266"/>
      <c r="BO80" s="1266"/>
      <c r="BP80" s="1267"/>
      <c r="BQ80" s="1267"/>
      <c r="BR80" s="1267"/>
      <c r="BS80" s="1267"/>
      <c r="BT80" s="1267"/>
      <c r="BU80" s="1267"/>
      <c r="BV80" s="1267"/>
      <c r="BW80" s="1267"/>
      <c r="BX80" s="1267"/>
      <c r="BY80" s="1267"/>
      <c r="BZ80" s="1267"/>
      <c r="CA80" s="1267"/>
      <c r="CB80" s="1267"/>
      <c r="CC80" s="1267"/>
      <c r="CD80" s="1267"/>
      <c r="CE80" s="1267"/>
      <c r="CF80" s="1267"/>
      <c r="CG80" s="1267"/>
      <c r="CH80" s="1267"/>
      <c r="CI80" s="1267"/>
      <c r="CJ80" s="1267"/>
      <c r="CK80" s="1267"/>
      <c r="CL80" s="1267"/>
      <c r="CM80" s="1267"/>
      <c r="CN80" s="1267"/>
      <c r="CO80" s="1267"/>
      <c r="CP80" s="1267"/>
      <c r="CQ80" s="1267"/>
      <c r="CR80" s="1267"/>
      <c r="CS80" s="1267"/>
      <c r="CT80" s="1267"/>
      <c r="CU80" s="1267"/>
      <c r="CV80" s="1267"/>
      <c r="CW80" s="1267"/>
      <c r="CX80" s="1267"/>
      <c r="CY80" s="1267"/>
      <c r="CZ80" s="1267"/>
      <c r="DA80" s="1267"/>
      <c r="DB80" s="1267"/>
      <c r="DC80" s="1267"/>
    </row>
    <row r="81" spans="2:109" ht="13" x14ac:dyDescent="0.2">
      <c r="B81" s="1237"/>
    </row>
    <row r="82" spans="2:109" ht="16.5" x14ac:dyDescent="0.2">
      <c r="B82" s="1237"/>
      <c r="K82" s="1286"/>
      <c r="L82" s="1286"/>
      <c r="M82" s="1286"/>
      <c r="N82" s="1286"/>
      <c r="AQ82" s="1286"/>
      <c r="AR82" s="1286"/>
      <c r="AS82" s="1286"/>
      <c r="AT82" s="1286"/>
      <c r="BC82" s="1286"/>
      <c r="BD82" s="1286"/>
      <c r="BE82" s="1286"/>
      <c r="BF82" s="1286"/>
      <c r="BO82" s="1286"/>
      <c r="BP82" s="1286"/>
      <c r="BQ82" s="1286"/>
      <c r="BR82" s="1286"/>
      <c r="CA82" s="1286"/>
      <c r="CB82" s="1286"/>
      <c r="CC82" s="1286"/>
      <c r="CD82" s="1286"/>
      <c r="CM82" s="1286"/>
      <c r="CN82" s="1286"/>
      <c r="CO82" s="1286"/>
      <c r="CP82" s="1286"/>
      <c r="CY82" s="1286"/>
      <c r="CZ82" s="1286"/>
      <c r="DA82" s="1286"/>
      <c r="DB82" s="1286"/>
      <c r="DC82" s="1286"/>
    </row>
    <row r="83" spans="2:109" ht="13" x14ac:dyDescent="0.2">
      <c r="B83" s="1239"/>
      <c r="C83" s="1240"/>
      <c r="D83" s="1240"/>
      <c r="E83" s="1240"/>
      <c r="F83" s="1240"/>
      <c r="G83" s="1240"/>
      <c r="H83" s="1240"/>
      <c r="I83" s="1240"/>
      <c r="J83" s="1240"/>
      <c r="K83" s="1240"/>
      <c r="L83" s="1240"/>
      <c r="M83" s="1240"/>
      <c r="N83" s="1240"/>
      <c r="O83" s="1240"/>
      <c r="P83" s="1240"/>
      <c r="Q83" s="1240"/>
      <c r="R83" s="1240"/>
      <c r="S83" s="1240"/>
      <c r="T83" s="1240"/>
      <c r="U83" s="1240"/>
      <c r="V83" s="1240"/>
      <c r="W83" s="1240"/>
      <c r="X83" s="1240"/>
      <c r="Y83" s="1240"/>
      <c r="Z83" s="1240"/>
      <c r="AA83" s="1240"/>
      <c r="AB83" s="1240"/>
      <c r="AC83" s="1240"/>
      <c r="AD83" s="1240"/>
      <c r="AE83" s="1240"/>
      <c r="AF83" s="1240"/>
      <c r="AG83" s="1240"/>
      <c r="AH83" s="1240"/>
      <c r="AI83" s="1240"/>
      <c r="AJ83" s="1240"/>
      <c r="AK83" s="1240"/>
      <c r="AL83" s="1240"/>
      <c r="AM83" s="1240"/>
      <c r="AN83" s="1240"/>
      <c r="AO83" s="1240"/>
      <c r="AP83" s="1240"/>
      <c r="AQ83" s="1240"/>
      <c r="AR83" s="1240"/>
      <c r="AS83" s="1240"/>
      <c r="AT83" s="1240"/>
      <c r="AU83" s="1240"/>
      <c r="AV83" s="1240"/>
      <c r="AW83" s="1240"/>
      <c r="AX83" s="1240"/>
      <c r="AY83" s="1240"/>
      <c r="AZ83" s="1240"/>
      <c r="BA83" s="1240"/>
      <c r="BB83" s="1240"/>
      <c r="BC83" s="1240"/>
      <c r="BD83" s="1240"/>
      <c r="BE83" s="1240"/>
      <c r="BF83" s="1240"/>
      <c r="BG83" s="1240"/>
      <c r="BH83" s="1240"/>
      <c r="BI83" s="1240"/>
      <c r="BJ83" s="1240"/>
      <c r="BK83" s="1240"/>
      <c r="BL83" s="1240"/>
      <c r="BM83" s="1240"/>
      <c r="BN83" s="1240"/>
      <c r="BO83" s="1240"/>
      <c r="BP83" s="1240"/>
      <c r="BQ83" s="1240"/>
      <c r="BR83" s="1240"/>
      <c r="BS83" s="1240"/>
      <c r="BT83" s="1240"/>
      <c r="BU83" s="1240"/>
      <c r="BV83" s="1240"/>
      <c r="BW83" s="1240"/>
      <c r="BX83" s="1240"/>
      <c r="BY83" s="1240"/>
      <c r="BZ83" s="1240"/>
      <c r="CA83" s="1240"/>
      <c r="CB83" s="1240"/>
      <c r="CC83" s="1240"/>
      <c r="CD83" s="1240"/>
      <c r="CE83" s="1240"/>
      <c r="CF83" s="1240"/>
      <c r="CG83" s="1240"/>
      <c r="CH83" s="1240"/>
      <c r="CI83" s="1240"/>
      <c r="CJ83" s="1240"/>
      <c r="CK83" s="1240"/>
      <c r="CL83" s="1240"/>
      <c r="CM83" s="1240"/>
      <c r="CN83" s="1240"/>
      <c r="CO83" s="1240"/>
      <c r="CP83" s="1240"/>
      <c r="CQ83" s="1240"/>
      <c r="CR83" s="1240"/>
      <c r="CS83" s="1240"/>
      <c r="CT83" s="1240"/>
      <c r="CU83" s="1240"/>
      <c r="CV83" s="1240"/>
      <c r="CW83" s="1240"/>
      <c r="CX83" s="1240"/>
      <c r="CY83" s="1240"/>
      <c r="CZ83" s="1240"/>
      <c r="DA83" s="1240"/>
      <c r="DB83" s="1240"/>
      <c r="DC83" s="1240"/>
      <c r="DD83" s="1241"/>
    </row>
    <row r="84" spans="2:109" ht="13" x14ac:dyDescent="0.2">
      <c r="DD84" s="1230"/>
      <c r="DE84" s="1230"/>
    </row>
    <row r="85" spans="2:109" ht="13" x14ac:dyDescent="0.2">
      <c r="DD85" s="1230"/>
      <c r="DE85" s="1230"/>
    </row>
    <row r="86" spans="2:109" ht="13" hidden="1" x14ac:dyDescent="0.2">
      <c r="DD86" s="1230"/>
      <c r="DE86" s="1230"/>
    </row>
    <row r="87" spans="2:109" ht="13" hidden="1" x14ac:dyDescent="0.2">
      <c r="K87" s="1287"/>
      <c r="AQ87" s="1287"/>
      <c r="BC87" s="1287"/>
      <c r="BO87" s="1287"/>
      <c r="CA87" s="1287"/>
      <c r="CM87" s="1287"/>
      <c r="CY87" s="1287"/>
      <c r="DD87" s="1230"/>
      <c r="DE87" s="1230"/>
    </row>
    <row r="88" spans="2:109" ht="13" hidden="1" x14ac:dyDescent="0.2">
      <c r="DD88" s="1230"/>
      <c r="DE88" s="1230"/>
    </row>
    <row r="89" spans="2:109" ht="13" hidden="1" x14ac:dyDescent="0.2">
      <c r="DD89" s="1230"/>
      <c r="DE89" s="1230"/>
    </row>
    <row r="90" spans="2:109" ht="13" hidden="1" x14ac:dyDescent="0.2">
      <c r="DD90" s="1230"/>
      <c r="DE90" s="1230"/>
    </row>
    <row r="91" spans="2:109" ht="13" hidden="1" x14ac:dyDescent="0.2">
      <c r="DD91" s="1230"/>
      <c r="DE91" s="1230"/>
    </row>
    <row r="92" spans="2:109" ht="13.5" hidden="1" customHeight="1" x14ac:dyDescent="0.2">
      <c r="DD92" s="1230"/>
      <c r="DE92" s="1230"/>
    </row>
    <row r="93" spans="2:109" ht="13.5" hidden="1" customHeight="1" x14ac:dyDescent="0.2">
      <c r="DD93" s="1230"/>
      <c r="DE93" s="1230"/>
    </row>
    <row r="94" spans="2:109" ht="13.5" hidden="1" customHeight="1" x14ac:dyDescent="0.2">
      <c r="DD94" s="1230"/>
      <c r="DE94" s="1230"/>
    </row>
    <row r="95" spans="2:109" ht="13.5" hidden="1" customHeight="1" x14ac:dyDescent="0.2">
      <c r="DD95" s="1230"/>
      <c r="DE95" s="1230"/>
    </row>
    <row r="96" spans="2:109" ht="13.5" hidden="1" customHeight="1" x14ac:dyDescent="0.2">
      <c r="DD96" s="1230"/>
      <c r="DE96" s="1230"/>
    </row>
    <row r="97" s="1230" customFormat="1" ht="13.5" hidden="1" customHeight="1" x14ac:dyDescent="0.2"/>
    <row r="98" s="1230" customFormat="1" ht="13.5" hidden="1" customHeight="1" x14ac:dyDescent="0.2"/>
    <row r="99" s="1230" customFormat="1" ht="13.5" hidden="1" customHeight="1" x14ac:dyDescent="0.2"/>
    <row r="100" s="1230" customFormat="1" ht="13.5" hidden="1" customHeight="1" x14ac:dyDescent="0.2"/>
    <row r="101" s="1230" customFormat="1" ht="13.5" hidden="1" customHeight="1" x14ac:dyDescent="0.2"/>
    <row r="102" s="1230" customFormat="1" ht="13.5" hidden="1" customHeight="1" x14ac:dyDescent="0.2"/>
    <row r="103" s="1230" customFormat="1" ht="13.5" hidden="1" customHeight="1" x14ac:dyDescent="0.2"/>
    <row r="104" s="1230" customFormat="1" ht="13.5" hidden="1" customHeight="1" x14ac:dyDescent="0.2"/>
    <row r="105" s="1230" customFormat="1" ht="13.5" hidden="1" customHeight="1" x14ac:dyDescent="0.2"/>
    <row r="106" s="1230" customFormat="1" ht="13.5" hidden="1" customHeight="1" x14ac:dyDescent="0.2"/>
    <row r="107" s="1230" customFormat="1" ht="13.5" hidden="1" customHeight="1" x14ac:dyDescent="0.2"/>
    <row r="108" s="1230" customFormat="1" ht="13.5" hidden="1" customHeight="1" x14ac:dyDescent="0.2"/>
    <row r="109" s="1230" customFormat="1" ht="13.5" hidden="1" customHeight="1" x14ac:dyDescent="0.2"/>
    <row r="110" s="1230" customFormat="1" ht="13.5" hidden="1" customHeight="1" x14ac:dyDescent="0.2"/>
    <row r="111" s="1230" customFormat="1" ht="13.5" hidden="1" customHeight="1" x14ac:dyDescent="0.2"/>
    <row r="112" s="1230" customFormat="1" ht="13.5" hidden="1" customHeight="1" x14ac:dyDescent="0.2"/>
    <row r="113" s="1230" customFormat="1" ht="13.5" hidden="1" customHeight="1" x14ac:dyDescent="0.2"/>
    <row r="114" s="1230" customFormat="1" ht="13.5" hidden="1" customHeight="1" x14ac:dyDescent="0.2"/>
    <row r="115" s="1230" customFormat="1" ht="13.5" hidden="1" customHeight="1" x14ac:dyDescent="0.2"/>
    <row r="116" s="1230" customFormat="1" ht="13.5" hidden="1" customHeight="1" x14ac:dyDescent="0.2"/>
    <row r="117" s="1230" customFormat="1" ht="13.5" hidden="1" customHeight="1" x14ac:dyDescent="0.2"/>
    <row r="118" s="1230" customFormat="1" ht="13.5" hidden="1" customHeight="1" x14ac:dyDescent="0.2"/>
    <row r="119" s="1230" customFormat="1" ht="13.5" hidden="1" customHeight="1" x14ac:dyDescent="0.2"/>
    <row r="120" s="1230" customFormat="1" ht="13.5" hidden="1" customHeight="1" x14ac:dyDescent="0.2"/>
    <row r="121" s="1230" customFormat="1" ht="13.5" hidden="1" customHeight="1" x14ac:dyDescent="0.2"/>
    <row r="122" s="1230" customFormat="1" ht="13.5" hidden="1" customHeight="1" x14ac:dyDescent="0.2"/>
    <row r="123" s="1230" customFormat="1" ht="13.5" hidden="1" customHeight="1" x14ac:dyDescent="0.2"/>
    <row r="124" s="1230" customFormat="1" ht="13.5" hidden="1" customHeight="1" x14ac:dyDescent="0.2"/>
    <row r="125" s="1230" customFormat="1" ht="13.5" hidden="1" customHeight="1" x14ac:dyDescent="0.2"/>
    <row r="126" s="1230" customFormat="1" ht="13.5" hidden="1" customHeight="1" x14ac:dyDescent="0.2"/>
    <row r="127" s="1230" customFormat="1" ht="13.5" hidden="1" customHeight="1" x14ac:dyDescent="0.2"/>
    <row r="128" s="1230" customFormat="1" ht="13.5" hidden="1" customHeight="1" x14ac:dyDescent="0.2"/>
    <row r="129" s="1230" customFormat="1" ht="13.5" hidden="1" customHeight="1" x14ac:dyDescent="0.2"/>
    <row r="130" s="1230" customFormat="1" ht="13.5" hidden="1" customHeight="1" x14ac:dyDescent="0.2"/>
    <row r="131" s="1230" customFormat="1" ht="13.5" hidden="1" customHeight="1" x14ac:dyDescent="0.2"/>
    <row r="132" s="1230" customFormat="1" ht="13.5" hidden="1" customHeight="1" x14ac:dyDescent="0.2"/>
    <row r="133" s="1230" customFormat="1" ht="13.5" hidden="1" customHeight="1" x14ac:dyDescent="0.2"/>
    <row r="134" s="1230" customFormat="1" ht="13.5" hidden="1" customHeight="1" x14ac:dyDescent="0.2"/>
    <row r="135" s="1230" customFormat="1" ht="13.5" hidden="1" customHeight="1" x14ac:dyDescent="0.2"/>
    <row r="136" s="1230" customFormat="1" ht="13.5" hidden="1" customHeight="1" x14ac:dyDescent="0.2"/>
    <row r="137" s="1230" customFormat="1" ht="13.5" hidden="1" customHeight="1" x14ac:dyDescent="0.2"/>
    <row r="138" s="1230" customFormat="1" ht="13.5" hidden="1" customHeight="1" x14ac:dyDescent="0.2"/>
    <row r="139" s="1230" customFormat="1" ht="13.5" hidden="1" customHeight="1" x14ac:dyDescent="0.2"/>
    <row r="140" s="1230" customFormat="1" ht="13.5" hidden="1" customHeight="1" x14ac:dyDescent="0.2"/>
    <row r="141" s="1230" customFormat="1" ht="13.5" hidden="1" customHeight="1" x14ac:dyDescent="0.2"/>
    <row r="142" s="1230" customFormat="1" ht="13.5" hidden="1" customHeight="1" x14ac:dyDescent="0.2"/>
    <row r="143" s="1230" customFormat="1" ht="13.5" hidden="1" customHeight="1" x14ac:dyDescent="0.2"/>
    <row r="144" s="1230" customFormat="1" ht="13.5" hidden="1" customHeight="1" x14ac:dyDescent="0.2"/>
    <row r="145" s="1230" customFormat="1" ht="13.5" hidden="1" customHeight="1" x14ac:dyDescent="0.2"/>
    <row r="146" s="1230" customFormat="1" ht="13.5" hidden="1" customHeight="1" x14ac:dyDescent="0.2"/>
    <row r="147" s="1230" customFormat="1" ht="13.5" hidden="1" customHeight="1" x14ac:dyDescent="0.2"/>
    <row r="148" s="1230" customFormat="1" ht="13.5" hidden="1" customHeight="1" x14ac:dyDescent="0.2"/>
    <row r="149" s="1230" customFormat="1" ht="13.5" hidden="1" customHeight="1" x14ac:dyDescent="0.2"/>
    <row r="150" s="1230" customFormat="1" ht="13.5" hidden="1" customHeight="1" x14ac:dyDescent="0.2"/>
    <row r="151" s="1230" customFormat="1" ht="13.5" hidden="1" customHeight="1" x14ac:dyDescent="0.2"/>
    <row r="152" s="1230" customFormat="1" ht="13.5" hidden="1" customHeight="1" x14ac:dyDescent="0.2"/>
    <row r="153" s="1230" customFormat="1" ht="13.5" hidden="1" customHeight="1" x14ac:dyDescent="0.2"/>
    <row r="154" s="1230" customFormat="1" ht="13.5" hidden="1" customHeight="1" x14ac:dyDescent="0.2"/>
    <row r="155" s="1230" customFormat="1" ht="13.5" hidden="1" customHeight="1" x14ac:dyDescent="0.2"/>
    <row r="156" s="1230" customFormat="1" ht="13.5" hidden="1" customHeight="1" x14ac:dyDescent="0.2"/>
    <row r="157" s="1230" customFormat="1" ht="13.5" hidden="1" customHeight="1" x14ac:dyDescent="0.2"/>
    <row r="158" s="1230" customFormat="1" ht="13.5" hidden="1" customHeight="1" x14ac:dyDescent="0.2"/>
    <row r="159" s="1230" customFormat="1" ht="13.5" hidden="1" customHeight="1" x14ac:dyDescent="0.2"/>
    <row r="160" s="1230" customFormat="1" ht="13.5" hidden="1" customHeight="1" x14ac:dyDescent="0.2"/>
  </sheetData>
  <sheetProtection algorithmName="SHA-512" hashValue="Rod29TgUSPmYi5ljtYTqIWlHIgCByz3dud7c/AvWLUAXcQxmftTV59x6uhEGdzxSg11/HbqonIm4CYHJPGav3w==" saltValue="fbDHhEgwK2yE9dToXzFsl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3C1B7-CD54-4ADE-98FE-9DE2C7B8B501}">
  <sheetPr>
    <pageSetUpPr fitToPage="1"/>
  </sheetPr>
  <dimension ref="A1:DR125"/>
  <sheetViews>
    <sheetView showGridLines="0" zoomScaleNormal="100" zoomScaleSheetLayoutView="55" workbookViewId="0">
      <selection activeCell="B116" sqref="B116"/>
    </sheetView>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row>
    <row r="32" spans="12:34" ht="13" x14ac:dyDescent="0.2">
      <c r="L32" s="279"/>
    </row>
    <row r="33" spans="2:34" ht="13" x14ac:dyDescent="0.2">
      <c r="C33" s="279"/>
      <c r="E33" s="279"/>
      <c r="G33" s="279"/>
      <c r="I33" s="279"/>
      <c r="X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AG38" s="279"/>
      <c r="AH38" s="279"/>
    </row>
    <row r="39" spans="2:34" ht="13" x14ac:dyDescent="0.2"/>
    <row r="40" spans="2:34" ht="13" x14ac:dyDescent="0.2">
      <c r="X40" s="279"/>
    </row>
    <row r="41" spans="2:34" ht="13" x14ac:dyDescent="0.2">
      <c r="R41" s="279"/>
    </row>
    <row r="42" spans="2:34" ht="13" x14ac:dyDescent="0.2">
      <c r="W42" s="279"/>
    </row>
    <row r="43" spans="2:34" ht="13" x14ac:dyDescent="0.2">
      <c r="V43" s="279"/>
      <c r="Y43" s="279"/>
      <c r="Z43" s="279"/>
      <c r="AA43" s="279"/>
      <c r="AB43" s="279"/>
      <c r="AC43" s="279"/>
      <c r="AD43" s="279"/>
      <c r="AE43" s="279"/>
      <c r="AF43" s="279"/>
      <c r="AG43" s="279"/>
      <c r="AH43" s="279"/>
    </row>
    <row r="44" spans="2:34" ht="13" x14ac:dyDescent="0.2">
      <c r="AH44" s="279"/>
    </row>
    <row r="45" spans="2:34" ht="13" x14ac:dyDescent="0.2">
      <c r="X45" s="279"/>
    </row>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row r="125" spans="34:122" ht="13.5" customHeight="1" x14ac:dyDescent="0.2">
      <c r="DR125" s="279" t="s">
        <v>471</v>
      </c>
    </row>
  </sheetData>
  <sheetProtection algorithmName="SHA-512" hashValue="H5JQQZ6CMfQiuOR/4eW7m1Hh3mfI2e2697Fv8/Ryx5XyoaUlm3xrtljLIYaXR9hRLzdNBNq6rE8ylxuzL54+fw==" saltValue="OHto1LbXeshRZyLTdywTU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DD282-92F4-4462-AB46-41964AD29DC4}">
  <sheetPr>
    <pageSetUpPr fitToPage="1"/>
  </sheetPr>
  <dimension ref="A1:DR125"/>
  <sheetViews>
    <sheetView showGridLines="0" zoomScaleNormal="100" zoomScaleSheetLayoutView="55" workbookViewId="0">
      <selection activeCell="B116" sqref="B116"/>
    </sheetView>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c r="X31" s="279"/>
    </row>
    <row r="32" spans="12:34" ht="13" x14ac:dyDescent="0.2">
      <c r="L32" s="279"/>
    </row>
    <row r="33" spans="2:34" ht="13" x14ac:dyDescent="0.2">
      <c r="C33" s="279"/>
      <c r="E33" s="279"/>
      <c r="G33" s="279"/>
      <c r="I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X38" s="279"/>
      <c r="AG38" s="279"/>
      <c r="AH38" s="279"/>
    </row>
    <row r="39" spans="2:34" ht="13" x14ac:dyDescent="0.2"/>
    <row r="40" spans="2:34" ht="13" x14ac:dyDescent="0.2"/>
    <row r="41" spans="2:34" ht="13" x14ac:dyDescent="0.2">
      <c r="R41" s="279"/>
    </row>
    <row r="42" spans="2:34" ht="13" x14ac:dyDescent="0.2">
      <c r="W42" s="279"/>
    </row>
    <row r="43" spans="2:34" ht="13" x14ac:dyDescent="0.2">
      <c r="V43" s="279"/>
      <c r="X43" s="279"/>
      <c r="Y43" s="279"/>
      <c r="Z43" s="279"/>
      <c r="AA43" s="279"/>
      <c r="AB43" s="279"/>
      <c r="AC43" s="279"/>
      <c r="AD43" s="279"/>
      <c r="AE43" s="279"/>
      <c r="AF43" s="279"/>
      <c r="AG43" s="279"/>
      <c r="AH43" s="279"/>
    </row>
    <row r="44" spans="2:34" ht="13" x14ac:dyDescent="0.2">
      <c r="AH44" s="279"/>
    </row>
    <row r="45" spans="2:34" ht="13" x14ac:dyDescent="0.2"/>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c r="AH124" s="279"/>
    </row>
    <row r="125" spans="34:122" ht="13.5" customHeight="1" x14ac:dyDescent="0.2">
      <c r="DR125" s="279" t="s">
        <v>471</v>
      </c>
    </row>
  </sheetData>
  <sheetProtection algorithmName="SHA-512" hashValue="z3jNM4J4s7chMpBec/9w+LJVLBPNnFfKb4Tthw1dHhdreGS/ZMSV/NcgDrjSp4EM3AIHMxBL2j5SxsiTSNykjA==" saltValue="cF50e7W+b7LuFy5MO6w3e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2" customWidth="1"/>
    <col min="2" max="8" width="13.36328125" style="122" customWidth="1"/>
    <col min="9" max="16384" width="11.08984375" style="122"/>
  </cols>
  <sheetData>
    <row r="1" spans="1:8" x14ac:dyDescent="0.2">
      <c r="A1" s="116"/>
      <c r="B1" s="117"/>
      <c r="C1" s="118"/>
      <c r="D1" s="119"/>
      <c r="E1" s="120"/>
      <c r="F1" s="120"/>
      <c r="G1" s="120"/>
      <c r="H1" s="121"/>
    </row>
    <row r="2" spans="1:8" x14ac:dyDescent="0.2">
      <c r="A2" s="123"/>
      <c r="B2" s="124"/>
      <c r="C2" s="125"/>
      <c r="D2" s="126" t="s">
        <v>49</v>
      </c>
      <c r="E2" s="127"/>
      <c r="F2" s="128" t="s">
        <v>50</v>
      </c>
      <c r="G2" s="129"/>
      <c r="H2" s="130"/>
    </row>
    <row r="3" spans="1:8" x14ac:dyDescent="0.2">
      <c r="A3" s="126" t="s">
        <v>515</v>
      </c>
      <c r="B3" s="131"/>
      <c r="C3" s="132"/>
      <c r="D3" s="133">
        <v>135131</v>
      </c>
      <c r="E3" s="134"/>
      <c r="F3" s="135">
        <v>36736</v>
      </c>
      <c r="G3" s="136"/>
      <c r="H3" s="137"/>
    </row>
    <row r="4" spans="1:8" x14ac:dyDescent="0.2">
      <c r="A4" s="138"/>
      <c r="B4" s="139"/>
      <c r="C4" s="140"/>
      <c r="D4" s="141">
        <v>21352</v>
      </c>
      <c r="E4" s="142"/>
      <c r="F4" s="143">
        <v>13410</v>
      </c>
      <c r="G4" s="144"/>
      <c r="H4" s="145"/>
    </row>
    <row r="5" spans="1:8" x14ac:dyDescent="0.2">
      <c r="A5" s="126" t="s">
        <v>517</v>
      </c>
      <c r="B5" s="131"/>
      <c r="C5" s="132"/>
      <c r="D5" s="133">
        <v>163111</v>
      </c>
      <c r="E5" s="134"/>
      <c r="F5" s="135">
        <v>38259</v>
      </c>
      <c r="G5" s="136"/>
      <c r="H5" s="137"/>
    </row>
    <row r="6" spans="1:8" x14ac:dyDescent="0.2">
      <c r="A6" s="138"/>
      <c r="B6" s="139"/>
      <c r="C6" s="140"/>
      <c r="D6" s="141">
        <v>17134</v>
      </c>
      <c r="E6" s="142"/>
      <c r="F6" s="143">
        <v>13379</v>
      </c>
      <c r="G6" s="144"/>
      <c r="H6" s="145"/>
    </row>
    <row r="7" spans="1:8" x14ac:dyDescent="0.2">
      <c r="A7" s="126" t="s">
        <v>518</v>
      </c>
      <c r="B7" s="131"/>
      <c r="C7" s="132"/>
      <c r="D7" s="133">
        <v>153430</v>
      </c>
      <c r="E7" s="134"/>
      <c r="F7" s="135">
        <v>39075</v>
      </c>
      <c r="G7" s="136"/>
      <c r="H7" s="137"/>
    </row>
    <row r="8" spans="1:8" x14ac:dyDescent="0.2">
      <c r="A8" s="138"/>
      <c r="B8" s="139"/>
      <c r="C8" s="140"/>
      <c r="D8" s="141">
        <v>16083</v>
      </c>
      <c r="E8" s="142"/>
      <c r="F8" s="143">
        <v>13441</v>
      </c>
      <c r="G8" s="144"/>
      <c r="H8" s="145"/>
    </row>
    <row r="9" spans="1:8" x14ac:dyDescent="0.2">
      <c r="A9" s="126" t="s">
        <v>519</v>
      </c>
      <c r="B9" s="131"/>
      <c r="C9" s="132"/>
      <c r="D9" s="133">
        <v>131772</v>
      </c>
      <c r="E9" s="134"/>
      <c r="F9" s="135">
        <v>39072</v>
      </c>
      <c r="G9" s="136"/>
      <c r="H9" s="137"/>
    </row>
    <row r="10" spans="1:8" x14ac:dyDescent="0.2">
      <c r="A10" s="138"/>
      <c r="B10" s="139"/>
      <c r="C10" s="140"/>
      <c r="D10" s="141">
        <v>20388</v>
      </c>
      <c r="E10" s="142"/>
      <c r="F10" s="143">
        <v>14106</v>
      </c>
      <c r="G10" s="144"/>
      <c r="H10" s="145"/>
    </row>
    <row r="11" spans="1:8" x14ac:dyDescent="0.2">
      <c r="A11" s="126" t="s">
        <v>520</v>
      </c>
      <c r="B11" s="131"/>
      <c r="C11" s="132"/>
      <c r="D11" s="133">
        <v>142390</v>
      </c>
      <c r="E11" s="134"/>
      <c r="F11" s="135">
        <v>42833</v>
      </c>
      <c r="G11" s="136"/>
      <c r="H11" s="137"/>
    </row>
    <row r="12" spans="1:8" x14ac:dyDescent="0.2">
      <c r="A12" s="138"/>
      <c r="B12" s="139"/>
      <c r="C12" s="146"/>
      <c r="D12" s="141">
        <v>24469</v>
      </c>
      <c r="E12" s="142"/>
      <c r="F12" s="143">
        <v>15211</v>
      </c>
      <c r="G12" s="144"/>
      <c r="H12" s="145"/>
    </row>
    <row r="13" spans="1:8" x14ac:dyDescent="0.2">
      <c r="A13" s="126"/>
      <c r="B13" s="131"/>
      <c r="C13" s="147"/>
      <c r="D13" s="148">
        <v>145167</v>
      </c>
      <c r="E13" s="149"/>
      <c r="F13" s="150">
        <v>39195</v>
      </c>
      <c r="G13" s="151"/>
      <c r="H13" s="137"/>
    </row>
    <row r="14" spans="1:8" x14ac:dyDescent="0.2">
      <c r="A14" s="138"/>
      <c r="B14" s="139"/>
      <c r="C14" s="140"/>
      <c r="D14" s="141">
        <v>19885</v>
      </c>
      <c r="E14" s="142"/>
      <c r="F14" s="143">
        <v>13909</v>
      </c>
      <c r="G14" s="144"/>
      <c r="H14" s="145"/>
    </row>
    <row r="17" spans="1:11" x14ac:dyDescent="0.2">
      <c r="A17" s="122" t="s">
        <v>51</v>
      </c>
    </row>
    <row r="18" spans="1:11" x14ac:dyDescent="0.2">
      <c r="A18" s="152"/>
      <c r="B18" s="152" t="str">
        <f>実質収支比率等に係る経年分析!F$46</f>
        <v>H27</v>
      </c>
      <c r="C18" s="152" t="str">
        <f>実質収支比率等に係る経年分析!G$46</f>
        <v>H28</v>
      </c>
      <c r="D18" s="152" t="str">
        <f>実質収支比率等に係る経年分析!H$46</f>
        <v>H29</v>
      </c>
      <c r="E18" s="152" t="str">
        <f>実質収支比率等に係る経年分析!I$46</f>
        <v>H30</v>
      </c>
      <c r="F18" s="152" t="str">
        <f>実質収支比率等に係る経年分析!J$46</f>
        <v>R01</v>
      </c>
    </row>
    <row r="19" spans="1:11" x14ac:dyDescent="0.2">
      <c r="A19" s="152" t="s">
        <v>52</v>
      </c>
      <c r="B19" s="152">
        <f>ROUND(VALUE(SUBSTITUTE(実質収支比率等に係る経年分析!F$48,"▲","-")),2)</f>
        <v>1.56</v>
      </c>
      <c r="C19" s="152">
        <f>ROUND(VALUE(SUBSTITUTE(実質収支比率等に係る経年分析!G$48,"▲","-")),2)</f>
        <v>1.69</v>
      </c>
      <c r="D19" s="152">
        <f>ROUND(VALUE(SUBSTITUTE(実質収支比率等に係る経年分析!H$48,"▲","-")),2)</f>
        <v>1.47</v>
      </c>
      <c r="E19" s="152">
        <f>ROUND(VALUE(SUBSTITUTE(実質収支比率等に係る経年分析!I$48,"▲","-")),2)</f>
        <v>1.47</v>
      </c>
      <c r="F19" s="152">
        <f>ROUND(VALUE(SUBSTITUTE(実質収支比率等に係る経年分析!J$48,"▲","-")),2)</f>
        <v>1.55</v>
      </c>
    </row>
    <row r="20" spans="1:11" x14ac:dyDescent="0.2">
      <c r="A20" s="152" t="s">
        <v>53</v>
      </c>
      <c r="B20" s="152">
        <f>ROUND(VALUE(SUBSTITUTE(実質収支比率等に係る経年分析!F$47,"▲","-")),2)</f>
        <v>6.7</v>
      </c>
      <c r="C20" s="152">
        <f>ROUND(VALUE(SUBSTITUTE(実質収支比率等に係る経年分析!G$47,"▲","-")),2)</f>
        <v>5.7</v>
      </c>
      <c r="D20" s="152">
        <f>ROUND(VALUE(SUBSTITUTE(実質収支比率等に係る経年分析!H$47,"▲","-")),2)</f>
        <v>5.81</v>
      </c>
      <c r="E20" s="152">
        <f>ROUND(VALUE(SUBSTITUTE(実質収支比率等に係る経年分析!I$47,"▲","-")),2)</f>
        <v>5.24</v>
      </c>
      <c r="F20" s="152">
        <f>ROUND(VALUE(SUBSTITUTE(実質収支比率等に係る経年分析!J$47,"▲","-")),2)</f>
        <v>3.4</v>
      </c>
    </row>
    <row r="21" spans="1:11" x14ac:dyDescent="0.2">
      <c r="A21" s="152" t="s">
        <v>54</v>
      </c>
      <c r="B21" s="152">
        <f>IF(ISNUMBER(VALUE(SUBSTITUTE(実質収支比率等に係る経年分析!F$49,"▲","-"))),ROUND(VALUE(SUBSTITUTE(実質収支比率等に係る経年分析!F$49,"▲","-")),2),NA())</f>
        <v>-0.54</v>
      </c>
      <c r="C21" s="152">
        <f>IF(ISNUMBER(VALUE(SUBSTITUTE(実質収支比率等に係る経年分析!G$49,"▲","-"))),ROUND(VALUE(SUBSTITUTE(実質収支比率等に係る経年分析!G$49,"▲","-")),2),NA())</f>
        <v>-0.94</v>
      </c>
      <c r="D21" s="152">
        <f>IF(ISNUMBER(VALUE(SUBSTITUTE(実質収支比率等に係る経年分析!H$49,"▲","-"))),ROUND(VALUE(SUBSTITUTE(実質収支比率等に係る経年分析!H$49,"▲","-")),2),NA())</f>
        <v>-0.17</v>
      </c>
      <c r="E21" s="152">
        <f>IF(ISNUMBER(VALUE(SUBSTITUTE(実質収支比率等に係る経年分析!I$49,"▲","-"))),ROUND(VALUE(SUBSTITUTE(実質収支比率等に係る経年分析!I$49,"▲","-")),2),NA())</f>
        <v>-0.54</v>
      </c>
      <c r="F21" s="152">
        <f>IF(ISNUMBER(VALUE(SUBSTITUTE(実質収支比率等に係る経年分析!J$49,"▲","-"))),ROUND(VALUE(SUBSTITUTE(実質収支比率等に係る経年分析!J$49,"▲","-")),2),NA())</f>
        <v>-1.74</v>
      </c>
    </row>
    <row r="24" spans="1:11" x14ac:dyDescent="0.2">
      <c r="A24" s="122" t="s">
        <v>55</v>
      </c>
    </row>
    <row r="25" spans="1:11" x14ac:dyDescent="0.2">
      <c r="A25" s="153"/>
      <c r="B25" s="153" t="str">
        <f>連結実質赤字比率に係る赤字・黒字の構成分析!F$33</f>
        <v>H27</v>
      </c>
      <c r="C25" s="153"/>
      <c r="D25" s="153" t="str">
        <f>連結実質赤字比率に係る赤字・黒字の構成分析!G$33</f>
        <v>H28</v>
      </c>
      <c r="E25" s="153"/>
      <c r="F25" s="153" t="str">
        <f>連結実質赤字比率に係る赤字・黒字の構成分析!H$33</f>
        <v>H29</v>
      </c>
      <c r="G25" s="153"/>
      <c r="H25" s="153" t="str">
        <f>連結実質赤字比率に係る赤字・黒字の構成分析!I$33</f>
        <v>H30</v>
      </c>
      <c r="I25" s="153"/>
      <c r="J25" s="153" t="str">
        <f>連結実質赤字比率に係る赤字・黒字の構成分析!J$33</f>
        <v>R01</v>
      </c>
      <c r="K25" s="153"/>
    </row>
    <row r="26" spans="1:11" x14ac:dyDescent="0.2">
      <c r="A26" s="153"/>
      <c r="B26" s="153" t="s">
        <v>56</v>
      </c>
      <c r="C26" s="153" t="s">
        <v>57</v>
      </c>
      <c r="D26" s="153" t="s">
        <v>56</v>
      </c>
      <c r="E26" s="153" t="s">
        <v>57</v>
      </c>
      <c r="F26" s="153" t="s">
        <v>56</v>
      </c>
      <c r="G26" s="153" t="s">
        <v>57</v>
      </c>
      <c r="H26" s="153" t="s">
        <v>56</v>
      </c>
      <c r="I26" s="153" t="s">
        <v>57</v>
      </c>
      <c r="J26" s="153" t="s">
        <v>56</v>
      </c>
      <c r="K26" s="153" t="s">
        <v>57</v>
      </c>
    </row>
    <row r="27" spans="1:11" x14ac:dyDescent="0.2">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2">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2">
      <c r="A29" s="153" t="str">
        <f>IF(連結実質赤字比率に係る赤字・黒字の構成分析!C$41="",NA(),連結実質赤字比率に係る赤字・黒字の構成分析!C$41)</f>
        <v>公債管理特別会計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v>
      </c>
    </row>
    <row r="30" spans="1:11" x14ac:dyDescent="0.2">
      <c r="A30" s="153" t="str">
        <f>IF(連結実質赤字比率に係る赤字・黒字の構成分析!C$40="",NA(),連結実質赤字比率に係る赤字・黒字の構成分析!C$40)</f>
        <v>証紙収入整理特別会計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0.01</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0.01</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0.01</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0.01</v>
      </c>
    </row>
    <row r="31" spans="1:11" x14ac:dyDescent="0.2">
      <c r="A31" s="153" t="str">
        <f>IF(連結実質赤字比率に係る赤字・黒字の構成分析!C$39="",NA(),連結実質赤字比率に係る赤字・黒字の構成分析!C$39)</f>
        <v>福島県立病院事業会計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7.0000000000000007E-2</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0.06</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0.03</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0.03</v>
      </c>
    </row>
    <row r="32" spans="1:11" x14ac:dyDescent="0.2">
      <c r="A32" s="153" t="str">
        <f>IF(連結実質赤字比率に係る赤字・黒字の構成分析!C$38="",NA(),連結実質赤字比率に係る赤字・黒字の構成分析!C$38)</f>
        <v>福島県港湾整備事業特別会計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0.06</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7.0000000000000007E-2</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0.09</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0.09</v>
      </c>
    </row>
    <row r="33" spans="1:16" x14ac:dyDescent="0.2">
      <c r="A33" s="153" t="str">
        <f>IF(連結実質赤字比率に係る赤字・黒字の構成分析!C$37="",NA(),連結実質赤字比率に係る赤字・黒字の構成分析!C$37)</f>
        <v>福島県流域下水道事業特別会計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0.28000000000000003</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0.37</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0.38</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0.23</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0.4</v>
      </c>
    </row>
    <row r="34" spans="1:16" x14ac:dyDescent="0.2">
      <c r="A34" s="153" t="str">
        <f>IF(連結実質赤字比率に係る赤字・黒字の構成分析!C$36="",NA(),連結実質赤字比率に係る赤字・黒字の構成分析!C$36)</f>
        <v>福島県国民健康保険特別会計</v>
      </c>
      <c r="B34" s="153" t="e">
        <f>IF(ROUND(VALUE(SUBSTITUTE(連結実質赤字比率に係る赤字・黒字の構成分析!F$36,"▲", "-")), 2) &lt; 0, ABS(ROUND(VALUE(SUBSTITUTE(連結実質赤字比率に係る赤字・黒字の構成分析!F$36,"▲", "-")), 2)), NA())</f>
        <v>#VALUE!</v>
      </c>
      <c r="C34" s="153" t="e">
        <f>IF(ROUND(VALUE(SUBSTITUTE(連結実質赤字比率に係る赤字・黒字の構成分析!F$36,"▲", "-")), 2) &gt;= 0, ABS(ROUND(VALUE(SUBSTITUTE(連結実質赤字比率に係る赤字・黒字の構成分析!F$36,"▲", "-")), 2)), NA())</f>
        <v>#VALUE!</v>
      </c>
      <c r="D34" s="153" t="e">
        <f>IF(ROUND(VALUE(SUBSTITUTE(連結実質赤字比率に係る赤字・黒字の構成分析!G$36,"▲", "-")), 2) &lt; 0, ABS(ROUND(VALUE(SUBSTITUTE(連結実質赤字比率に係る赤字・黒字の構成分析!G$36,"▲", "-")), 2)), NA())</f>
        <v>#VALUE!</v>
      </c>
      <c r="E34" s="153" t="e">
        <f>IF(ROUND(VALUE(SUBSTITUTE(連結実質赤字比率に係る赤字・黒字の構成分析!G$36,"▲", "-")), 2) &gt;= 0, ABS(ROUND(VALUE(SUBSTITUTE(連結実質赤字比率に係る赤字・黒字の構成分析!G$36,"▲", "-")), 2)), NA())</f>
        <v>#VALUE!</v>
      </c>
      <c r="F34" s="153" t="e">
        <f>IF(ROUND(VALUE(SUBSTITUTE(連結実質赤字比率に係る赤字・黒字の構成分析!H$36,"▲", "-")), 2) &lt; 0, ABS(ROUND(VALUE(SUBSTITUTE(連結実質赤字比率に係る赤字・黒字の構成分析!H$36,"▲", "-")), 2)), NA())</f>
        <v>#VALUE!</v>
      </c>
      <c r="G34" s="153" t="e">
        <f>IF(ROUND(VALUE(SUBSTITUTE(連結実質赤字比率に係る赤字・黒字の構成分析!H$36,"▲", "-")), 2) &gt;= 0, ABS(ROUND(VALUE(SUBSTITUTE(連結実質赤字比率に係る赤字・黒字の構成分析!H$36,"▲", "-")), 2)), NA())</f>
        <v>#VALUE!</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0.61</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0.62</v>
      </c>
    </row>
    <row r="35" spans="1:16" x14ac:dyDescent="0.2">
      <c r="A35" s="153" t="str">
        <f>IF(連結実質赤字比率に係る赤字・黒字の構成分析!C$35="",NA(),連結実質赤字比率に係る赤字・黒字の構成分析!C$35)</f>
        <v>福島県工業用水道事業会計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0.61</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0.65</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0.71</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0.79</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0.85</v>
      </c>
    </row>
    <row r="36" spans="1:16" x14ac:dyDescent="0.2">
      <c r="A36" s="153" t="str">
        <f>IF(連結実質赤字比率に係る赤字・黒字の構成分析!C$34="",NA(),連結実質赤字比率に係る赤字・黒字の構成分析!C$34)</f>
        <v>一般会計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1.54</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1.67</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1.45</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1.46</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1.53</v>
      </c>
    </row>
    <row r="39" spans="1:16" x14ac:dyDescent="0.2">
      <c r="A39" s="122" t="s">
        <v>58</v>
      </c>
    </row>
    <row r="40" spans="1:16" x14ac:dyDescent="0.2">
      <c r="A40" s="154"/>
      <c r="B40" s="154" t="str">
        <f>'実質公債費比率（分子）の構造'!K$44</f>
        <v>H27</v>
      </c>
      <c r="C40" s="154"/>
      <c r="D40" s="154"/>
      <c r="E40" s="154" t="str">
        <f>'実質公債費比率（分子）の構造'!L$44</f>
        <v>H28</v>
      </c>
      <c r="F40" s="154"/>
      <c r="G40" s="154"/>
      <c r="H40" s="154" t="str">
        <f>'実質公債費比率（分子）の構造'!M$44</f>
        <v>H29</v>
      </c>
      <c r="I40" s="154"/>
      <c r="J40" s="154"/>
      <c r="K40" s="154" t="str">
        <f>'実質公債費比率（分子）の構造'!N$44</f>
        <v>H30</v>
      </c>
      <c r="L40" s="154"/>
      <c r="M40" s="154"/>
      <c r="N40" s="154" t="str">
        <f>'実質公債費比率（分子）の構造'!O$44</f>
        <v>R01</v>
      </c>
      <c r="O40" s="154"/>
      <c r="P40" s="154"/>
    </row>
    <row r="41" spans="1:16" x14ac:dyDescent="0.2">
      <c r="A41" s="154"/>
      <c r="B41" s="154" t="s">
        <v>59</v>
      </c>
      <c r="C41" s="154"/>
      <c r="D41" s="154" t="s">
        <v>60</v>
      </c>
      <c r="E41" s="154" t="s">
        <v>59</v>
      </c>
      <c r="F41" s="154"/>
      <c r="G41" s="154" t="s">
        <v>60</v>
      </c>
      <c r="H41" s="154" t="s">
        <v>59</v>
      </c>
      <c r="I41" s="154"/>
      <c r="J41" s="154" t="s">
        <v>60</v>
      </c>
      <c r="K41" s="154" t="s">
        <v>59</v>
      </c>
      <c r="L41" s="154"/>
      <c r="M41" s="154" t="s">
        <v>60</v>
      </c>
      <c r="N41" s="154" t="s">
        <v>59</v>
      </c>
      <c r="O41" s="154"/>
      <c r="P41" s="154" t="s">
        <v>60</v>
      </c>
    </row>
    <row r="42" spans="1:16" x14ac:dyDescent="0.2">
      <c r="A42" s="154" t="s">
        <v>61</v>
      </c>
      <c r="B42" s="154"/>
      <c r="C42" s="154"/>
      <c r="D42" s="154">
        <f>'実質公債費比率（分子）の構造'!K$52</f>
        <v>73229</v>
      </c>
      <c r="E42" s="154"/>
      <c r="F42" s="154"/>
      <c r="G42" s="154">
        <f>'実質公債費比率（分子）の構造'!L$52</f>
        <v>74021</v>
      </c>
      <c r="H42" s="154"/>
      <c r="I42" s="154"/>
      <c r="J42" s="154">
        <f>'実質公債費比率（分子）の構造'!M$52</f>
        <v>74906</v>
      </c>
      <c r="K42" s="154"/>
      <c r="L42" s="154"/>
      <c r="M42" s="154">
        <f>'実質公債費比率（分子）の構造'!N$52</f>
        <v>74479</v>
      </c>
      <c r="N42" s="154"/>
      <c r="O42" s="154"/>
      <c r="P42" s="154">
        <f>'実質公債費比率（分子）の構造'!O$52</f>
        <v>75877</v>
      </c>
    </row>
    <row r="43" spans="1:16" x14ac:dyDescent="0.2">
      <c r="A43" s="154" t="s">
        <v>17</v>
      </c>
      <c r="B43" s="154" t="str">
        <f>'実質公債費比率（分子）の構造'!K$51</f>
        <v>-</v>
      </c>
      <c r="C43" s="154"/>
      <c r="D43" s="154"/>
      <c r="E43" s="154" t="str">
        <f>'実質公債費比率（分子）の構造'!L$51</f>
        <v>-</v>
      </c>
      <c r="F43" s="154"/>
      <c r="G43" s="154"/>
      <c r="H43" s="154" t="str">
        <f>'実質公債費比率（分子）の構造'!M$51</f>
        <v>-</v>
      </c>
      <c r="I43" s="154"/>
      <c r="J43" s="154"/>
      <c r="K43" s="154" t="str">
        <f>'実質公債費比率（分子）の構造'!N$51</f>
        <v>-</v>
      </c>
      <c r="L43" s="154"/>
      <c r="M43" s="154"/>
      <c r="N43" s="154" t="str">
        <f>'実質公債費比率（分子）の構造'!O$51</f>
        <v>-</v>
      </c>
      <c r="O43" s="154"/>
      <c r="P43" s="154"/>
    </row>
    <row r="44" spans="1:16" x14ac:dyDescent="0.2">
      <c r="A44" s="154" t="s">
        <v>62</v>
      </c>
      <c r="B44" s="154">
        <f>'実質公債費比率（分子）の構造'!K$50</f>
        <v>1499</v>
      </c>
      <c r="C44" s="154"/>
      <c r="D44" s="154"/>
      <c r="E44" s="154">
        <f>'実質公債費比率（分子）の構造'!L$50</f>
        <v>1229</v>
      </c>
      <c r="F44" s="154"/>
      <c r="G44" s="154"/>
      <c r="H44" s="154">
        <f>'実質公債費比率（分子）の構造'!M$50</f>
        <v>1091</v>
      </c>
      <c r="I44" s="154"/>
      <c r="J44" s="154"/>
      <c r="K44" s="154">
        <f>'実質公債費比率（分子）の構造'!N$50</f>
        <v>913</v>
      </c>
      <c r="L44" s="154"/>
      <c r="M44" s="154"/>
      <c r="N44" s="154">
        <f>'実質公債費比率（分子）の構造'!O$50</f>
        <v>773</v>
      </c>
      <c r="O44" s="154"/>
      <c r="P44" s="154"/>
    </row>
    <row r="45" spans="1:16" x14ac:dyDescent="0.2">
      <c r="A45" s="154" t="s">
        <v>63</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x14ac:dyDescent="0.2">
      <c r="A46" s="154" t="s">
        <v>64</v>
      </c>
      <c r="B46" s="154">
        <f>'実質公債費比率（分子）の構造'!K$48</f>
        <v>3592</v>
      </c>
      <c r="C46" s="154"/>
      <c r="D46" s="154"/>
      <c r="E46" s="154">
        <f>'実質公債費比率（分子）の構造'!L$48</f>
        <v>2442</v>
      </c>
      <c r="F46" s="154"/>
      <c r="G46" s="154"/>
      <c r="H46" s="154">
        <f>'実質公債費比率（分子）の構造'!M$48</f>
        <v>2262</v>
      </c>
      <c r="I46" s="154"/>
      <c r="J46" s="154"/>
      <c r="K46" s="154">
        <f>'実質公債費比率（分子）の構造'!N$48</f>
        <v>2121</v>
      </c>
      <c r="L46" s="154"/>
      <c r="M46" s="154"/>
      <c r="N46" s="154">
        <f>'実質公債費比率（分子）の構造'!O$48</f>
        <v>1984</v>
      </c>
      <c r="O46" s="154"/>
      <c r="P46" s="154"/>
    </row>
    <row r="47" spans="1:16" x14ac:dyDescent="0.2">
      <c r="A47" s="154" t="s">
        <v>65</v>
      </c>
      <c r="B47" s="154">
        <f>'実質公債費比率（分子）の構造'!K$47</f>
        <v>14145</v>
      </c>
      <c r="C47" s="154"/>
      <c r="D47" s="154"/>
      <c r="E47" s="154">
        <f>'実質公債費比率（分子）の構造'!L$47</f>
        <v>15279</v>
      </c>
      <c r="F47" s="154"/>
      <c r="G47" s="154"/>
      <c r="H47" s="154">
        <f>'実質公債費比率（分子）の構造'!M$47</f>
        <v>16712</v>
      </c>
      <c r="I47" s="154"/>
      <c r="J47" s="154"/>
      <c r="K47" s="154">
        <f>'実質公債費比率（分子）の構造'!N$47</f>
        <v>17819</v>
      </c>
      <c r="L47" s="154"/>
      <c r="M47" s="154"/>
      <c r="N47" s="154">
        <f>'実質公債費比率（分子）の構造'!O$47</f>
        <v>18761</v>
      </c>
      <c r="O47" s="154"/>
      <c r="P47" s="154"/>
    </row>
    <row r="48" spans="1:16" x14ac:dyDescent="0.2">
      <c r="A48" s="154" t="s">
        <v>66</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2">
      <c r="A49" s="154" t="s">
        <v>67</v>
      </c>
      <c r="B49" s="154">
        <f>'実質公債費比率（分子）の構造'!K$45</f>
        <v>98825</v>
      </c>
      <c r="C49" s="154"/>
      <c r="D49" s="154"/>
      <c r="E49" s="154">
        <f>'実質公債費比率（分子）の構造'!L$45</f>
        <v>95283</v>
      </c>
      <c r="F49" s="154"/>
      <c r="G49" s="154"/>
      <c r="H49" s="154">
        <f>'実質公債費比率（分子）の構造'!M$45</f>
        <v>91378</v>
      </c>
      <c r="I49" s="154"/>
      <c r="J49" s="154"/>
      <c r="K49" s="154">
        <f>'実質公債費比率（分子）の構造'!N$45</f>
        <v>88765</v>
      </c>
      <c r="L49" s="154"/>
      <c r="M49" s="154"/>
      <c r="N49" s="154">
        <f>'実質公債費比率（分子）の構造'!O$45</f>
        <v>87214</v>
      </c>
      <c r="O49" s="154"/>
      <c r="P49" s="154"/>
    </row>
    <row r="50" spans="1:16" x14ac:dyDescent="0.2">
      <c r="A50" s="154" t="s">
        <v>68</v>
      </c>
      <c r="B50" s="154" t="e">
        <f>NA()</f>
        <v>#N/A</v>
      </c>
      <c r="C50" s="154">
        <f>IF(ISNUMBER('実質公債費比率（分子）の構造'!K$53),'実質公債費比率（分子）の構造'!K$53,NA())</f>
        <v>44832</v>
      </c>
      <c r="D50" s="154" t="e">
        <f>NA()</f>
        <v>#N/A</v>
      </c>
      <c r="E50" s="154" t="e">
        <f>NA()</f>
        <v>#N/A</v>
      </c>
      <c r="F50" s="154">
        <f>IF(ISNUMBER('実質公債費比率（分子）の構造'!L$53),'実質公債費比率（分子）の構造'!L$53,NA())</f>
        <v>40212</v>
      </c>
      <c r="G50" s="154" t="e">
        <f>NA()</f>
        <v>#N/A</v>
      </c>
      <c r="H50" s="154" t="e">
        <f>NA()</f>
        <v>#N/A</v>
      </c>
      <c r="I50" s="154">
        <f>IF(ISNUMBER('実質公債費比率（分子）の構造'!M$53),'実質公債費比率（分子）の構造'!M$53,NA())</f>
        <v>36537</v>
      </c>
      <c r="J50" s="154" t="e">
        <f>NA()</f>
        <v>#N/A</v>
      </c>
      <c r="K50" s="154" t="e">
        <f>NA()</f>
        <v>#N/A</v>
      </c>
      <c r="L50" s="154">
        <f>IF(ISNUMBER('実質公債費比率（分子）の構造'!N$53),'実質公債費比率（分子）の構造'!N$53,NA())</f>
        <v>35139</v>
      </c>
      <c r="M50" s="154" t="e">
        <f>NA()</f>
        <v>#N/A</v>
      </c>
      <c r="N50" s="154" t="e">
        <f>NA()</f>
        <v>#N/A</v>
      </c>
      <c r="O50" s="154">
        <f>IF(ISNUMBER('実質公債費比率（分子）の構造'!O$53),'実質公債費比率（分子）の構造'!O$53,NA())</f>
        <v>32855</v>
      </c>
      <c r="P50" s="154" t="e">
        <f>NA()</f>
        <v>#N/A</v>
      </c>
    </row>
    <row r="53" spans="1:16" x14ac:dyDescent="0.2">
      <c r="A53" s="122" t="s">
        <v>69</v>
      </c>
    </row>
    <row r="54" spans="1:16" x14ac:dyDescent="0.2">
      <c r="A54" s="153"/>
      <c r="B54" s="153" t="str">
        <f>'将来負担比率（分子）の構造'!I$40</f>
        <v>H27</v>
      </c>
      <c r="C54" s="153"/>
      <c r="D54" s="153"/>
      <c r="E54" s="153" t="str">
        <f>'将来負担比率（分子）の構造'!J$40</f>
        <v>H28</v>
      </c>
      <c r="F54" s="153"/>
      <c r="G54" s="153"/>
      <c r="H54" s="153" t="str">
        <f>'将来負担比率（分子）の構造'!K$40</f>
        <v>H29</v>
      </c>
      <c r="I54" s="153"/>
      <c r="J54" s="153"/>
      <c r="K54" s="153" t="str">
        <f>'将来負担比率（分子）の構造'!L$40</f>
        <v>H30</v>
      </c>
      <c r="L54" s="153"/>
      <c r="M54" s="153"/>
      <c r="N54" s="153" t="str">
        <f>'将来負担比率（分子）の構造'!M$40</f>
        <v>R01</v>
      </c>
      <c r="O54" s="153"/>
      <c r="P54" s="153"/>
    </row>
    <row r="55" spans="1:16" x14ac:dyDescent="0.2">
      <c r="A55" s="153"/>
      <c r="B55" s="153" t="s">
        <v>70</v>
      </c>
      <c r="C55" s="153"/>
      <c r="D55" s="153" t="s">
        <v>71</v>
      </c>
      <c r="E55" s="153" t="s">
        <v>70</v>
      </c>
      <c r="F55" s="153"/>
      <c r="G55" s="153" t="s">
        <v>71</v>
      </c>
      <c r="H55" s="153" t="s">
        <v>70</v>
      </c>
      <c r="I55" s="153"/>
      <c r="J55" s="153" t="s">
        <v>71</v>
      </c>
      <c r="K55" s="153" t="s">
        <v>70</v>
      </c>
      <c r="L55" s="153"/>
      <c r="M55" s="153" t="s">
        <v>71</v>
      </c>
      <c r="N55" s="153" t="s">
        <v>70</v>
      </c>
      <c r="O55" s="153"/>
      <c r="P55" s="153" t="s">
        <v>71</v>
      </c>
    </row>
    <row r="56" spans="1:16" x14ac:dyDescent="0.2">
      <c r="A56" s="153" t="s">
        <v>41</v>
      </c>
      <c r="B56" s="153"/>
      <c r="C56" s="153"/>
      <c r="D56" s="153">
        <f>'将来負担比率（分子）の構造'!I$52</f>
        <v>877567</v>
      </c>
      <c r="E56" s="153"/>
      <c r="F56" s="153"/>
      <c r="G56" s="153">
        <f>'将来負担比率（分子）の構造'!J$52</f>
        <v>871759</v>
      </c>
      <c r="H56" s="153"/>
      <c r="I56" s="153"/>
      <c r="J56" s="153">
        <f>'将来負担比率（分子）の構造'!K$52</f>
        <v>866891</v>
      </c>
      <c r="K56" s="153"/>
      <c r="L56" s="153"/>
      <c r="M56" s="153">
        <f>'将来負担比率（分子）の構造'!L$52</f>
        <v>859698</v>
      </c>
      <c r="N56" s="153"/>
      <c r="O56" s="153"/>
      <c r="P56" s="153">
        <f>'将来負担比率（分子）の構造'!M$52</f>
        <v>869572</v>
      </c>
    </row>
    <row r="57" spans="1:16" x14ac:dyDescent="0.2">
      <c r="A57" s="153" t="s">
        <v>40</v>
      </c>
      <c r="B57" s="153"/>
      <c r="C57" s="153"/>
      <c r="D57" s="153">
        <f>'将来負担比率（分子）の構造'!I$51</f>
        <v>122074</v>
      </c>
      <c r="E57" s="153"/>
      <c r="F57" s="153"/>
      <c r="G57" s="153">
        <f>'将来負担比率（分子）の構造'!J$51</f>
        <v>124937</v>
      </c>
      <c r="H57" s="153"/>
      <c r="I57" s="153"/>
      <c r="J57" s="153">
        <f>'将来負担比率（分子）の構造'!K$51</f>
        <v>128888</v>
      </c>
      <c r="K57" s="153"/>
      <c r="L57" s="153"/>
      <c r="M57" s="153">
        <f>'将来負担比率（分子）の構造'!L$51</f>
        <v>129021</v>
      </c>
      <c r="N57" s="153"/>
      <c r="O57" s="153"/>
      <c r="P57" s="153">
        <f>'将来負担比率（分子）の構造'!M$51</f>
        <v>126418</v>
      </c>
    </row>
    <row r="58" spans="1:16" x14ac:dyDescent="0.2">
      <c r="A58" s="153" t="s">
        <v>39</v>
      </c>
      <c r="B58" s="153"/>
      <c r="C58" s="153"/>
      <c r="D58" s="153">
        <f>'将来負担比率（分子）の構造'!I$50</f>
        <v>246230</v>
      </c>
      <c r="E58" s="153"/>
      <c r="F58" s="153"/>
      <c r="G58" s="153">
        <f>'将来負担比率（分子）の構造'!J$50</f>
        <v>259512</v>
      </c>
      <c r="H58" s="153"/>
      <c r="I58" s="153"/>
      <c r="J58" s="153">
        <f>'将来負担比率（分子）の構造'!K$50</f>
        <v>286685</v>
      </c>
      <c r="K58" s="153"/>
      <c r="L58" s="153"/>
      <c r="M58" s="153">
        <f>'将来負担比率（分子）の構造'!L$50</f>
        <v>303940</v>
      </c>
      <c r="N58" s="153"/>
      <c r="O58" s="153"/>
      <c r="P58" s="153">
        <f>'将来負担比率（分子）の構造'!M$50</f>
        <v>302377</v>
      </c>
    </row>
    <row r="59" spans="1:16" x14ac:dyDescent="0.2">
      <c r="A59" s="153" t="s">
        <v>37</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2">
      <c r="A60" s="153" t="s">
        <v>36</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2">
      <c r="A61" s="153" t="s">
        <v>34</v>
      </c>
      <c r="B61" s="153">
        <f>'将来負担比率（分子）の構造'!I$46</f>
        <v>16420</v>
      </c>
      <c r="C61" s="153"/>
      <c r="D61" s="153"/>
      <c r="E61" s="153">
        <f>'将来負担比率（分子）の構造'!J$46</f>
        <v>15642</v>
      </c>
      <c r="F61" s="153"/>
      <c r="G61" s="153"/>
      <c r="H61" s="153">
        <f>'将来負担比率（分子）の構造'!K$46</f>
        <v>15477</v>
      </c>
      <c r="I61" s="153"/>
      <c r="J61" s="153"/>
      <c r="K61" s="153">
        <f>'将来負担比率（分子）の構造'!L$46</f>
        <v>15255</v>
      </c>
      <c r="L61" s="153"/>
      <c r="M61" s="153"/>
      <c r="N61" s="153">
        <f>'将来負担比率（分子）の構造'!M$46</f>
        <v>13764</v>
      </c>
      <c r="O61" s="153"/>
      <c r="P61" s="153"/>
    </row>
    <row r="62" spans="1:16" x14ac:dyDescent="0.2">
      <c r="A62" s="153" t="s">
        <v>33</v>
      </c>
      <c r="B62" s="153">
        <f>'将来負担比率（分子）の構造'!I$45</f>
        <v>250620</v>
      </c>
      <c r="C62" s="153"/>
      <c r="D62" s="153"/>
      <c r="E62" s="153">
        <f>'将来負担比率（分子）の構造'!J$45</f>
        <v>246720</v>
      </c>
      <c r="F62" s="153"/>
      <c r="G62" s="153"/>
      <c r="H62" s="153">
        <f>'将来負担比率（分子）の構造'!K$45</f>
        <v>241469</v>
      </c>
      <c r="I62" s="153"/>
      <c r="J62" s="153"/>
      <c r="K62" s="153">
        <f>'将来負担比率（分子）の構造'!L$45</f>
        <v>227029</v>
      </c>
      <c r="L62" s="153"/>
      <c r="M62" s="153"/>
      <c r="N62" s="153">
        <f>'将来負担比率（分子）の構造'!M$45</f>
        <v>222007</v>
      </c>
      <c r="O62" s="153"/>
      <c r="P62" s="153"/>
    </row>
    <row r="63" spans="1:16" x14ac:dyDescent="0.2">
      <c r="A63" s="153" t="s">
        <v>32</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2">
      <c r="A64" s="153" t="s">
        <v>31</v>
      </c>
      <c r="B64" s="153">
        <f>'将来負担比率（分子）の構造'!I$43</f>
        <v>47591</v>
      </c>
      <c r="C64" s="153"/>
      <c r="D64" s="153"/>
      <c r="E64" s="153">
        <f>'将来負担比率（分子）の構造'!J$43</f>
        <v>45750</v>
      </c>
      <c r="F64" s="153"/>
      <c r="G64" s="153"/>
      <c r="H64" s="153">
        <f>'将来負担比率（分子）の構造'!K$43</f>
        <v>40479</v>
      </c>
      <c r="I64" s="153"/>
      <c r="J64" s="153"/>
      <c r="K64" s="153">
        <f>'将来負担比率（分子）の構造'!L$43</f>
        <v>31464</v>
      </c>
      <c r="L64" s="153"/>
      <c r="M64" s="153"/>
      <c r="N64" s="153">
        <f>'将来負担比率（分子）の構造'!M$43</f>
        <v>27636</v>
      </c>
      <c r="O64" s="153"/>
      <c r="P64" s="153"/>
    </row>
    <row r="65" spans="1:16" x14ac:dyDescent="0.2">
      <c r="A65" s="153" t="s">
        <v>30</v>
      </c>
      <c r="B65" s="153">
        <f>'将来負担比率（分子）の構造'!I$42</f>
        <v>14994</v>
      </c>
      <c r="C65" s="153"/>
      <c r="D65" s="153"/>
      <c r="E65" s="153">
        <f>'将来負担比率（分子）の構造'!J$42</f>
        <v>12412</v>
      </c>
      <c r="F65" s="153"/>
      <c r="G65" s="153"/>
      <c r="H65" s="153">
        <f>'将来負担比率（分子）の構造'!K$42</f>
        <v>9990</v>
      </c>
      <c r="I65" s="153"/>
      <c r="J65" s="153"/>
      <c r="K65" s="153">
        <f>'将来負担比率（分子）の構造'!L$42</f>
        <v>6274</v>
      </c>
      <c r="L65" s="153"/>
      <c r="M65" s="153"/>
      <c r="N65" s="153">
        <f>'将来負担比率（分子）の構造'!M$42</f>
        <v>4985</v>
      </c>
      <c r="O65" s="153"/>
      <c r="P65" s="153"/>
    </row>
    <row r="66" spans="1:16" x14ac:dyDescent="0.2">
      <c r="A66" s="153" t="s">
        <v>29</v>
      </c>
      <c r="B66" s="153">
        <f>'将来負担比率（分子）の構造'!I$41</f>
        <v>1503623</v>
      </c>
      <c r="C66" s="153"/>
      <c r="D66" s="153"/>
      <c r="E66" s="153">
        <f>'将来負担比率（分子）の構造'!J$41</f>
        <v>1523353</v>
      </c>
      <c r="F66" s="153"/>
      <c r="G66" s="153"/>
      <c r="H66" s="153">
        <f>'将来負担比率（分子）の構造'!K$41</f>
        <v>1546018</v>
      </c>
      <c r="I66" s="153"/>
      <c r="J66" s="153"/>
      <c r="K66" s="153">
        <f>'将来負担比率（分子）の構造'!L$41</f>
        <v>1545993</v>
      </c>
      <c r="L66" s="153"/>
      <c r="M66" s="153"/>
      <c r="N66" s="153">
        <f>'将来負担比率（分子）の構造'!M$41</f>
        <v>1545828</v>
      </c>
      <c r="O66" s="153"/>
      <c r="P66" s="153"/>
    </row>
    <row r="67" spans="1:16" x14ac:dyDescent="0.2">
      <c r="A67" s="153" t="s">
        <v>72</v>
      </c>
      <c r="B67" s="153" t="e">
        <f>NA()</f>
        <v>#N/A</v>
      </c>
      <c r="C67" s="153">
        <f>IF(ISNUMBER('将来負担比率（分子）の構造'!I$53), IF('将来負担比率（分子）の構造'!I$53 &lt; 0, 0, '将来負担比率（分子）の構造'!I$53), NA())</f>
        <v>587377</v>
      </c>
      <c r="D67" s="153" t="e">
        <f>NA()</f>
        <v>#N/A</v>
      </c>
      <c r="E67" s="153" t="e">
        <f>NA()</f>
        <v>#N/A</v>
      </c>
      <c r="F67" s="153">
        <f>IF(ISNUMBER('将来負担比率（分子）の構造'!J$53), IF('将来負担比率（分子）の構造'!J$53 &lt; 0, 0, '将来負担比率（分子）の構造'!J$53), NA())</f>
        <v>587670</v>
      </c>
      <c r="G67" s="153" t="e">
        <f>NA()</f>
        <v>#N/A</v>
      </c>
      <c r="H67" s="153" t="e">
        <f>NA()</f>
        <v>#N/A</v>
      </c>
      <c r="I67" s="153">
        <f>IF(ISNUMBER('将来負担比率（分子）の構造'!K$53), IF('将来負担比率（分子）の構造'!K$53 &lt; 0, 0, '将来負担比率（分子）の構造'!K$53), NA())</f>
        <v>570968</v>
      </c>
      <c r="J67" s="153" t="e">
        <f>NA()</f>
        <v>#N/A</v>
      </c>
      <c r="K67" s="153" t="e">
        <f>NA()</f>
        <v>#N/A</v>
      </c>
      <c r="L67" s="153">
        <f>IF(ISNUMBER('将来負担比率（分子）の構造'!L$53), IF('将来負担比率（分子）の構造'!L$53 &lt; 0, 0, '将来負担比率（分子）の構造'!L$53), NA())</f>
        <v>533356</v>
      </c>
      <c r="M67" s="153" t="e">
        <f>NA()</f>
        <v>#N/A</v>
      </c>
      <c r="N67" s="153" t="e">
        <f>NA()</f>
        <v>#N/A</v>
      </c>
      <c r="O67" s="153">
        <f>IF(ISNUMBER('将来負担比率（分子）の構造'!M$53), IF('将来負担比率（分子）の構造'!M$53 &lt; 0, 0, '将来負担比率（分子）の構造'!M$53), NA())</f>
        <v>515852</v>
      </c>
      <c r="P67" s="153" t="e">
        <f>NA()</f>
        <v>#N/A</v>
      </c>
    </row>
    <row r="70" spans="1:16" x14ac:dyDescent="0.2">
      <c r="A70" s="155" t="s">
        <v>73</v>
      </c>
      <c r="B70" s="155"/>
      <c r="C70" s="155"/>
      <c r="D70" s="155"/>
      <c r="E70" s="155"/>
      <c r="F70" s="155"/>
    </row>
    <row r="71" spans="1:16" x14ac:dyDescent="0.2">
      <c r="A71" s="156"/>
      <c r="B71" s="156" t="str">
        <f>基金残高に係る経年分析!F54</f>
        <v>H29</v>
      </c>
      <c r="C71" s="156" t="str">
        <f>基金残高に係る経年分析!G54</f>
        <v>H30</v>
      </c>
      <c r="D71" s="156" t="str">
        <f>基金残高に係る経年分析!H54</f>
        <v>R01</v>
      </c>
    </row>
    <row r="72" spans="1:16" x14ac:dyDescent="0.2">
      <c r="A72" s="156" t="s">
        <v>74</v>
      </c>
      <c r="B72" s="157">
        <f>基金残高に係る経年分析!F55</f>
        <v>28498</v>
      </c>
      <c r="C72" s="157">
        <f>基金残高に係る経年分析!G55</f>
        <v>25514</v>
      </c>
      <c r="D72" s="157">
        <f>基金残高に係る経年分析!H55</f>
        <v>16617</v>
      </c>
    </row>
    <row r="73" spans="1:16" x14ac:dyDescent="0.2">
      <c r="A73" s="156" t="s">
        <v>75</v>
      </c>
      <c r="B73" s="157">
        <f>基金残高に係る経年分析!F56</f>
        <v>27632</v>
      </c>
      <c r="C73" s="157">
        <f>基金残高に係る経年分析!G56</f>
        <v>26182</v>
      </c>
      <c r="D73" s="157">
        <f>基金残高に係る経年分析!H56</f>
        <v>28429</v>
      </c>
    </row>
    <row r="74" spans="1:16" x14ac:dyDescent="0.2">
      <c r="A74" s="156" t="s">
        <v>76</v>
      </c>
      <c r="B74" s="157">
        <f>基金残高に係る経年分析!F57</f>
        <v>690007</v>
      </c>
      <c r="C74" s="157">
        <f>基金残高に係る経年分析!G57</f>
        <v>655838</v>
      </c>
      <c r="D74" s="157">
        <f>基金残高に係る経年分析!H57</f>
        <v>621963</v>
      </c>
    </row>
  </sheetData>
  <sheetProtection algorithmName="SHA-512" hashValue="CjwVIb52imbnO5332lccrKbCf4krAFaUtxTzzRXKciUGvo7obnRhvcU+drf7OIh4/2kL1R6hz9FokSkwKTSqww==" saltValue="Cm3CUEhGcv+SEka4HFxS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zoomScaleNormal="100" workbookViewId="0">
      <selection activeCell="B116" sqref="B116"/>
    </sheetView>
  </sheetViews>
  <sheetFormatPr defaultColWidth="0" defaultRowHeight="0" customHeight="1" zeroHeight="1" x14ac:dyDescent="0.2"/>
  <cols>
    <col min="1" max="1" width="1.6328125" style="209" customWidth="1"/>
    <col min="2" max="17" width="1.81640625" style="209" customWidth="1"/>
    <col min="18" max="138" width="1.6328125" style="209" customWidth="1"/>
    <col min="139" max="16384" width="0" style="209" hidden="1"/>
  </cols>
  <sheetData>
    <row r="1" spans="2:138" ht="22.5" customHeight="1" thickBot="1" x14ac:dyDescent="0.25">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590" t="s">
        <v>182</v>
      </c>
      <c r="DD1" s="591"/>
      <c r="DE1" s="591"/>
      <c r="DF1" s="591"/>
      <c r="DG1" s="591"/>
      <c r="DH1" s="591"/>
      <c r="DI1" s="592"/>
      <c r="DK1" s="590" t="s">
        <v>183</v>
      </c>
      <c r="DL1" s="591"/>
      <c r="DM1" s="591"/>
      <c r="DN1" s="591"/>
      <c r="DO1" s="591"/>
      <c r="DP1" s="591"/>
      <c r="DQ1" s="591"/>
      <c r="DR1" s="591"/>
      <c r="DS1" s="591"/>
      <c r="DT1" s="591"/>
      <c r="DU1" s="591"/>
      <c r="DV1" s="591"/>
      <c r="DW1" s="591"/>
      <c r="DX1" s="592"/>
      <c r="DY1" s="208"/>
      <c r="DZ1" s="208"/>
      <c r="EA1" s="208"/>
      <c r="EB1" s="208"/>
      <c r="EC1" s="208"/>
      <c r="ED1" s="208"/>
      <c r="EE1" s="208"/>
      <c r="EF1" s="208"/>
      <c r="EG1" s="208"/>
      <c r="EH1" s="208"/>
    </row>
    <row r="2" spans="2:138" ht="22.5" customHeight="1" x14ac:dyDescent="0.2">
      <c r="B2" s="210" t="s">
        <v>184</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2">
      <c r="B3" s="593" t="s">
        <v>185</v>
      </c>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4"/>
      <c r="AP3" s="593" t="s">
        <v>186</v>
      </c>
      <c r="AQ3" s="594"/>
      <c r="AR3" s="594"/>
      <c r="AS3" s="594"/>
      <c r="AT3" s="594"/>
      <c r="AU3" s="594"/>
      <c r="AV3" s="594"/>
      <c r="AW3" s="594"/>
      <c r="AX3" s="594"/>
      <c r="AY3" s="594"/>
      <c r="AZ3" s="594"/>
      <c r="BA3" s="594"/>
      <c r="BB3" s="594"/>
      <c r="BC3" s="594"/>
      <c r="BD3" s="594"/>
      <c r="BE3" s="594"/>
      <c r="BF3" s="594"/>
      <c r="BG3" s="594"/>
      <c r="BH3" s="594"/>
      <c r="BI3" s="594"/>
      <c r="BJ3" s="594"/>
      <c r="BK3" s="594"/>
      <c r="BL3" s="594"/>
      <c r="BM3" s="594"/>
      <c r="BN3" s="594"/>
      <c r="BO3" s="594"/>
      <c r="BP3" s="594"/>
      <c r="BQ3" s="594"/>
      <c r="BR3" s="594"/>
      <c r="BS3" s="594"/>
      <c r="BT3" s="594"/>
      <c r="BU3" s="594"/>
      <c r="BV3" s="594"/>
      <c r="BW3" s="595"/>
      <c r="BY3" s="593" t="s">
        <v>187</v>
      </c>
      <c r="BZ3" s="594"/>
      <c r="CA3" s="594"/>
      <c r="CB3" s="594"/>
      <c r="CC3" s="594"/>
      <c r="CD3" s="594"/>
      <c r="CE3" s="594"/>
      <c r="CF3" s="594"/>
      <c r="CG3" s="594"/>
      <c r="CH3" s="594"/>
      <c r="CI3" s="594"/>
      <c r="CJ3" s="594"/>
      <c r="CK3" s="594"/>
      <c r="CL3" s="594"/>
      <c r="CM3" s="594"/>
      <c r="CN3" s="594"/>
      <c r="CO3" s="594"/>
      <c r="CP3" s="594"/>
      <c r="CQ3" s="594"/>
      <c r="CR3" s="594"/>
      <c r="CS3" s="594"/>
      <c r="CT3" s="594"/>
      <c r="CU3" s="594"/>
      <c r="CV3" s="594"/>
      <c r="CW3" s="594"/>
      <c r="CX3" s="594"/>
      <c r="CY3" s="594"/>
      <c r="CZ3" s="594"/>
      <c r="DA3" s="594"/>
      <c r="DB3" s="594"/>
      <c r="DC3" s="594"/>
      <c r="DD3" s="594"/>
      <c r="DE3" s="594"/>
      <c r="DF3" s="594"/>
      <c r="DG3" s="594"/>
      <c r="DH3" s="594"/>
      <c r="DI3" s="594"/>
      <c r="DJ3" s="594"/>
      <c r="DK3" s="594"/>
      <c r="DL3" s="594"/>
      <c r="DM3" s="594"/>
      <c r="DN3" s="594"/>
      <c r="DO3" s="594"/>
      <c r="DP3" s="594"/>
      <c r="DQ3" s="594"/>
      <c r="DR3" s="594"/>
      <c r="DS3" s="594"/>
      <c r="DT3" s="594"/>
      <c r="DU3" s="594"/>
      <c r="DV3" s="594"/>
      <c r="DW3" s="594"/>
      <c r="DX3" s="595"/>
    </row>
    <row r="4" spans="2:138" ht="11.25" customHeight="1" x14ac:dyDescent="0.2">
      <c r="B4" s="593" t="s">
        <v>1</v>
      </c>
      <c r="C4" s="594"/>
      <c r="D4" s="594"/>
      <c r="E4" s="594"/>
      <c r="F4" s="594"/>
      <c r="G4" s="594"/>
      <c r="H4" s="594"/>
      <c r="I4" s="594"/>
      <c r="J4" s="594"/>
      <c r="K4" s="594"/>
      <c r="L4" s="594"/>
      <c r="M4" s="594"/>
      <c r="N4" s="594"/>
      <c r="O4" s="594"/>
      <c r="P4" s="594"/>
      <c r="Q4" s="595"/>
      <c r="R4" s="593" t="s">
        <v>188</v>
      </c>
      <c r="S4" s="594"/>
      <c r="T4" s="594"/>
      <c r="U4" s="594"/>
      <c r="V4" s="594"/>
      <c r="W4" s="594"/>
      <c r="X4" s="594"/>
      <c r="Y4" s="595"/>
      <c r="Z4" s="593" t="s">
        <v>189</v>
      </c>
      <c r="AA4" s="594"/>
      <c r="AB4" s="594"/>
      <c r="AC4" s="595"/>
      <c r="AD4" s="593" t="s">
        <v>190</v>
      </c>
      <c r="AE4" s="594"/>
      <c r="AF4" s="594"/>
      <c r="AG4" s="594"/>
      <c r="AH4" s="594"/>
      <c r="AI4" s="594"/>
      <c r="AJ4" s="594"/>
      <c r="AK4" s="595"/>
      <c r="AL4" s="593" t="s">
        <v>189</v>
      </c>
      <c r="AM4" s="594"/>
      <c r="AN4" s="594"/>
      <c r="AO4" s="595"/>
      <c r="AP4" s="596" t="s">
        <v>191</v>
      </c>
      <c r="AQ4" s="596"/>
      <c r="AR4" s="596"/>
      <c r="AS4" s="596"/>
      <c r="AT4" s="596"/>
      <c r="AU4" s="596"/>
      <c r="AV4" s="596"/>
      <c r="AW4" s="596"/>
      <c r="AX4" s="596"/>
      <c r="AY4" s="596"/>
      <c r="AZ4" s="596"/>
      <c r="BA4" s="596"/>
      <c r="BB4" s="596"/>
      <c r="BC4" s="596"/>
      <c r="BD4" s="596" t="s">
        <v>192</v>
      </c>
      <c r="BE4" s="596"/>
      <c r="BF4" s="596"/>
      <c r="BG4" s="596"/>
      <c r="BH4" s="596"/>
      <c r="BI4" s="596"/>
      <c r="BJ4" s="596"/>
      <c r="BK4" s="596"/>
      <c r="BL4" s="596" t="s">
        <v>189</v>
      </c>
      <c r="BM4" s="596"/>
      <c r="BN4" s="596"/>
      <c r="BO4" s="596"/>
      <c r="BP4" s="596" t="s">
        <v>193</v>
      </c>
      <c r="BQ4" s="596"/>
      <c r="BR4" s="596"/>
      <c r="BS4" s="596"/>
      <c r="BT4" s="596"/>
      <c r="BU4" s="596"/>
      <c r="BV4" s="596"/>
      <c r="BW4" s="596"/>
      <c r="BY4" s="593" t="s">
        <v>194</v>
      </c>
      <c r="BZ4" s="594"/>
      <c r="CA4" s="594"/>
      <c r="CB4" s="594"/>
      <c r="CC4" s="594"/>
      <c r="CD4" s="594"/>
      <c r="CE4" s="594"/>
      <c r="CF4" s="594"/>
      <c r="CG4" s="594"/>
      <c r="CH4" s="594"/>
      <c r="CI4" s="594"/>
      <c r="CJ4" s="594"/>
      <c r="CK4" s="594"/>
      <c r="CL4" s="594"/>
      <c r="CM4" s="594"/>
      <c r="CN4" s="594"/>
      <c r="CO4" s="594"/>
      <c r="CP4" s="594"/>
      <c r="CQ4" s="594"/>
      <c r="CR4" s="594"/>
      <c r="CS4" s="594"/>
      <c r="CT4" s="594"/>
      <c r="CU4" s="594"/>
      <c r="CV4" s="594"/>
      <c r="CW4" s="594"/>
      <c r="CX4" s="594"/>
      <c r="CY4" s="594"/>
      <c r="CZ4" s="594"/>
      <c r="DA4" s="594"/>
      <c r="DB4" s="594"/>
      <c r="DC4" s="594"/>
      <c r="DD4" s="594"/>
      <c r="DE4" s="594"/>
      <c r="DF4" s="594"/>
      <c r="DG4" s="594"/>
      <c r="DH4" s="594"/>
      <c r="DI4" s="594"/>
      <c r="DJ4" s="594"/>
      <c r="DK4" s="594"/>
      <c r="DL4" s="594"/>
      <c r="DM4" s="594"/>
      <c r="DN4" s="594"/>
      <c r="DO4" s="594"/>
      <c r="DP4" s="594"/>
      <c r="DQ4" s="594"/>
      <c r="DR4" s="594"/>
      <c r="DS4" s="594"/>
      <c r="DT4" s="594"/>
      <c r="DU4" s="594"/>
      <c r="DV4" s="594"/>
      <c r="DW4" s="594"/>
      <c r="DX4" s="595"/>
    </row>
    <row r="5" spans="2:138" s="213" customFormat="1" ht="11.25" customHeight="1" x14ac:dyDescent="0.2">
      <c r="B5" s="597" t="s">
        <v>195</v>
      </c>
      <c r="C5" s="598"/>
      <c r="D5" s="598"/>
      <c r="E5" s="598"/>
      <c r="F5" s="598"/>
      <c r="G5" s="598"/>
      <c r="H5" s="598"/>
      <c r="I5" s="598"/>
      <c r="J5" s="598"/>
      <c r="K5" s="598"/>
      <c r="L5" s="598"/>
      <c r="M5" s="598"/>
      <c r="N5" s="598"/>
      <c r="O5" s="598"/>
      <c r="P5" s="598"/>
      <c r="Q5" s="599"/>
      <c r="R5" s="600">
        <v>271483890</v>
      </c>
      <c r="S5" s="601"/>
      <c r="T5" s="601"/>
      <c r="U5" s="601"/>
      <c r="V5" s="601"/>
      <c r="W5" s="601"/>
      <c r="X5" s="601"/>
      <c r="Y5" s="602"/>
      <c r="Z5" s="603">
        <v>20</v>
      </c>
      <c r="AA5" s="603"/>
      <c r="AB5" s="603"/>
      <c r="AC5" s="603"/>
      <c r="AD5" s="604">
        <v>229222313</v>
      </c>
      <c r="AE5" s="604"/>
      <c r="AF5" s="604"/>
      <c r="AG5" s="604"/>
      <c r="AH5" s="604"/>
      <c r="AI5" s="604"/>
      <c r="AJ5" s="604"/>
      <c r="AK5" s="604"/>
      <c r="AL5" s="605">
        <v>51.1</v>
      </c>
      <c r="AM5" s="606"/>
      <c r="AN5" s="606"/>
      <c r="AO5" s="607"/>
      <c r="AP5" s="597" t="s">
        <v>196</v>
      </c>
      <c r="AQ5" s="598"/>
      <c r="AR5" s="598"/>
      <c r="AS5" s="598"/>
      <c r="AT5" s="598"/>
      <c r="AU5" s="598"/>
      <c r="AV5" s="598"/>
      <c r="AW5" s="598"/>
      <c r="AX5" s="598"/>
      <c r="AY5" s="598"/>
      <c r="AZ5" s="598"/>
      <c r="BA5" s="598"/>
      <c r="BB5" s="598"/>
      <c r="BC5" s="599"/>
      <c r="BD5" s="611">
        <v>270991977</v>
      </c>
      <c r="BE5" s="612"/>
      <c r="BF5" s="612"/>
      <c r="BG5" s="612"/>
      <c r="BH5" s="612"/>
      <c r="BI5" s="612"/>
      <c r="BJ5" s="612"/>
      <c r="BK5" s="613"/>
      <c r="BL5" s="614">
        <v>99.8</v>
      </c>
      <c r="BM5" s="614"/>
      <c r="BN5" s="614"/>
      <c r="BO5" s="614"/>
      <c r="BP5" s="615">
        <v>2256616</v>
      </c>
      <c r="BQ5" s="615"/>
      <c r="BR5" s="615"/>
      <c r="BS5" s="615"/>
      <c r="BT5" s="615"/>
      <c r="BU5" s="615"/>
      <c r="BV5" s="615"/>
      <c r="BW5" s="619"/>
      <c r="BY5" s="593" t="s">
        <v>191</v>
      </c>
      <c r="BZ5" s="594"/>
      <c r="CA5" s="594"/>
      <c r="CB5" s="594"/>
      <c r="CC5" s="594"/>
      <c r="CD5" s="594"/>
      <c r="CE5" s="594"/>
      <c r="CF5" s="594"/>
      <c r="CG5" s="594"/>
      <c r="CH5" s="594"/>
      <c r="CI5" s="594"/>
      <c r="CJ5" s="594"/>
      <c r="CK5" s="594"/>
      <c r="CL5" s="595"/>
      <c r="CM5" s="593" t="s">
        <v>197</v>
      </c>
      <c r="CN5" s="594"/>
      <c r="CO5" s="594"/>
      <c r="CP5" s="594"/>
      <c r="CQ5" s="594"/>
      <c r="CR5" s="594"/>
      <c r="CS5" s="594"/>
      <c r="CT5" s="595"/>
      <c r="CU5" s="593" t="s">
        <v>189</v>
      </c>
      <c r="CV5" s="594"/>
      <c r="CW5" s="594"/>
      <c r="CX5" s="595"/>
      <c r="CY5" s="593" t="s">
        <v>198</v>
      </c>
      <c r="CZ5" s="594"/>
      <c r="DA5" s="594"/>
      <c r="DB5" s="594"/>
      <c r="DC5" s="594"/>
      <c r="DD5" s="594"/>
      <c r="DE5" s="594"/>
      <c r="DF5" s="594"/>
      <c r="DG5" s="594"/>
      <c r="DH5" s="594"/>
      <c r="DI5" s="594"/>
      <c r="DJ5" s="594"/>
      <c r="DK5" s="595"/>
      <c r="DL5" s="593" t="s">
        <v>199</v>
      </c>
      <c r="DM5" s="594"/>
      <c r="DN5" s="594"/>
      <c r="DO5" s="594"/>
      <c r="DP5" s="594"/>
      <c r="DQ5" s="594"/>
      <c r="DR5" s="594"/>
      <c r="DS5" s="594"/>
      <c r="DT5" s="594"/>
      <c r="DU5" s="594"/>
      <c r="DV5" s="594"/>
      <c r="DW5" s="594"/>
      <c r="DX5" s="595"/>
    </row>
    <row r="6" spans="2:138" ht="11.25" customHeight="1" x14ac:dyDescent="0.2">
      <c r="B6" s="608" t="s">
        <v>200</v>
      </c>
      <c r="C6" s="609"/>
      <c r="D6" s="609"/>
      <c r="E6" s="609"/>
      <c r="F6" s="609"/>
      <c r="G6" s="609"/>
      <c r="H6" s="609"/>
      <c r="I6" s="609"/>
      <c r="J6" s="609"/>
      <c r="K6" s="609"/>
      <c r="L6" s="609"/>
      <c r="M6" s="609"/>
      <c r="N6" s="609"/>
      <c r="O6" s="609"/>
      <c r="P6" s="609"/>
      <c r="Q6" s="610"/>
      <c r="R6" s="611">
        <v>34171324</v>
      </c>
      <c r="S6" s="612"/>
      <c r="T6" s="612"/>
      <c r="U6" s="612"/>
      <c r="V6" s="612"/>
      <c r="W6" s="612"/>
      <c r="X6" s="612"/>
      <c r="Y6" s="613"/>
      <c r="Z6" s="614">
        <v>2.5</v>
      </c>
      <c r="AA6" s="614"/>
      <c r="AB6" s="614"/>
      <c r="AC6" s="614"/>
      <c r="AD6" s="615">
        <v>34171324</v>
      </c>
      <c r="AE6" s="615"/>
      <c r="AF6" s="615"/>
      <c r="AG6" s="615"/>
      <c r="AH6" s="615"/>
      <c r="AI6" s="615"/>
      <c r="AJ6" s="615"/>
      <c r="AK6" s="615"/>
      <c r="AL6" s="616">
        <v>7.6</v>
      </c>
      <c r="AM6" s="617"/>
      <c r="AN6" s="617"/>
      <c r="AO6" s="618"/>
      <c r="AP6" s="608" t="s">
        <v>201</v>
      </c>
      <c r="AQ6" s="609"/>
      <c r="AR6" s="609"/>
      <c r="AS6" s="609"/>
      <c r="AT6" s="609"/>
      <c r="AU6" s="609"/>
      <c r="AV6" s="609"/>
      <c r="AW6" s="609"/>
      <c r="AX6" s="609"/>
      <c r="AY6" s="609"/>
      <c r="AZ6" s="609"/>
      <c r="BA6" s="609"/>
      <c r="BB6" s="609"/>
      <c r="BC6" s="610"/>
      <c r="BD6" s="611">
        <v>270991977</v>
      </c>
      <c r="BE6" s="612"/>
      <c r="BF6" s="612"/>
      <c r="BG6" s="612"/>
      <c r="BH6" s="612"/>
      <c r="BI6" s="612"/>
      <c r="BJ6" s="612"/>
      <c r="BK6" s="613"/>
      <c r="BL6" s="614">
        <v>99.8</v>
      </c>
      <c r="BM6" s="614"/>
      <c r="BN6" s="614"/>
      <c r="BO6" s="614"/>
      <c r="BP6" s="615">
        <v>2256616</v>
      </c>
      <c r="BQ6" s="615"/>
      <c r="BR6" s="615"/>
      <c r="BS6" s="615"/>
      <c r="BT6" s="615"/>
      <c r="BU6" s="615"/>
      <c r="BV6" s="615"/>
      <c r="BW6" s="619"/>
      <c r="BY6" s="597" t="s">
        <v>202</v>
      </c>
      <c r="BZ6" s="598"/>
      <c r="CA6" s="598"/>
      <c r="CB6" s="598"/>
      <c r="CC6" s="598"/>
      <c r="CD6" s="598"/>
      <c r="CE6" s="598"/>
      <c r="CF6" s="598"/>
      <c r="CG6" s="598"/>
      <c r="CH6" s="598"/>
      <c r="CI6" s="598"/>
      <c r="CJ6" s="598"/>
      <c r="CK6" s="598"/>
      <c r="CL6" s="599"/>
      <c r="CM6" s="611">
        <v>1573663</v>
      </c>
      <c r="CN6" s="612"/>
      <c r="CO6" s="612"/>
      <c r="CP6" s="612"/>
      <c r="CQ6" s="612"/>
      <c r="CR6" s="612"/>
      <c r="CS6" s="612"/>
      <c r="CT6" s="613"/>
      <c r="CU6" s="614">
        <v>0.1</v>
      </c>
      <c r="CV6" s="614"/>
      <c r="CW6" s="614"/>
      <c r="CX6" s="614"/>
      <c r="CY6" s="620">
        <v>4752</v>
      </c>
      <c r="CZ6" s="612"/>
      <c r="DA6" s="612"/>
      <c r="DB6" s="612"/>
      <c r="DC6" s="612"/>
      <c r="DD6" s="612"/>
      <c r="DE6" s="612"/>
      <c r="DF6" s="612"/>
      <c r="DG6" s="612"/>
      <c r="DH6" s="612"/>
      <c r="DI6" s="612"/>
      <c r="DJ6" s="612"/>
      <c r="DK6" s="613"/>
      <c r="DL6" s="620">
        <v>1573575</v>
      </c>
      <c r="DM6" s="612"/>
      <c r="DN6" s="612"/>
      <c r="DO6" s="612"/>
      <c r="DP6" s="612"/>
      <c r="DQ6" s="612"/>
      <c r="DR6" s="612"/>
      <c r="DS6" s="612"/>
      <c r="DT6" s="612"/>
      <c r="DU6" s="612"/>
      <c r="DV6" s="612"/>
      <c r="DW6" s="612"/>
      <c r="DX6" s="621"/>
    </row>
    <row r="7" spans="2:138" ht="11.25" customHeight="1" x14ac:dyDescent="0.2">
      <c r="B7" s="608" t="s">
        <v>203</v>
      </c>
      <c r="C7" s="609"/>
      <c r="D7" s="609"/>
      <c r="E7" s="609"/>
      <c r="F7" s="609"/>
      <c r="G7" s="609"/>
      <c r="H7" s="609"/>
      <c r="I7" s="609"/>
      <c r="J7" s="609"/>
      <c r="K7" s="609"/>
      <c r="L7" s="609"/>
      <c r="M7" s="609"/>
      <c r="N7" s="609"/>
      <c r="O7" s="609"/>
      <c r="P7" s="609"/>
      <c r="Q7" s="610"/>
      <c r="R7" s="611">
        <v>3888568</v>
      </c>
      <c r="S7" s="612"/>
      <c r="T7" s="612"/>
      <c r="U7" s="612"/>
      <c r="V7" s="612"/>
      <c r="W7" s="612"/>
      <c r="X7" s="612"/>
      <c r="Y7" s="613"/>
      <c r="Z7" s="614">
        <v>0.3</v>
      </c>
      <c r="AA7" s="614"/>
      <c r="AB7" s="614"/>
      <c r="AC7" s="614"/>
      <c r="AD7" s="615">
        <v>3888568</v>
      </c>
      <c r="AE7" s="615"/>
      <c r="AF7" s="615"/>
      <c r="AG7" s="615"/>
      <c r="AH7" s="615"/>
      <c r="AI7" s="615"/>
      <c r="AJ7" s="615"/>
      <c r="AK7" s="615"/>
      <c r="AL7" s="616">
        <v>0.9</v>
      </c>
      <c r="AM7" s="617"/>
      <c r="AN7" s="617"/>
      <c r="AO7" s="618"/>
      <c r="AP7" s="608" t="s">
        <v>204</v>
      </c>
      <c r="AQ7" s="609"/>
      <c r="AR7" s="609"/>
      <c r="AS7" s="609"/>
      <c r="AT7" s="609"/>
      <c r="AU7" s="609"/>
      <c r="AV7" s="609"/>
      <c r="AW7" s="609"/>
      <c r="AX7" s="609"/>
      <c r="AY7" s="609"/>
      <c r="AZ7" s="609"/>
      <c r="BA7" s="609"/>
      <c r="BB7" s="609"/>
      <c r="BC7" s="610"/>
      <c r="BD7" s="611">
        <v>71493135</v>
      </c>
      <c r="BE7" s="612"/>
      <c r="BF7" s="612"/>
      <c r="BG7" s="612"/>
      <c r="BH7" s="612"/>
      <c r="BI7" s="612"/>
      <c r="BJ7" s="612"/>
      <c r="BK7" s="613"/>
      <c r="BL7" s="614">
        <v>26.3</v>
      </c>
      <c r="BM7" s="614"/>
      <c r="BN7" s="614"/>
      <c r="BO7" s="614"/>
      <c r="BP7" s="615">
        <v>2256616</v>
      </c>
      <c r="BQ7" s="615"/>
      <c r="BR7" s="615"/>
      <c r="BS7" s="615"/>
      <c r="BT7" s="615"/>
      <c r="BU7" s="615"/>
      <c r="BV7" s="615"/>
      <c r="BW7" s="619"/>
      <c r="BY7" s="608" t="s">
        <v>205</v>
      </c>
      <c r="BZ7" s="609"/>
      <c r="CA7" s="609"/>
      <c r="CB7" s="609"/>
      <c r="CC7" s="609"/>
      <c r="CD7" s="609"/>
      <c r="CE7" s="609"/>
      <c r="CF7" s="609"/>
      <c r="CG7" s="609"/>
      <c r="CH7" s="609"/>
      <c r="CI7" s="609"/>
      <c r="CJ7" s="609"/>
      <c r="CK7" s="609"/>
      <c r="CL7" s="610"/>
      <c r="CM7" s="611">
        <v>104418431</v>
      </c>
      <c r="CN7" s="612"/>
      <c r="CO7" s="612"/>
      <c r="CP7" s="612"/>
      <c r="CQ7" s="612"/>
      <c r="CR7" s="612"/>
      <c r="CS7" s="612"/>
      <c r="CT7" s="613"/>
      <c r="CU7" s="614">
        <v>8.3000000000000007</v>
      </c>
      <c r="CV7" s="614"/>
      <c r="CW7" s="614"/>
      <c r="CX7" s="614"/>
      <c r="CY7" s="620">
        <v>14933373</v>
      </c>
      <c r="CZ7" s="612"/>
      <c r="DA7" s="612"/>
      <c r="DB7" s="612"/>
      <c r="DC7" s="612"/>
      <c r="DD7" s="612"/>
      <c r="DE7" s="612"/>
      <c r="DF7" s="612"/>
      <c r="DG7" s="612"/>
      <c r="DH7" s="612"/>
      <c r="DI7" s="612"/>
      <c r="DJ7" s="612"/>
      <c r="DK7" s="613"/>
      <c r="DL7" s="620">
        <v>66030983</v>
      </c>
      <c r="DM7" s="612"/>
      <c r="DN7" s="612"/>
      <c r="DO7" s="612"/>
      <c r="DP7" s="612"/>
      <c r="DQ7" s="612"/>
      <c r="DR7" s="612"/>
      <c r="DS7" s="612"/>
      <c r="DT7" s="612"/>
      <c r="DU7" s="612"/>
      <c r="DV7" s="612"/>
      <c r="DW7" s="612"/>
      <c r="DX7" s="621"/>
    </row>
    <row r="8" spans="2:138" ht="11.25" customHeight="1" x14ac:dyDescent="0.2">
      <c r="B8" s="608" t="s">
        <v>206</v>
      </c>
      <c r="C8" s="609"/>
      <c r="D8" s="609"/>
      <c r="E8" s="609"/>
      <c r="F8" s="609"/>
      <c r="G8" s="609"/>
      <c r="H8" s="609"/>
      <c r="I8" s="609"/>
      <c r="J8" s="609"/>
      <c r="K8" s="609"/>
      <c r="L8" s="609"/>
      <c r="M8" s="609"/>
      <c r="N8" s="609"/>
      <c r="O8" s="609"/>
      <c r="P8" s="609"/>
      <c r="Q8" s="610"/>
      <c r="R8" s="611">
        <v>2</v>
      </c>
      <c r="S8" s="612"/>
      <c r="T8" s="612"/>
      <c r="U8" s="612"/>
      <c r="V8" s="612"/>
      <c r="W8" s="612"/>
      <c r="X8" s="612"/>
      <c r="Y8" s="613"/>
      <c r="Z8" s="614">
        <v>0</v>
      </c>
      <c r="AA8" s="614"/>
      <c r="AB8" s="614"/>
      <c r="AC8" s="614"/>
      <c r="AD8" s="615">
        <v>2</v>
      </c>
      <c r="AE8" s="615"/>
      <c r="AF8" s="615"/>
      <c r="AG8" s="615"/>
      <c r="AH8" s="615"/>
      <c r="AI8" s="615"/>
      <c r="AJ8" s="615"/>
      <c r="AK8" s="615"/>
      <c r="AL8" s="616">
        <v>0</v>
      </c>
      <c r="AM8" s="617"/>
      <c r="AN8" s="617"/>
      <c r="AO8" s="618"/>
      <c r="AP8" s="608" t="s">
        <v>207</v>
      </c>
      <c r="AQ8" s="609"/>
      <c r="AR8" s="609"/>
      <c r="AS8" s="609"/>
      <c r="AT8" s="609"/>
      <c r="AU8" s="609"/>
      <c r="AV8" s="609"/>
      <c r="AW8" s="609"/>
      <c r="AX8" s="609"/>
      <c r="AY8" s="609"/>
      <c r="AZ8" s="609"/>
      <c r="BA8" s="609"/>
      <c r="BB8" s="609"/>
      <c r="BC8" s="610"/>
      <c r="BD8" s="611">
        <v>2320898</v>
      </c>
      <c r="BE8" s="612"/>
      <c r="BF8" s="612"/>
      <c r="BG8" s="612"/>
      <c r="BH8" s="612"/>
      <c r="BI8" s="612"/>
      <c r="BJ8" s="612"/>
      <c r="BK8" s="613"/>
      <c r="BL8" s="614">
        <v>0.9</v>
      </c>
      <c r="BM8" s="614"/>
      <c r="BN8" s="614"/>
      <c r="BO8" s="614"/>
      <c r="BP8" s="615">
        <v>934652</v>
      </c>
      <c r="BQ8" s="615"/>
      <c r="BR8" s="615"/>
      <c r="BS8" s="615"/>
      <c r="BT8" s="615"/>
      <c r="BU8" s="615"/>
      <c r="BV8" s="615"/>
      <c r="BW8" s="619"/>
      <c r="BY8" s="608" t="s">
        <v>208</v>
      </c>
      <c r="BZ8" s="609"/>
      <c r="CA8" s="609"/>
      <c r="CB8" s="609"/>
      <c r="CC8" s="609"/>
      <c r="CD8" s="609"/>
      <c r="CE8" s="609"/>
      <c r="CF8" s="609"/>
      <c r="CG8" s="609"/>
      <c r="CH8" s="609"/>
      <c r="CI8" s="609"/>
      <c r="CJ8" s="609"/>
      <c r="CK8" s="609"/>
      <c r="CL8" s="610"/>
      <c r="CM8" s="611">
        <v>237793581</v>
      </c>
      <c r="CN8" s="612"/>
      <c r="CO8" s="612"/>
      <c r="CP8" s="612"/>
      <c r="CQ8" s="612"/>
      <c r="CR8" s="612"/>
      <c r="CS8" s="612"/>
      <c r="CT8" s="613"/>
      <c r="CU8" s="616">
        <v>18.8</v>
      </c>
      <c r="CV8" s="617"/>
      <c r="CW8" s="617"/>
      <c r="CX8" s="622"/>
      <c r="CY8" s="620">
        <v>2968194</v>
      </c>
      <c r="CZ8" s="612"/>
      <c r="DA8" s="612"/>
      <c r="DB8" s="612"/>
      <c r="DC8" s="612"/>
      <c r="DD8" s="612"/>
      <c r="DE8" s="612"/>
      <c r="DF8" s="612"/>
      <c r="DG8" s="612"/>
      <c r="DH8" s="612"/>
      <c r="DI8" s="612"/>
      <c r="DJ8" s="612"/>
      <c r="DK8" s="613"/>
      <c r="DL8" s="620">
        <v>112793316</v>
      </c>
      <c r="DM8" s="612"/>
      <c r="DN8" s="612"/>
      <c r="DO8" s="612"/>
      <c r="DP8" s="612"/>
      <c r="DQ8" s="612"/>
      <c r="DR8" s="612"/>
      <c r="DS8" s="612"/>
      <c r="DT8" s="612"/>
      <c r="DU8" s="612"/>
      <c r="DV8" s="612"/>
      <c r="DW8" s="612"/>
      <c r="DX8" s="621"/>
    </row>
    <row r="9" spans="2:138" ht="11.25" customHeight="1" x14ac:dyDescent="0.2">
      <c r="B9" s="608" t="s">
        <v>209</v>
      </c>
      <c r="C9" s="609"/>
      <c r="D9" s="609"/>
      <c r="E9" s="609"/>
      <c r="F9" s="609"/>
      <c r="G9" s="609"/>
      <c r="H9" s="609"/>
      <c r="I9" s="609"/>
      <c r="J9" s="609"/>
      <c r="K9" s="609"/>
      <c r="L9" s="609"/>
      <c r="M9" s="609"/>
      <c r="N9" s="609"/>
      <c r="O9" s="609"/>
      <c r="P9" s="609"/>
      <c r="Q9" s="610"/>
      <c r="R9" s="611" t="s">
        <v>210</v>
      </c>
      <c r="S9" s="612"/>
      <c r="T9" s="612"/>
      <c r="U9" s="612"/>
      <c r="V9" s="612"/>
      <c r="W9" s="612"/>
      <c r="X9" s="612"/>
      <c r="Y9" s="613"/>
      <c r="Z9" s="614" t="s">
        <v>118</v>
      </c>
      <c r="AA9" s="614"/>
      <c r="AB9" s="614"/>
      <c r="AC9" s="614"/>
      <c r="AD9" s="615" t="s">
        <v>211</v>
      </c>
      <c r="AE9" s="615"/>
      <c r="AF9" s="615"/>
      <c r="AG9" s="615"/>
      <c r="AH9" s="615"/>
      <c r="AI9" s="615"/>
      <c r="AJ9" s="615"/>
      <c r="AK9" s="615"/>
      <c r="AL9" s="616" t="s">
        <v>118</v>
      </c>
      <c r="AM9" s="617"/>
      <c r="AN9" s="617"/>
      <c r="AO9" s="618"/>
      <c r="AP9" s="608" t="s">
        <v>212</v>
      </c>
      <c r="AQ9" s="609"/>
      <c r="AR9" s="609"/>
      <c r="AS9" s="609"/>
      <c r="AT9" s="609"/>
      <c r="AU9" s="609"/>
      <c r="AV9" s="609"/>
      <c r="AW9" s="609"/>
      <c r="AX9" s="609"/>
      <c r="AY9" s="609"/>
      <c r="AZ9" s="609"/>
      <c r="BA9" s="609"/>
      <c r="BB9" s="609"/>
      <c r="BC9" s="610"/>
      <c r="BD9" s="611">
        <v>58530411</v>
      </c>
      <c r="BE9" s="612"/>
      <c r="BF9" s="612"/>
      <c r="BG9" s="612"/>
      <c r="BH9" s="612"/>
      <c r="BI9" s="612"/>
      <c r="BJ9" s="612"/>
      <c r="BK9" s="613"/>
      <c r="BL9" s="614">
        <v>21.6</v>
      </c>
      <c r="BM9" s="614"/>
      <c r="BN9" s="614"/>
      <c r="BO9" s="614"/>
      <c r="BP9" s="615" t="s">
        <v>118</v>
      </c>
      <c r="BQ9" s="615"/>
      <c r="BR9" s="615"/>
      <c r="BS9" s="615"/>
      <c r="BT9" s="615"/>
      <c r="BU9" s="615"/>
      <c r="BV9" s="615"/>
      <c r="BW9" s="619"/>
      <c r="BY9" s="608" t="s">
        <v>213</v>
      </c>
      <c r="BZ9" s="609"/>
      <c r="CA9" s="609"/>
      <c r="CB9" s="609"/>
      <c r="CC9" s="609"/>
      <c r="CD9" s="609"/>
      <c r="CE9" s="609"/>
      <c r="CF9" s="609"/>
      <c r="CG9" s="609"/>
      <c r="CH9" s="609"/>
      <c r="CI9" s="609"/>
      <c r="CJ9" s="609"/>
      <c r="CK9" s="609"/>
      <c r="CL9" s="610"/>
      <c r="CM9" s="611">
        <v>39022862</v>
      </c>
      <c r="CN9" s="612"/>
      <c r="CO9" s="612"/>
      <c r="CP9" s="612"/>
      <c r="CQ9" s="612"/>
      <c r="CR9" s="612"/>
      <c r="CS9" s="612"/>
      <c r="CT9" s="613"/>
      <c r="CU9" s="616">
        <v>3.1</v>
      </c>
      <c r="CV9" s="617"/>
      <c r="CW9" s="617"/>
      <c r="CX9" s="622"/>
      <c r="CY9" s="620">
        <v>3246400</v>
      </c>
      <c r="CZ9" s="612"/>
      <c r="DA9" s="612"/>
      <c r="DB9" s="612"/>
      <c r="DC9" s="612"/>
      <c r="DD9" s="612"/>
      <c r="DE9" s="612"/>
      <c r="DF9" s="612"/>
      <c r="DG9" s="612"/>
      <c r="DH9" s="612"/>
      <c r="DI9" s="612"/>
      <c r="DJ9" s="612"/>
      <c r="DK9" s="613"/>
      <c r="DL9" s="620">
        <v>16099698</v>
      </c>
      <c r="DM9" s="612"/>
      <c r="DN9" s="612"/>
      <c r="DO9" s="612"/>
      <c r="DP9" s="612"/>
      <c r="DQ9" s="612"/>
      <c r="DR9" s="612"/>
      <c r="DS9" s="612"/>
      <c r="DT9" s="612"/>
      <c r="DU9" s="612"/>
      <c r="DV9" s="612"/>
      <c r="DW9" s="612"/>
      <c r="DX9" s="621"/>
    </row>
    <row r="10" spans="2:138" ht="11.25" customHeight="1" x14ac:dyDescent="0.2">
      <c r="B10" s="608" t="s">
        <v>214</v>
      </c>
      <c r="C10" s="609"/>
      <c r="D10" s="609"/>
      <c r="E10" s="609"/>
      <c r="F10" s="609"/>
      <c r="G10" s="609"/>
      <c r="H10" s="609"/>
      <c r="I10" s="609"/>
      <c r="J10" s="609"/>
      <c r="K10" s="609"/>
      <c r="L10" s="609"/>
      <c r="M10" s="609"/>
      <c r="N10" s="609"/>
      <c r="O10" s="609"/>
      <c r="P10" s="609"/>
      <c r="Q10" s="610"/>
      <c r="R10" s="611">
        <v>177053</v>
      </c>
      <c r="S10" s="612"/>
      <c r="T10" s="612"/>
      <c r="U10" s="612"/>
      <c r="V10" s="612"/>
      <c r="W10" s="612"/>
      <c r="X10" s="612"/>
      <c r="Y10" s="613"/>
      <c r="Z10" s="614">
        <v>0</v>
      </c>
      <c r="AA10" s="614"/>
      <c r="AB10" s="614"/>
      <c r="AC10" s="614"/>
      <c r="AD10" s="615">
        <v>177053</v>
      </c>
      <c r="AE10" s="615"/>
      <c r="AF10" s="615"/>
      <c r="AG10" s="615"/>
      <c r="AH10" s="615"/>
      <c r="AI10" s="615"/>
      <c r="AJ10" s="615"/>
      <c r="AK10" s="615"/>
      <c r="AL10" s="616">
        <v>0</v>
      </c>
      <c r="AM10" s="617"/>
      <c r="AN10" s="617"/>
      <c r="AO10" s="618"/>
      <c r="AP10" s="608" t="s">
        <v>215</v>
      </c>
      <c r="AQ10" s="609"/>
      <c r="AR10" s="609"/>
      <c r="AS10" s="609"/>
      <c r="AT10" s="609"/>
      <c r="AU10" s="609"/>
      <c r="AV10" s="609"/>
      <c r="AW10" s="609"/>
      <c r="AX10" s="609"/>
      <c r="AY10" s="609"/>
      <c r="AZ10" s="609"/>
      <c r="BA10" s="609"/>
      <c r="BB10" s="609"/>
      <c r="BC10" s="610"/>
      <c r="BD10" s="611">
        <v>2323916</v>
      </c>
      <c r="BE10" s="612"/>
      <c r="BF10" s="612"/>
      <c r="BG10" s="612"/>
      <c r="BH10" s="612"/>
      <c r="BI10" s="612"/>
      <c r="BJ10" s="612"/>
      <c r="BK10" s="613"/>
      <c r="BL10" s="614">
        <v>0.9</v>
      </c>
      <c r="BM10" s="614"/>
      <c r="BN10" s="614"/>
      <c r="BO10" s="614"/>
      <c r="BP10" s="615">
        <v>212076</v>
      </c>
      <c r="BQ10" s="615"/>
      <c r="BR10" s="615"/>
      <c r="BS10" s="615"/>
      <c r="BT10" s="615"/>
      <c r="BU10" s="615"/>
      <c r="BV10" s="615"/>
      <c r="BW10" s="619"/>
      <c r="BY10" s="608" t="s">
        <v>216</v>
      </c>
      <c r="BZ10" s="609"/>
      <c r="CA10" s="609"/>
      <c r="CB10" s="609"/>
      <c r="CC10" s="609"/>
      <c r="CD10" s="609"/>
      <c r="CE10" s="609"/>
      <c r="CF10" s="609"/>
      <c r="CG10" s="609"/>
      <c r="CH10" s="609"/>
      <c r="CI10" s="609"/>
      <c r="CJ10" s="609"/>
      <c r="CK10" s="609"/>
      <c r="CL10" s="610"/>
      <c r="CM10" s="611">
        <v>4188771</v>
      </c>
      <c r="CN10" s="612"/>
      <c r="CO10" s="612"/>
      <c r="CP10" s="612"/>
      <c r="CQ10" s="612"/>
      <c r="CR10" s="612"/>
      <c r="CS10" s="612"/>
      <c r="CT10" s="613"/>
      <c r="CU10" s="616">
        <v>0.3</v>
      </c>
      <c r="CV10" s="617"/>
      <c r="CW10" s="617"/>
      <c r="CX10" s="622"/>
      <c r="CY10" s="620">
        <v>117992</v>
      </c>
      <c r="CZ10" s="612"/>
      <c r="DA10" s="612"/>
      <c r="DB10" s="612"/>
      <c r="DC10" s="612"/>
      <c r="DD10" s="612"/>
      <c r="DE10" s="612"/>
      <c r="DF10" s="612"/>
      <c r="DG10" s="612"/>
      <c r="DH10" s="612"/>
      <c r="DI10" s="612"/>
      <c r="DJ10" s="612"/>
      <c r="DK10" s="613"/>
      <c r="DL10" s="620">
        <v>1541584</v>
      </c>
      <c r="DM10" s="612"/>
      <c r="DN10" s="612"/>
      <c r="DO10" s="612"/>
      <c r="DP10" s="612"/>
      <c r="DQ10" s="612"/>
      <c r="DR10" s="612"/>
      <c r="DS10" s="612"/>
      <c r="DT10" s="612"/>
      <c r="DU10" s="612"/>
      <c r="DV10" s="612"/>
      <c r="DW10" s="612"/>
      <c r="DX10" s="621"/>
    </row>
    <row r="11" spans="2:138" ht="11.25" customHeight="1" x14ac:dyDescent="0.2">
      <c r="B11" s="608" t="s">
        <v>217</v>
      </c>
      <c r="C11" s="609"/>
      <c r="D11" s="609"/>
      <c r="E11" s="609"/>
      <c r="F11" s="609"/>
      <c r="G11" s="609"/>
      <c r="H11" s="609"/>
      <c r="I11" s="609"/>
      <c r="J11" s="609"/>
      <c r="K11" s="609"/>
      <c r="L11" s="609"/>
      <c r="M11" s="609"/>
      <c r="N11" s="609"/>
      <c r="O11" s="609"/>
      <c r="P11" s="609"/>
      <c r="Q11" s="610"/>
      <c r="R11" s="611">
        <v>163550</v>
      </c>
      <c r="S11" s="612"/>
      <c r="T11" s="612"/>
      <c r="U11" s="612"/>
      <c r="V11" s="612"/>
      <c r="W11" s="612"/>
      <c r="X11" s="612"/>
      <c r="Y11" s="613"/>
      <c r="Z11" s="614">
        <v>0</v>
      </c>
      <c r="AA11" s="614"/>
      <c r="AB11" s="614"/>
      <c r="AC11" s="614"/>
      <c r="AD11" s="615">
        <v>163550</v>
      </c>
      <c r="AE11" s="615"/>
      <c r="AF11" s="615"/>
      <c r="AG11" s="615"/>
      <c r="AH11" s="615"/>
      <c r="AI11" s="615"/>
      <c r="AJ11" s="615"/>
      <c r="AK11" s="615"/>
      <c r="AL11" s="616">
        <v>0</v>
      </c>
      <c r="AM11" s="617"/>
      <c r="AN11" s="617"/>
      <c r="AO11" s="618"/>
      <c r="AP11" s="608" t="s">
        <v>218</v>
      </c>
      <c r="AQ11" s="609"/>
      <c r="AR11" s="609"/>
      <c r="AS11" s="609"/>
      <c r="AT11" s="609"/>
      <c r="AU11" s="609"/>
      <c r="AV11" s="609"/>
      <c r="AW11" s="609"/>
      <c r="AX11" s="609"/>
      <c r="AY11" s="609"/>
      <c r="AZ11" s="609"/>
      <c r="BA11" s="609"/>
      <c r="BB11" s="609"/>
      <c r="BC11" s="610"/>
      <c r="BD11" s="611">
        <v>6125200</v>
      </c>
      <c r="BE11" s="612"/>
      <c r="BF11" s="612"/>
      <c r="BG11" s="612"/>
      <c r="BH11" s="612"/>
      <c r="BI11" s="612"/>
      <c r="BJ11" s="612"/>
      <c r="BK11" s="613"/>
      <c r="BL11" s="614">
        <v>2.2999999999999998</v>
      </c>
      <c r="BM11" s="614"/>
      <c r="BN11" s="614"/>
      <c r="BO11" s="614"/>
      <c r="BP11" s="615">
        <v>1109888</v>
      </c>
      <c r="BQ11" s="615"/>
      <c r="BR11" s="615"/>
      <c r="BS11" s="615"/>
      <c r="BT11" s="615"/>
      <c r="BU11" s="615"/>
      <c r="BV11" s="615"/>
      <c r="BW11" s="619"/>
      <c r="BY11" s="608" t="s">
        <v>219</v>
      </c>
      <c r="BZ11" s="609"/>
      <c r="CA11" s="609"/>
      <c r="CB11" s="609"/>
      <c r="CC11" s="609"/>
      <c r="CD11" s="609"/>
      <c r="CE11" s="609"/>
      <c r="CF11" s="609"/>
      <c r="CG11" s="609"/>
      <c r="CH11" s="609"/>
      <c r="CI11" s="609"/>
      <c r="CJ11" s="609"/>
      <c r="CK11" s="609"/>
      <c r="CL11" s="610"/>
      <c r="CM11" s="611">
        <v>94402734</v>
      </c>
      <c r="CN11" s="612"/>
      <c r="CO11" s="612"/>
      <c r="CP11" s="612"/>
      <c r="CQ11" s="612"/>
      <c r="CR11" s="612"/>
      <c r="CS11" s="612"/>
      <c r="CT11" s="613"/>
      <c r="CU11" s="616">
        <v>7.5</v>
      </c>
      <c r="CV11" s="617"/>
      <c r="CW11" s="617"/>
      <c r="CX11" s="622"/>
      <c r="CY11" s="620">
        <v>50816065</v>
      </c>
      <c r="CZ11" s="612"/>
      <c r="DA11" s="612"/>
      <c r="DB11" s="612"/>
      <c r="DC11" s="612"/>
      <c r="DD11" s="612"/>
      <c r="DE11" s="612"/>
      <c r="DF11" s="612"/>
      <c r="DG11" s="612"/>
      <c r="DH11" s="612"/>
      <c r="DI11" s="612"/>
      <c r="DJ11" s="612"/>
      <c r="DK11" s="613"/>
      <c r="DL11" s="620">
        <v>23857204</v>
      </c>
      <c r="DM11" s="612"/>
      <c r="DN11" s="612"/>
      <c r="DO11" s="612"/>
      <c r="DP11" s="612"/>
      <c r="DQ11" s="612"/>
      <c r="DR11" s="612"/>
      <c r="DS11" s="612"/>
      <c r="DT11" s="612"/>
      <c r="DU11" s="612"/>
      <c r="DV11" s="612"/>
      <c r="DW11" s="612"/>
      <c r="DX11" s="621"/>
    </row>
    <row r="12" spans="2:138" ht="11.25" customHeight="1" x14ac:dyDescent="0.2">
      <c r="B12" s="608" t="s">
        <v>220</v>
      </c>
      <c r="C12" s="609"/>
      <c r="D12" s="609"/>
      <c r="E12" s="609"/>
      <c r="F12" s="609"/>
      <c r="G12" s="609"/>
      <c r="H12" s="609"/>
      <c r="I12" s="609"/>
      <c r="J12" s="609"/>
      <c r="K12" s="609"/>
      <c r="L12" s="609"/>
      <c r="M12" s="609"/>
      <c r="N12" s="609"/>
      <c r="O12" s="609"/>
      <c r="P12" s="609"/>
      <c r="Q12" s="610"/>
      <c r="R12" s="611">
        <v>22157</v>
      </c>
      <c r="S12" s="612"/>
      <c r="T12" s="612"/>
      <c r="U12" s="612"/>
      <c r="V12" s="612"/>
      <c r="W12" s="612"/>
      <c r="X12" s="612"/>
      <c r="Y12" s="613"/>
      <c r="Z12" s="614">
        <v>0</v>
      </c>
      <c r="AA12" s="614"/>
      <c r="AB12" s="614"/>
      <c r="AC12" s="614"/>
      <c r="AD12" s="615">
        <v>22157</v>
      </c>
      <c r="AE12" s="615"/>
      <c r="AF12" s="615"/>
      <c r="AG12" s="615"/>
      <c r="AH12" s="615"/>
      <c r="AI12" s="615"/>
      <c r="AJ12" s="615"/>
      <c r="AK12" s="615"/>
      <c r="AL12" s="616">
        <v>0</v>
      </c>
      <c r="AM12" s="617"/>
      <c r="AN12" s="617"/>
      <c r="AO12" s="618"/>
      <c r="AP12" s="608" t="s">
        <v>221</v>
      </c>
      <c r="AQ12" s="609"/>
      <c r="AR12" s="609"/>
      <c r="AS12" s="609"/>
      <c r="AT12" s="609"/>
      <c r="AU12" s="609"/>
      <c r="AV12" s="609"/>
      <c r="AW12" s="609"/>
      <c r="AX12" s="609"/>
      <c r="AY12" s="609"/>
      <c r="AZ12" s="609"/>
      <c r="BA12" s="609"/>
      <c r="BB12" s="609"/>
      <c r="BC12" s="610"/>
      <c r="BD12" s="611">
        <v>258195</v>
      </c>
      <c r="BE12" s="612"/>
      <c r="BF12" s="612"/>
      <c r="BG12" s="612"/>
      <c r="BH12" s="612"/>
      <c r="BI12" s="612"/>
      <c r="BJ12" s="612"/>
      <c r="BK12" s="613"/>
      <c r="BL12" s="614">
        <v>0.1</v>
      </c>
      <c r="BM12" s="614"/>
      <c r="BN12" s="614"/>
      <c r="BO12" s="614"/>
      <c r="BP12" s="615" t="s">
        <v>118</v>
      </c>
      <c r="BQ12" s="615"/>
      <c r="BR12" s="615"/>
      <c r="BS12" s="615"/>
      <c r="BT12" s="615"/>
      <c r="BU12" s="615"/>
      <c r="BV12" s="615"/>
      <c r="BW12" s="619"/>
      <c r="BY12" s="608" t="s">
        <v>222</v>
      </c>
      <c r="BZ12" s="609"/>
      <c r="CA12" s="609"/>
      <c r="CB12" s="609"/>
      <c r="CC12" s="609"/>
      <c r="CD12" s="609"/>
      <c r="CE12" s="609"/>
      <c r="CF12" s="609"/>
      <c r="CG12" s="609"/>
      <c r="CH12" s="609"/>
      <c r="CI12" s="609"/>
      <c r="CJ12" s="609"/>
      <c r="CK12" s="609"/>
      <c r="CL12" s="610"/>
      <c r="CM12" s="611">
        <v>113268486</v>
      </c>
      <c r="CN12" s="612"/>
      <c r="CO12" s="612"/>
      <c r="CP12" s="612"/>
      <c r="CQ12" s="612"/>
      <c r="CR12" s="612"/>
      <c r="CS12" s="612"/>
      <c r="CT12" s="613"/>
      <c r="CU12" s="616">
        <v>9</v>
      </c>
      <c r="CV12" s="617"/>
      <c r="CW12" s="617"/>
      <c r="CX12" s="622"/>
      <c r="CY12" s="620">
        <v>16984413</v>
      </c>
      <c r="CZ12" s="612"/>
      <c r="DA12" s="612"/>
      <c r="DB12" s="612"/>
      <c r="DC12" s="612"/>
      <c r="DD12" s="612"/>
      <c r="DE12" s="612"/>
      <c r="DF12" s="612"/>
      <c r="DG12" s="612"/>
      <c r="DH12" s="612"/>
      <c r="DI12" s="612"/>
      <c r="DJ12" s="612"/>
      <c r="DK12" s="613"/>
      <c r="DL12" s="620">
        <v>14531440</v>
      </c>
      <c r="DM12" s="612"/>
      <c r="DN12" s="612"/>
      <c r="DO12" s="612"/>
      <c r="DP12" s="612"/>
      <c r="DQ12" s="612"/>
      <c r="DR12" s="612"/>
      <c r="DS12" s="612"/>
      <c r="DT12" s="612"/>
      <c r="DU12" s="612"/>
      <c r="DV12" s="612"/>
      <c r="DW12" s="612"/>
      <c r="DX12" s="621"/>
    </row>
    <row r="13" spans="2:138" ht="11.25" customHeight="1" x14ac:dyDescent="0.2">
      <c r="B13" s="608" t="s">
        <v>223</v>
      </c>
      <c r="C13" s="609"/>
      <c r="D13" s="609"/>
      <c r="E13" s="609"/>
      <c r="F13" s="609"/>
      <c r="G13" s="609"/>
      <c r="H13" s="609"/>
      <c r="I13" s="609"/>
      <c r="J13" s="609"/>
      <c r="K13" s="609"/>
      <c r="L13" s="609"/>
      <c r="M13" s="609"/>
      <c r="N13" s="609"/>
      <c r="O13" s="609"/>
      <c r="P13" s="609"/>
      <c r="Q13" s="610"/>
      <c r="R13" s="611">
        <v>29824080</v>
      </c>
      <c r="S13" s="612"/>
      <c r="T13" s="612"/>
      <c r="U13" s="612"/>
      <c r="V13" s="612"/>
      <c r="W13" s="612"/>
      <c r="X13" s="612"/>
      <c r="Y13" s="613"/>
      <c r="Z13" s="614">
        <v>2.2000000000000002</v>
      </c>
      <c r="AA13" s="614"/>
      <c r="AB13" s="614"/>
      <c r="AC13" s="614"/>
      <c r="AD13" s="615">
        <v>29824080</v>
      </c>
      <c r="AE13" s="615"/>
      <c r="AF13" s="615"/>
      <c r="AG13" s="615"/>
      <c r="AH13" s="615"/>
      <c r="AI13" s="615"/>
      <c r="AJ13" s="615"/>
      <c r="AK13" s="615"/>
      <c r="AL13" s="616">
        <v>6.6</v>
      </c>
      <c r="AM13" s="617"/>
      <c r="AN13" s="617"/>
      <c r="AO13" s="618"/>
      <c r="AP13" s="608" t="s">
        <v>224</v>
      </c>
      <c r="AQ13" s="609"/>
      <c r="AR13" s="609"/>
      <c r="AS13" s="609"/>
      <c r="AT13" s="609"/>
      <c r="AU13" s="609"/>
      <c r="AV13" s="609"/>
      <c r="AW13" s="609"/>
      <c r="AX13" s="609"/>
      <c r="AY13" s="609"/>
      <c r="AZ13" s="609"/>
      <c r="BA13" s="609"/>
      <c r="BB13" s="609"/>
      <c r="BC13" s="610"/>
      <c r="BD13" s="611">
        <v>1299179</v>
      </c>
      <c r="BE13" s="612"/>
      <c r="BF13" s="612"/>
      <c r="BG13" s="612"/>
      <c r="BH13" s="612"/>
      <c r="BI13" s="612"/>
      <c r="BJ13" s="612"/>
      <c r="BK13" s="613"/>
      <c r="BL13" s="614">
        <v>0.5</v>
      </c>
      <c r="BM13" s="614"/>
      <c r="BN13" s="614"/>
      <c r="BO13" s="614"/>
      <c r="BP13" s="615" t="s">
        <v>210</v>
      </c>
      <c r="BQ13" s="615"/>
      <c r="BR13" s="615"/>
      <c r="BS13" s="615"/>
      <c r="BT13" s="615"/>
      <c r="BU13" s="615"/>
      <c r="BV13" s="615"/>
      <c r="BW13" s="619"/>
      <c r="BY13" s="608" t="s">
        <v>225</v>
      </c>
      <c r="BZ13" s="609"/>
      <c r="CA13" s="609"/>
      <c r="CB13" s="609"/>
      <c r="CC13" s="609"/>
      <c r="CD13" s="609"/>
      <c r="CE13" s="609"/>
      <c r="CF13" s="609"/>
      <c r="CG13" s="609"/>
      <c r="CH13" s="609"/>
      <c r="CI13" s="609"/>
      <c r="CJ13" s="609"/>
      <c r="CK13" s="609"/>
      <c r="CL13" s="610"/>
      <c r="CM13" s="611">
        <v>217642448</v>
      </c>
      <c r="CN13" s="612"/>
      <c r="CO13" s="612"/>
      <c r="CP13" s="612"/>
      <c r="CQ13" s="612"/>
      <c r="CR13" s="612"/>
      <c r="CS13" s="612"/>
      <c r="CT13" s="613"/>
      <c r="CU13" s="616">
        <v>17.2</v>
      </c>
      <c r="CV13" s="617"/>
      <c r="CW13" s="617"/>
      <c r="CX13" s="622"/>
      <c r="CY13" s="620">
        <v>168059118</v>
      </c>
      <c r="CZ13" s="612"/>
      <c r="DA13" s="612"/>
      <c r="DB13" s="612"/>
      <c r="DC13" s="612"/>
      <c r="DD13" s="612"/>
      <c r="DE13" s="612"/>
      <c r="DF13" s="612"/>
      <c r="DG13" s="612"/>
      <c r="DH13" s="612"/>
      <c r="DI13" s="612"/>
      <c r="DJ13" s="612"/>
      <c r="DK13" s="613"/>
      <c r="DL13" s="620">
        <v>61849104</v>
      </c>
      <c r="DM13" s="612"/>
      <c r="DN13" s="612"/>
      <c r="DO13" s="612"/>
      <c r="DP13" s="612"/>
      <c r="DQ13" s="612"/>
      <c r="DR13" s="612"/>
      <c r="DS13" s="612"/>
      <c r="DT13" s="612"/>
      <c r="DU13" s="612"/>
      <c r="DV13" s="612"/>
      <c r="DW13" s="612"/>
      <c r="DX13" s="621"/>
    </row>
    <row r="14" spans="2:138" ht="11.25" customHeight="1" x14ac:dyDescent="0.2">
      <c r="B14" s="608" t="s">
        <v>226</v>
      </c>
      <c r="C14" s="609"/>
      <c r="D14" s="609"/>
      <c r="E14" s="609"/>
      <c r="F14" s="609"/>
      <c r="G14" s="609"/>
      <c r="H14" s="609"/>
      <c r="I14" s="609"/>
      <c r="J14" s="609"/>
      <c r="K14" s="609"/>
      <c r="L14" s="609"/>
      <c r="M14" s="609"/>
      <c r="N14" s="609"/>
      <c r="O14" s="609"/>
      <c r="P14" s="609"/>
      <c r="Q14" s="610"/>
      <c r="R14" s="611">
        <v>95914</v>
      </c>
      <c r="S14" s="612"/>
      <c r="T14" s="612"/>
      <c r="U14" s="612"/>
      <c r="V14" s="612"/>
      <c r="W14" s="612"/>
      <c r="X14" s="612"/>
      <c r="Y14" s="613"/>
      <c r="Z14" s="614">
        <v>0</v>
      </c>
      <c r="AA14" s="614"/>
      <c r="AB14" s="614"/>
      <c r="AC14" s="614"/>
      <c r="AD14" s="615">
        <v>95914</v>
      </c>
      <c r="AE14" s="615"/>
      <c r="AF14" s="615"/>
      <c r="AG14" s="615"/>
      <c r="AH14" s="615"/>
      <c r="AI14" s="615"/>
      <c r="AJ14" s="615"/>
      <c r="AK14" s="615"/>
      <c r="AL14" s="616">
        <v>0</v>
      </c>
      <c r="AM14" s="617"/>
      <c r="AN14" s="617"/>
      <c r="AO14" s="618"/>
      <c r="AP14" s="608" t="s">
        <v>227</v>
      </c>
      <c r="AQ14" s="609"/>
      <c r="AR14" s="609"/>
      <c r="AS14" s="609"/>
      <c r="AT14" s="609"/>
      <c r="AU14" s="609"/>
      <c r="AV14" s="609"/>
      <c r="AW14" s="609"/>
      <c r="AX14" s="609"/>
      <c r="AY14" s="609"/>
      <c r="AZ14" s="609"/>
      <c r="BA14" s="609"/>
      <c r="BB14" s="609"/>
      <c r="BC14" s="610"/>
      <c r="BD14" s="611">
        <v>635336</v>
      </c>
      <c r="BE14" s="612"/>
      <c r="BF14" s="612"/>
      <c r="BG14" s="612"/>
      <c r="BH14" s="612"/>
      <c r="BI14" s="612"/>
      <c r="BJ14" s="612"/>
      <c r="BK14" s="613"/>
      <c r="BL14" s="614">
        <v>0.2</v>
      </c>
      <c r="BM14" s="614"/>
      <c r="BN14" s="614"/>
      <c r="BO14" s="614"/>
      <c r="BP14" s="615" t="s">
        <v>118</v>
      </c>
      <c r="BQ14" s="615"/>
      <c r="BR14" s="615"/>
      <c r="BS14" s="615"/>
      <c r="BT14" s="615"/>
      <c r="BU14" s="615"/>
      <c r="BV14" s="615"/>
      <c r="BW14" s="619"/>
      <c r="BY14" s="608" t="s">
        <v>228</v>
      </c>
      <c r="BZ14" s="609"/>
      <c r="CA14" s="609"/>
      <c r="CB14" s="609"/>
      <c r="CC14" s="609"/>
      <c r="CD14" s="609"/>
      <c r="CE14" s="609"/>
      <c r="CF14" s="609"/>
      <c r="CG14" s="609"/>
      <c r="CH14" s="609"/>
      <c r="CI14" s="609"/>
      <c r="CJ14" s="609"/>
      <c r="CK14" s="609"/>
      <c r="CL14" s="610"/>
      <c r="CM14" s="611">
        <v>44833330</v>
      </c>
      <c r="CN14" s="612"/>
      <c r="CO14" s="612"/>
      <c r="CP14" s="612"/>
      <c r="CQ14" s="612"/>
      <c r="CR14" s="612"/>
      <c r="CS14" s="612"/>
      <c r="CT14" s="613"/>
      <c r="CU14" s="616">
        <v>3.5</v>
      </c>
      <c r="CV14" s="617"/>
      <c r="CW14" s="617"/>
      <c r="CX14" s="622"/>
      <c r="CY14" s="620">
        <v>1297928</v>
      </c>
      <c r="CZ14" s="612"/>
      <c r="DA14" s="612"/>
      <c r="DB14" s="612"/>
      <c r="DC14" s="612"/>
      <c r="DD14" s="612"/>
      <c r="DE14" s="612"/>
      <c r="DF14" s="612"/>
      <c r="DG14" s="612"/>
      <c r="DH14" s="612"/>
      <c r="DI14" s="612"/>
      <c r="DJ14" s="612"/>
      <c r="DK14" s="613"/>
      <c r="DL14" s="620">
        <v>40459688</v>
      </c>
      <c r="DM14" s="612"/>
      <c r="DN14" s="612"/>
      <c r="DO14" s="612"/>
      <c r="DP14" s="612"/>
      <c r="DQ14" s="612"/>
      <c r="DR14" s="612"/>
      <c r="DS14" s="612"/>
      <c r="DT14" s="612"/>
      <c r="DU14" s="612"/>
      <c r="DV14" s="612"/>
      <c r="DW14" s="612"/>
      <c r="DX14" s="621"/>
    </row>
    <row r="15" spans="2:138" ht="11.25" customHeight="1" x14ac:dyDescent="0.2">
      <c r="B15" s="608" t="s">
        <v>229</v>
      </c>
      <c r="C15" s="609"/>
      <c r="D15" s="609"/>
      <c r="E15" s="609"/>
      <c r="F15" s="609"/>
      <c r="G15" s="609"/>
      <c r="H15" s="609"/>
      <c r="I15" s="609"/>
      <c r="J15" s="609"/>
      <c r="K15" s="609"/>
      <c r="L15" s="609"/>
      <c r="M15" s="609"/>
      <c r="N15" s="609"/>
      <c r="O15" s="609"/>
      <c r="P15" s="609"/>
      <c r="Q15" s="610"/>
      <c r="R15" s="611" t="s">
        <v>118</v>
      </c>
      <c r="S15" s="612"/>
      <c r="T15" s="612"/>
      <c r="U15" s="612"/>
      <c r="V15" s="612"/>
      <c r="W15" s="612"/>
      <c r="X15" s="612"/>
      <c r="Y15" s="613"/>
      <c r="Z15" s="614" t="s">
        <v>118</v>
      </c>
      <c r="AA15" s="614"/>
      <c r="AB15" s="614"/>
      <c r="AC15" s="614"/>
      <c r="AD15" s="615" t="s">
        <v>211</v>
      </c>
      <c r="AE15" s="615"/>
      <c r="AF15" s="615"/>
      <c r="AG15" s="615"/>
      <c r="AH15" s="615"/>
      <c r="AI15" s="615"/>
      <c r="AJ15" s="615"/>
      <c r="AK15" s="615"/>
      <c r="AL15" s="616" t="s">
        <v>118</v>
      </c>
      <c r="AM15" s="617"/>
      <c r="AN15" s="617"/>
      <c r="AO15" s="618"/>
      <c r="AP15" s="608" t="s">
        <v>230</v>
      </c>
      <c r="AQ15" s="609"/>
      <c r="AR15" s="609"/>
      <c r="AS15" s="609"/>
      <c r="AT15" s="609"/>
      <c r="AU15" s="609"/>
      <c r="AV15" s="609"/>
      <c r="AW15" s="609"/>
      <c r="AX15" s="609"/>
      <c r="AY15" s="609"/>
      <c r="AZ15" s="609"/>
      <c r="BA15" s="609"/>
      <c r="BB15" s="609"/>
      <c r="BC15" s="610"/>
      <c r="BD15" s="611">
        <v>57237550</v>
      </c>
      <c r="BE15" s="612"/>
      <c r="BF15" s="612"/>
      <c r="BG15" s="612"/>
      <c r="BH15" s="612"/>
      <c r="BI15" s="612"/>
      <c r="BJ15" s="612"/>
      <c r="BK15" s="613"/>
      <c r="BL15" s="614">
        <v>21.1</v>
      </c>
      <c r="BM15" s="614"/>
      <c r="BN15" s="614"/>
      <c r="BO15" s="614"/>
      <c r="BP15" s="615" t="s">
        <v>210</v>
      </c>
      <c r="BQ15" s="615"/>
      <c r="BR15" s="615"/>
      <c r="BS15" s="615"/>
      <c r="BT15" s="615"/>
      <c r="BU15" s="615"/>
      <c r="BV15" s="615"/>
      <c r="BW15" s="619"/>
      <c r="BY15" s="608" t="s">
        <v>231</v>
      </c>
      <c r="BZ15" s="609"/>
      <c r="CA15" s="609"/>
      <c r="CB15" s="609"/>
      <c r="CC15" s="609"/>
      <c r="CD15" s="609"/>
      <c r="CE15" s="609"/>
      <c r="CF15" s="609"/>
      <c r="CG15" s="609"/>
      <c r="CH15" s="609"/>
      <c r="CI15" s="609"/>
      <c r="CJ15" s="609"/>
      <c r="CK15" s="609"/>
      <c r="CL15" s="610"/>
      <c r="CM15" s="611" t="s">
        <v>211</v>
      </c>
      <c r="CN15" s="612"/>
      <c r="CO15" s="612"/>
      <c r="CP15" s="612"/>
      <c r="CQ15" s="612"/>
      <c r="CR15" s="612"/>
      <c r="CS15" s="612"/>
      <c r="CT15" s="613"/>
      <c r="CU15" s="616" t="s">
        <v>118</v>
      </c>
      <c r="CV15" s="617"/>
      <c r="CW15" s="617"/>
      <c r="CX15" s="622"/>
      <c r="CY15" s="620" t="s">
        <v>210</v>
      </c>
      <c r="CZ15" s="612"/>
      <c r="DA15" s="612"/>
      <c r="DB15" s="612"/>
      <c r="DC15" s="612"/>
      <c r="DD15" s="612"/>
      <c r="DE15" s="612"/>
      <c r="DF15" s="612"/>
      <c r="DG15" s="612"/>
      <c r="DH15" s="612"/>
      <c r="DI15" s="612"/>
      <c r="DJ15" s="612"/>
      <c r="DK15" s="613"/>
      <c r="DL15" s="620" t="s">
        <v>118</v>
      </c>
      <c r="DM15" s="612"/>
      <c r="DN15" s="612"/>
      <c r="DO15" s="612"/>
      <c r="DP15" s="612"/>
      <c r="DQ15" s="612"/>
      <c r="DR15" s="612"/>
      <c r="DS15" s="612"/>
      <c r="DT15" s="612"/>
      <c r="DU15" s="612"/>
      <c r="DV15" s="612"/>
      <c r="DW15" s="612"/>
      <c r="DX15" s="621"/>
    </row>
    <row r="16" spans="2:138" ht="11.25" customHeight="1" x14ac:dyDescent="0.2">
      <c r="B16" s="608" t="s">
        <v>232</v>
      </c>
      <c r="C16" s="609"/>
      <c r="D16" s="609"/>
      <c r="E16" s="609"/>
      <c r="F16" s="609"/>
      <c r="G16" s="609"/>
      <c r="H16" s="609"/>
      <c r="I16" s="609"/>
      <c r="J16" s="609"/>
      <c r="K16" s="609"/>
      <c r="L16" s="609"/>
      <c r="M16" s="609"/>
      <c r="N16" s="609"/>
      <c r="O16" s="609"/>
      <c r="P16" s="609"/>
      <c r="Q16" s="610"/>
      <c r="R16" s="611">
        <v>2075566</v>
      </c>
      <c r="S16" s="612"/>
      <c r="T16" s="612"/>
      <c r="U16" s="612"/>
      <c r="V16" s="612"/>
      <c r="W16" s="612"/>
      <c r="X16" s="612"/>
      <c r="Y16" s="613"/>
      <c r="Z16" s="614">
        <v>0.2</v>
      </c>
      <c r="AA16" s="614"/>
      <c r="AB16" s="614"/>
      <c r="AC16" s="614"/>
      <c r="AD16" s="615">
        <v>2075566</v>
      </c>
      <c r="AE16" s="615"/>
      <c r="AF16" s="615"/>
      <c r="AG16" s="615"/>
      <c r="AH16" s="615"/>
      <c r="AI16" s="615"/>
      <c r="AJ16" s="615"/>
      <c r="AK16" s="615"/>
      <c r="AL16" s="616">
        <v>0.5</v>
      </c>
      <c r="AM16" s="617"/>
      <c r="AN16" s="617"/>
      <c r="AO16" s="618"/>
      <c r="AP16" s="608" t="s">
        <v>233</v>
      </c>
      <c r="AQ16" s="609"/>
      <c r="AR16" s="609"/>
      <c r="AS16" s="609"/>
      <c r="AT16" s="609"/>
      <c r="AU16" s="609"/>
      <c r="AV16" s="609"/>
      <c r="AW16" s="609"/>
      <c r="AX16" s="609"/>
      <c r="AY16" s="609"/>
      <c r="AZ16" s="609"/>
      <c r="BA16" s="609"/>
      <c r="BB16" s="609"/>
      <c r="BC16" s="610"/>
      <c r="BD16" s="611">
        <v>1869354</v>
      </c>
      <c r="BE16" s="612"/>
      <c r="BF16" s="612"/>
      <c r="BG16" s="612"/>
      <c r="BH16" s="612"/>
      <c r="BI16" s="612"/>
      <c r="BJ16" s="612"/>
      <c r="BK16" s="613"/>
      <c r="BL16" s="614">
        <v>0.7</v>
      </c>
      <c r="BM16" s="614"/>
      <c r="BN16" s="614"/>
      <c r="BO16" s="614"/>
      <c r="BP16" s="615" t="s">
        <v>210</v>
      </c>
      <c r="BQ16" s="615"/>
      <c r="BR16" s="615"/>
      <c r="BS16" s="615"/>
      <c r="BT16" s="615"/>
      <c r="BU16" s="615"/>
      <c r="BV16" s="615"/>
      <c r="BW16" s="619"/>
      <c r="BY16" s="608" t="s">
        <v>234</v>
      </c>
      <c r="BZ16" s="609"/>
      <c r="CA16" s="609"/>
      <c r="CB16" s="609"/>
      <c r="CC16" s="609"/>
      <c r="CD16" s="609"/>
      <c r="CE16" s="609"/>
      <c r="CF16" s="609"/>
      <c r="CG16" s="609"/>
      <c r="CH16" s="609"/>
      <c r="CI16" s="609"/>
      <c r="CJ16" s="609"/>
      <c r="CK16" s="609"/>
      <c r="CL16" s="610"/>
      <c r="CM16" s="611">
        <v>222848194</v>
      </c>
      <c r="CN16" s="612"/>
      <c r="CO16" s="612"/>
      <c r="CP16" s="612"/>
      <c r="CQ16" s="612"/>
      <c r="CR16" s="612"/>
      <c r="CS16" s="612"/>
      <c r="CT16" s="613"/>
      <c r="CU16" s="616">
        <v>17.600000000000001</v>
      </c>
      <c r="CV16" s="617"/>
      <c r="CW16" s="617"/>
      <c r="CX16" s="622"/>
      <c r="CY16" s="620">
        <v>9546613</v>
      </c>
      <c r="CZ16" s="612"/>
      <c r="DA16" s="612"/>
      <c r="DB16" s="612"/>
      <c r="DC16" s="612"/>
      <c r="DD16" s="612"/>
      <c r="DE16" s="612"/>
      <c r="DF16" s="612"/>
      <c r="DG16" s="612"/>
      <c r="DH16" s="612"/>
      <c r="DI16" s="612"/>
      <c r="DJ16" s="612"/>
      <c r="DK16" s="613"/>
      <c r="DL16" s="620">
        <v>166620640</v>
      </c>
      <c r="DM16" s="612"/>
      <c r="DN16" s="612"/>
      <c r="DO16" s="612"/>
      <c r="DP16" s="612"/>
      <c r="DQ16" s="612"/>
      <c r="DR16" s="612"/>
      <c r="DS16" s="612"/>
      <c r="DT16" s="612"/>
      <c r="DU16" s="612"/>
      <c r="DV16" s="612"/>
      <c r="DW16" s="612"/>
      <c r="DX16" s="621"/>
    </row>
    <row r="17" spans="2:128" ht="11.25" customHeight="1" x14ac:dyDescent="0.2">
      <c r="B17" s="608" t="s">
        <v>235</v>
      </c>
      <c r="C17" s="609"/>
      <c r="D17" s="609"/>
      <c r="E17" s="609"/>
      <c r="F17" s="609"/>
      <c r="G17" s="609"/>
      <c r="H17" s="609"/>
      <c r="I17" s="609"/>
      <c r="J17" s="609"/>
      <c r="K17" s="609"/>
      <c r="L17" s="609"/>
      <c r="M17" s="609"/>
      <c r="N17" s="609"/>
      <c r="O17" s="609"/>
      <c r="P17" s="609"/>
      <c r="Q17" s="610"/>
      <c r="R17" s="611">
        <v>431671</v>
      </c>
      <c r="S17" s="612"/>
      <c r="T17" s="612"/>
      <c r="U17" s="612"/>
      <c r="V17" s="612"/>
      <c r="W17" s="612"/>
      <c r="X17" s="612"/>
      <c r="Y17" s="613"/>
      <c r="Z17" s="614">
        <v>0</v>
      </c>
      <c r="AA17" s="614"/>
      <c r="AB17" s="614"/>
      <c r="AC17" s="614"/>
      <c r="AD17" s="615">
        <v>431671</v>
      </c>
      <c r="AE17" s="615"/>
      <c r="AF17" s="615"/>
      <c r="AG17" s="615"/>
      <c r="AH17" s="615"/>
      <c r="AI17" s="615"/>
      <c r="AJ17" s="615"/>
      <c r="AK17" s="615"/>
      <c r="AL17" s="616">
        <v>0.1</v>
      </c>
      <c r="AM17" s="617"/>
      <c r="AN17" s="617"/>
      <c r="AO17" s="618"/>
      <c r="AP17" s="608" t="s">
        <v>236</v>
      </c>
      <c r="AQ17" s="609"/>
      <c r="AR17" s="609"/>
      <c r="AS17" s="609"/>
      <c r="AT17" s="609"/>
      <c r="AU17" s="609"/>
      <c r="AV17" s="609"/>
      <c r="AW17" s="609"/>
      <c r="AX17" s="609"/>
      <c r="AY17" s="609"/>
      <c r="AZ17" s="609"/>
      <c r="BA17" s="609"/>
      <c r="BB17" s="609"/>
      <c r="BC17" s="610"/>
      <c r="BD17" s="611">
        <v>55368196</v>
      </c>
      <c r="BE17" s="612"/>
      <c r="BF17" s="612"/>
      <c r="BG17" s="612"/>
      <c r="BH17" s="612"/>
      <c r="BI17" s="612"/>
      <c r="BJ17" s="612"/>
      <c r="BK17" s="613"/>
      <c r="BL17" s="614">
        <v>20.399999999999999</v>
      </c>
      <c r="BM17" s="614"/>
      <c r="BN17" s="614"/>
      <c r="BO17" s="614"/>
      <c r="BP17" s="615" t="s">
        <v>118</v>
      </c>
      <c r="BQ17" s="615"/>
      <c r="BR17" s="615"/>
      <c r="BS17" s="615"/>
      <c r="BT17" s="615"/>
      <c r="BU17" s="615"/>
      <c r="BV17" s="615"/>
      <c r="BW17" s="619"/>
      <c r="BY17" s="608" t="s">
        <v>237</v>
      </c>
      <c r="BZ17" s="609"/>
      <c r="CA17" s="609"/>
      <c r="CB17" s="609"/>
      <c r="CC17" s="609"/>
      <c r="CD17" s="609"/>
      <c r="CE17" s="609"/>
      <c r="CF17" s="609"/>
      <c r="CG17" s="609"/>
      <c r="CH17" s="609"/>
      <c r="CI17" s="609"/>
      <c r="CJ17" s="609"/>
      <c r="CK17" s="609"/>
      <c r="CL17" s="610"/>
      <c r="CM17" s="611">
        <v>36016786</v>
      </c>
      <c r="CN17" s="612"/>
      <c r="CO17" s="612"/>
      <c r="CP17" s="612"/>
      <c r="CQ17" s="612"/>
      <c r="CR17" s="612"/>
      <c r="CS17" s="612"/>
      <c r="CT17" s="613"/>
      <c r="CU17" s="616">
        <v>2.8</v>
      </c>
      <c r="CV17" s="617"/>
      <c r="CW17" s="617"/>
      <c r="CX17" s="622"/>
      <c r="CY17" s="620" t="s">
        <v>210</v>
      </c>
      <c r="CZ17" s="612"/>
      <c r="DA17" s="612"/>
      <c r="DB17" s="612"/>
      <c r="DC17" s="612"/>
      <c r="DD17" s="612"/>
      <c r="DE17" s="612"/>
      <c r="DF17" s="612"/>
      <c r="DG17" s="612"/>
      <c r="DH17" s="612"/>
      <c r="DI17" s="612"/>
      <c r="DJ17" s="612"/>
      <c r="DK17" s="613"/>
      <c r="DL17" s="620">
        <v>3097505</v>
      </c>
      <c r="DM17" s="612"/>
      <c r="DN17" s="612"/>
      <c r="DO17" s="612"/>
      <c r="DP17" s="612"/>
      <c r="DQ17" s="612"/>
      <c r="DR17" s="612"/>
      <c r="DS17" s="612"/>
      <c r="DT17" s="612"/>
      <c r="DU17" s="612"/>
      <c r="DV17" s="612"/>
      <c r="DW17" s="612"/>
      <c r="DX17" s="621"/>
    </row>
    <row r="18" spans="2:128" ht="11.25" customHeight="1" x14ac:dyDescent="0.2">
      <c r="B18" s="608" t="s">
        <v>238</v>
      </c>
      <c r="C18" s="609"/>
      <c r="D18" s="609"/>
      <c r="E18" s="609"/>
      <c r="F18" s="609"/>
      <c r="G18" s="609"/>
      <c r="H18" s="609"/>
      <c r="I18" s="609"/>
      <c r="J18" s="609"/>
      <c r="K18" s="609"/>
      <c r="L18" s="609"/>
      <c r="M18" s="609"/>
      <c r="N18" s="609"/>
      <c r="O18" s="609"/>
      <c r="P18" s="609"/>
      <c r="Q18" s="610"/>
      <c r="R18" s="611">
        <v>639616</v>
      </c>
      <c r="S18" s="612"/>
      <c r="T18" s="612"/>
      <c r="U18" s="612"/>
      <c r="V18" s="612"/>
      <c r="W18" s="612"/>
      <c r="X18" s="612"/>
      <c r="Y18" s="613"/>
      <c r="Z18" s="614">
        <v>0</v>
      </c>
      <c r="AA18" s="614"/>
      <c r="AB18" s="614"/>
      <c r="AC18" s="614"/>
      <c r="AD18" s="615">
        <v>639616</v>
      </c>
      <c r="AE18" s="615"/>
      <c r="AF18" s="615"/>
      <c r="AG18" s="615"/>
      <c r="AH18" s="615"/>
      <c r="AI18" s="615"/>
      <c r="AJ18" s="615"/>
      <c r="AK18" s="615"/>
      <c r="AL18" s="616">
        <v>0.1</v>
      </c>
      <c r="AM18" s="617"/>
      <c r="AN18" s="617"/>
      <c r="AO18" s="618"/>
      <c r="AP18" s="608" t="s">
        <v>239</v>
      </c>
      <c r="AQ18" s="609"/>
      <c r="AR18" s="609"/>
      <c r="AS18" s="609"/>
      <c r="AT18" s="609"/>
      <c r="AU18" s="609"/>
      <c r="AV18" s="609"/>
      <c r="AW18" s="609"/>
      <c r="AX18" s="609"/>
      <c r="AY18" s="609"/>
      <c r="AZ18" s="609"/>
      <c r="BA18" s="609"/>
      <c r="BB18" s="609"/>
      <c r="BC18" s="610"/>
      <c r="BD18" s="611">
        <v>74299240</v>
      </c>
      <c r="BE18" s="612"/>
      <c r="BF18" s="612"/>
      <c r="BG18" s="612"/>
      <c r="BH18" s="612"/>
      <c r="BI18" s="612"/>
      <c r="BJ18" s="612"/>
      <c r="BK18" s="613"/>
      <c r="BL18" s="614">
        <v>27.4</v>
      </c>
      <c r="BM18" s="614"/>
      <c r="BN18" s="614"/>
      <c r="BO18" s="614"/>
      <c r="BP18" s="615" t="s">
        <v>135</v>
      </c>
      <c r="BQ18" s="615"/>
      <c r="BR18" s="615"/>
      <c r="BS18" s="615"/>
      <c r="BT18" s="615"/>
      <c r="BU18" s="615"/>
      <c r="BV18" s="615"/>
      <c r="BW18" s="619"/>
      <c r="BY18" s="608" t="s">
        <v>240</v>
      </c>
      <c r="BZ18" s="609"/>
      <c r="CA18" s="609"/>
      <c r="CB18" s="609"/>
      <c r="CC18" s="609"/>
      <c r="CD18" s="609"/>
      <c r="CE18" s="609"/>
      <c r="CF18" s="609"/>
      <c r="CG18" s="609"/>
      <c r="CH18" s="609"/>
      <c r="CI18" s="609"/>
      <c r="CJ18" s="609"/>
      <c r="CK18" s="609"/>
      <c r="CL18" s="610"/>
      <c r="CM18" s="611">
        <v>108426584</v>
      </c>
      <c r="CN18" s="612"/>
      <c r="CO18" s="612"/>
      <c r="CP18" s="612"/>
      <c r="CQ18" s="612"/>
      <c r="CR18" s="612"/>
      <c r="CS18" s="612"/>
      <c r="CT18" s="613"/>
      <c r="CU18" s="616">
        <v>8.6</v>
      </c>
      <c r="CV18" s="617"/>
      <c r="CW18" s="617"/>
      <c r="CX18" s="622"/>
      <c r="CY18" s="620" t="s">
        <v>118</v>
      </c>
      <c r="CZ18" s="612"/>
      <c r="DA18" s="612"/>
      <c r="DB18" s="612"/>
      <c r="DC18" s="612"/>
      <c r="DD18" s="612"/>
      <c r="DE18" s="612"/>
      <c r="DF18" s="612"/>
      <c r="DG18" s="612"/>
      <c r="DH18" s="612"/>
      <c r="DI18" s="612"/>
      <c r="DJ18" s="612"/>
      <c r="DK18" s="613"/>
      <c r="DL18" s="620">
        <v>103200170</v>
      </c>
      <c r="DM18" s="612"/>
      <c r="DN18" s="612"/>
      <c r="DO18" s="612"/>
      <c r="DP18" s="612"/>
      <c r="DQ18" s="612"/>
      <c r="DR18" s="612"/>
      <c r="DS18" s="612"/>
      <c r="DT18" s="612"/>
      <c r="DU18" s="612"/>
      <c r="DV18" s="612"/>
      <c r="DW18" s="612"/>
      <c r="DX18" s="621"/>
    </row>
    <row r="19" spans="2:128" ht="11.25" customHeight="1" x14ac:dyDescent="0.2">
      <c r="B19" s="608" t="s">
        <v>241</v>
      </c>
      <c r="C19" s="609"/>
      <c r="D19" s="609"/>
      <c r="E19" s="609"/>
      <c r="F19" s="609"/>
      <c r="G19" s="609"/>
      <c r="H19" s="609"/>
      <c r="I19" s="609"/>
      <c r="J19" s="609"/>
      <c r="K19" s="609"/>
      <c r="L19" s="609"/>
      <c r="M19" s="609"/>
      <c r="N19" s="609"/>
      <c r="O19" s="609"/>
      <c r="P19" s="609"/>
      <c r="Q19" s="610"/>
      <c r="R19" s="611">
        <v>1004279</v>
      </c>
      <c r="S19" s="612"/>
      <c r="T19" s="612"/>
      <c r="U19" s="612"/>
      <c r="V19" s="612"/>
      <c r="W19" s="612"/>
      <c r="X19" s="612"/>
      <c r="Y19" s="613"/>
      <c r="Z19" s="614">
        <v>0.1</v>
      </c>
      <c r="AA19" s="614"/>
      <c r="AB19" s="614"/>
      <c r="AC19" s="614"/>
      <c r="AD19" s="615">
        <v>1004279</v>
      </c>
      <c r="AE19" s="615"/>
      <c r="AF19" s="615"/>
      <c r="AG19" s="615"/>
      <c r="AH19" s="615"/>
      <c r="AI19" s="615"/>
      <c r="AJ19" s="615"/>
      <c r="AK19" s="615"/>
      <c r="AL19" s="616">
        <v>0.2</v>
      </c>
      <c r="AM19" s="617"/>
      <c r="AN19" s="617"/>
      <c r="AO19" s="618"/>
      <c r="AP19" s="608" t="s">
        <v>242</v>
      </c>
      <c r="AQ19" s="609"/>
      <c r="AR19" s="609"/>
      <c r="AS19" s="609"/>
      <c r="AT19" s="609"/>
      <c r="AU19" s="609"/>
      <c r="AV19" s="609"/>
      <c r="AW19" s="609"/>
      <c r="AX19" s="609"/>
      <c r="AY19" s="609"/>
      <c r="AZ19" s="609"/>
      <c r="BA19" s="609"/>
      <c r="BB19" s="609"/>
      <c r="BC19" s="610"/>
      <c r="BD19" s="611">
        <v>3026638</v>
      </c>
      <c r="BE19" s="612"/>
      <c r="BF19" s="612"/>
      <c r="BG19" s="612"/>
      <c r="BH19" s="612"/>
      <c r="BI19" s="612"/>
      <c r="BJ19" s="612"/>
      <c r="BK19" s="613"/>
      <c r="BL19" s="614">
        <v>1.1000000000000001</v>
      </c>
      <c r="BM19" s="614"/>
      <c r="BN19" s="614"/>
      <c r="BO19" s="614"/>
      <c r="BP19" s="615" t="s">
        <v>211</v>
      </c>
      <c r="BQ19" s="615"/>
      <c r="BR19" s="615"/>
      <c r="BS19" s="615"/>
      <c r="BT19" s="615"/>
      <c r="BU19" s="615"/>
      <c r="BV19" s="615"/>
      <c r="BW19" s="619"/>
      <c r="BY19" s="608" t="s">
        <v>243</v>
      </c>
      <c r="BZ19" s="609"/>
      <c r="CA19" s="609"/>
      <c r="CB19" s="609"/>
      <c r="CC19" s="609"/>
      <c r="CD19" s="609"/>
      <c r="CE19" s="609"/>
      <c r="CF19" s="609"/>
      <c r="CG19" s="609"/>
      <c r="CH19" s="609"/>
      <c r="CI19" s="609"/>
      <c r="CJ19" s="609"/>
      <c r="CK19" s="609"/>
      <c r="CL19" s="610"/>
      <c r="CM19" s="611" t="s">
        <v>118</v>
      </c>
      <c r="CN19" s="612"/>
      <c r="CO19" s="612"/>
      <c r="CP19" s="612"/>
      <c r="CQ19" s="612"/>
      <c r="CR19" s="612"/>
      <c r="CS19" s="612"/>
      <c r="CT19" s="613"/>
      <c r="CU19" s="616" t="s">
        <v>118</v>
      </c>
      <c r="CV19" s="617"/>
      <c r="CW19" s="617"/>
      <c r="CX19" s="622"/>
      <c r="CY19" s="620" t="s">
        <v>210</v>
      </c>
      <c r="CZ19" s="612"/>
      <c r="DA19" s="612"/>
      <c r="DB19" s="612"/>
      <c r="DC19" s="612"/>
      <c r="DD19" s="612"/>
      <c r="DE19" s="612"/>
      <c r="DF19" s="612"/>
      <c r="DG19" s="612"/>
      <c r="DH19" s="612"/>
      <c r="DI19" s="612"/>
      <c r="DJ19" s="612"/>
      <c r="DK19" s="613"/>
      <c r="DL19" s="620" t="s">
        <v>211</v>
      </c>
      <c r="DM19" s="612"/>
      <c r="DN19" s="612"/>
      <c r="DO19" s="612"/>
      <c r="DP19" s="612"/>
      <c r="DQ19" s="612"/>
      <c r="DR19" s="612"/>
      <c r="DS19" s="612"/>
      <c r="DT19" s="612"/>
      <c r="DU19" s="612"/>
      <c r="DV19" s="612"/>
      <c r="DW19" s="612"/>
      <c r="DX19" s="621"/>
    </row>
    <row r="20" spans="2:128" ht="11.25" customHeight="1" x14ac:dyDescent="0.2">
      <c r="B20" s="608" t="s">
        <v>244</v>
      </c>
      <c r="C20" s="609"/>
      <c r="D20" s="609"/>
      <c r="E20" s="609"/>
      <c r="F20" s="609"/>
      <c r="G20" s="609"/>
      <c r="H20" s="609"/>
      <c r="I20" s="609"/>
      <c r="J20" s="609"/>
      <c r="K20" s="609"/>
      <c r="L20" s="609"/>
      <c r="M20" s="609"/>
      <c r="N20" s="609"/>
      <c r="O20" s="609"/>
      <c r="P20" s="609"/>
      <c r="Q20" s="610"/>
      <c r="R20" s="611">
        <v>296379610</v>
      </c>
      <c r="S20" s="612"/>
      <c r="T20" s="612"/>
      <c r="U20" s="612"/>
      <c r="V20" s="612"/>
      <c r="W20" s="612"/>
      <c r="X20" s="612"/>
      <c r="Y20" s="613"/>
      <c r="Z20" s="614">
        <v>21.8</v>
      </c>
      <c r="AA20" s="614"/>
      <c r="AB20" s="614"/>
      <c r="AC20" s="614"/>
      <c r="AD20" s="615">
        <v>178556430</v>
      </c>
      <c r="AE20" s="615"/>
      <c r="AF20" s="615"/>
      <c r="AG20" s="615"/>
      <c r="AH20" s="615"/>
      <c r="AI20" s="615"/>
      <c r="AJ20" s="615"/>
      <c r="AK20" s="615"/>
      <c r="AL20" s="616">
        <v>39.799999999999997</v>
      </c>
      <c r="AM20" s="617"/>
      <c r="AN20" s="617"/>
      <c r="AO20" s="618"/>
      <c r="AP20" s="623" t="s">
        <v>245</v>
      </c>
      <c r="AQ20" s="624"/>
      <c r="AR20" s="624"/>
      <c r="AS20" s="624"/>
      <c r="AT20" s="624"/>
      <c r="AU20" s="624"/>
      <c r="AV20" s="624"/>
      <c r="AW20" s="624"/>
      <c r="AX20" s="624"/>
      <c r="AY20" s="624"/>
      <c r="AZ20" s="624"/>
      <c r="BA20" s="624"/>
      <c r="BB20" s="624"/>
      <c r="BC20" s="625"/>
      <c r="BD20" s="611">
        <v>2442999</v>
      </c>
      <c r="BE20" s="612"/>
      <c r="BF20" s="612"/>
      <c r="BG20" s="612"/>
      <c r="BH20" s="612"/>
      <c r="BI20" s="612"/>
      <c r="BJ20" s="612"/>
      <c r="BK20" s="613"/>
      <c r="BL20" s="614">
        <v>0.9</v>
      </c>
      <c r="BM20" s="614"/>
      <c r="BN20" s="614"/>
      <c r="BO20" s="614"/>
      <c r="BP20" s="615" t="s">
        <v>118</v>
      </c>
      <c r="BQ20" s="615"/>
      <c r="BR20" s="615"/>
      <c r="BS20" s="615"/>
      <c r="BT20" s="615"/>
      <c r="BU20" s="615"/>
      <c r="BV20" s="615"/>
      <c r="BW20" s="619"/>
      <c r="BY20" s="623" t="s">
        <v>246</v>
      </c>
      <c r="BZ20" s="624"/>
      <c r="CA20" s="624"/>
      <c r="CB20" s="624"/>
      <c r="CC20" s="624"/>
      <c r="CD20" s="624"/>
      <c r="CE20" s="624"/>
      <c r="CF20" s="624"/>
      <c r="CG20" s="624"/>
      <c r="CH20" s="624"/>
      <c r="CI20" s="624"/>
      <c r="CJ20" s="624"/>
      <c r="CK20" s="624"/>
      <c r="CL20" s="625"/>
      <c r="CM20" s="611" t="s">
        <v>118</v>
      </c>
      <c r="CN20" s="612"/>
      <c r="CO20" s="612"/>
      <c r="CP20" s="612"/>
      <c r="CQ20" s="612"/>
      <c r="CR20" s="612"/>
      <c r="CS20" s="612"/>
      <c r="CT20" s="613"/>
      <c r="CU20" s="616" t="s">
        <v>118</v>
      </c>
      <c r="CV20" s="617"/>
      <c r="CW20" s="617"/>
      <c r="CX20" s="622"/>
      <c r="CY20" s="620" t="s">
        <v>210</v>
      </c>
      <c r="CZ20" s="612"/>
      <c r="DA20" s="612"/>
      <c r="DB20" s="612"/>
      <c r="DC20" s="612"/>
      <c r="DD20" s="612"/>
      <c r="DE20" s="612"/>
      <c r="DF20" s="612"/>
      <c r="DG20" s="612"/>
      <c r="DH20" s="612"/>
      <c r="DI20" s="612"/>
      <c r="DJ20" s="612"/>
      <c r="DK20" s="613"/>
      <c r="DL20" s="620" t="s">
        <v>210</v>
      </c>
      <c r="DM20" s="612"/>
      <c r="DN20" s="612"/>
      <c r="DO20" s="612"/>
      <c r="DP20" s="612"/>
      <c r="DQ20" s="612"/>
      <c r="DR20" s="612"/>
      <c r="DS20" s="612"/>
      <c r="DT20" s="612"/>
      <c r="DU20" s="612"/>
      <c r="DV20" s="612"/>
      <c r="DW20" s="612"/>
      <c r="DX20" s="621"/>
    </row>
    <row r="21" spans="2:128" ht="11.25" customHeight="1" x14ac:dyDescent="0.2">
      <c r="B21" s="608" t="s">
        <v>247</v>
      </c>
      <c r="C21" s="609"/>
      <c r="D21" s="609"/>
      <c r="E21" s="609"/>
      <c r="F21" s="609"/>
      <c r="G21" s="609"/>
      <c r="H21" s="609"/>
      <c r="I21" s="609"/>
      <c r="J21" s="609"/>
      <c r="K21" s="609"/>
      <c r="L21" s="609"/>
      <c r="M21" s="609"/>
      <c r="N21" s="609"/>
      <c r="O21" s="609"/>
      <c r="P21" s="609"/>
      <c r="Q21" s="610"/>
      <c r="R21" s="611">
        <v>178556430</v>
      </c>
      <c r="S21" s="612"/>
      <c r="T21" s="612"/>
      <c r="U21" s="612"/>
      <c r="V21" s="612"/>
      <c r="W21" s="612"/>
      <c r="X21" s="612"/>
      <c r="Y21" s="613"/>
      <c r="Z21" s="616">
        <v>13.2</v>
      </c>
      <c r="AA21" s="617"/>
      <c r="AB21" s="617"/>
      <c r="AC21" s="622"/>
      <c r="AD21" s="620">
        <v>178556430</v>
      </c>
      <c r="AE21" s="612"/>
      <c r="AF21" s="612"/>
      <c r="AG21" s="612"/>
      <c r="AH21" s="612"/>
      <c r="AI21" s="612"/>
      <c r="AJ21" s="612"/>
      <c r="AK21" s="613"/>
      <c r="AL21" s="616">
        <v>39.799999999999997</v>
      </c>
      <c r="AM21" s="617"/>
      <c r="AN21" s="617"/>
      <c r="AO21" s="618"/>
      <c r="AP21" s="623" t="s">
        <v>248</v>
      </c>
      <c r="AQ21" s="624"/>
      <c r="AR21" s="624"/>
      <c r="AS21" s="624"/>
      <c r="AT21" s="624"/>
      <c r="AU21" s="624"/>
      <c r="AV21" s="624"/>
      <c r="AW21" s="624"/>
      <c r="AX21" s="624"/>
      <c r="AY21" s="624"/>
      <c r="AZ21" s="624"/>
      <c r="BA21" s="624"/>
      <c r="BB21" s="624"/>
      <c r="BC21" s="625"/>
      <c r="BD21" s="611">
        <v>562976</v>
      </c>
      <c r="BE21" s="612"/>
      <c r="BF21" s="612"/>
      <c r="BG21" s="612"/>
      <c r="BH21" s="612"/>
      <c r="BI21" s="612"/>
      <c r="BJ21" s="612"/>
      <c r="BK21" s="613"/>
      <c r="BL21" s="614">
        <v>0.2</v>
      </c>
      <c r="BM21" s="614"/>
      <c r="BN21" s="614"/>
      <c r="BO21" s="614"/>
      <c r="BP21" s="615" t="s">
        <v>118</v>
      </c>
      <c r="BQ21" s="615"/>
      <c r="BR21" s="615"/>
      <c r="BS21" s="615"/>
      <c r="BT21" s="615"/>
      <c r="BU21" s="615"/>
      <c r="BV21" s="615"/>
      <c r="BW21" s="619"/>
      <c r="BY21" s="623" t="s">
        <v>249</v>
      </c>
      <c r="BZ21" s="624"/>
      <c r="CA21" s="624"/>
      <c r="CB21" s="624"/>
      <c r="CC21" s="624"/>
      <c r="CD21" s="624"/>
      <c r="CE21" s="624"/>
      <c r="CF21" s="624"/>
      <c r="CG21" s="624"/>
      <c r="CH21" s="624"/>
      <c r="CI21" s="624"/>
      <c r="CJ21" s="624"/>
      <c r="CK21" s="624"/>
      <c r="CL21" s="625"/>
      <c r="CM21" s="611">
        <v>157275</v>
      </c>
      <c r="CN21" s="612"/>
      <c r="CO21" s="612"/>
      <c r="CP21" s="612"/>
      <c r="CQ21" s="612"/>
      <c r="CR21" s="612"/>
      <c r="CS21" s="612"/>
      <c r="CT21" s="613"/>
      <c r="CU21" s="616">
        <v>0</v>
      </c>
      <c r="CV21" s="617"/>
      <c r="CW21" s="617"/>
      <c r="CX21" s="622"/>
      <c r="CY21" s="620" t="s">
        <v>210</v>
      </c>
      <c r="CZ21" s="612"/>
      <c r="DA21" s="612"/>
      <c r="DB21" s="612"/>
      <c r="DC21" s="612"/>
      <c r="DD21" s="612"/>
      <c r="DE21" s="612"/>
      <c r="DF21" s="612"/>
      <c r="DG21" s="612"/>
      <c r="DH21" s="612"/>
      <c r="DI21" s="612"/>
      <c r="DJ21" s="612"/>
      <c r="DK21" s="613"/>
      <c r="DL21" s="620">
        <v>157275</v>
      </c>
      <c r="DM21" s="612"/>
      <c r="DN21" s="612"/>
      <c r="DO21" s="612"/>
      <c r="DP21" s="612"/>
      <c r="DQ21" s="612"/>
      <c r="DR21" s="612"/>
      <c r="DS21" s="612"/>
      <c r="DT21" s="612"/>
      <c r="DU21" s="612"/>
      <c r="DV21" s="612"/>
      <c r="DW21" s="612"/>
      <c r="DX21" s="621"/>
    </row>
    <row r="22" spans="2:128" ht="11.25" customHeight="1" x14ac:dyDescent="0.2">
      <c r="B22" s="608" t="s">
        <v>250</v>
      </c>
      <c r="C22" s="609"/>
      <c r="D22" s="609"/>
      <c r="E22" s="609"/>
      <c r="F22" s="609"/>
      <c r="G22" s="609"/>
      <c r="H22" s="609"/>
      <c r="I22" s="609"/>
      <c r="J22" s="609"/>
      <c r="K22" s="609"/>
      <c r="L22" s="609"/>
      <c r="M22" s="609"/>
      <c r="N22" s="609"/>
      <c r="O22" s="609"/>
      <c r="P22" s="609"/>
      <c r="Q22" s="610"/>
      <c r="R22" s="611">
        <v>11582497</v>
      </c>
      <c r="S22" s="612"/>
      <c r="T22" s="612"/>
      <c r="U22" s="612"/>
      <c r="V22" s="612"/>
      <c r="W22" s="612"/>
      <c r="X22" s="612"/>
      <c r="Y22" s="613"/>
      <c r="Z22" s="616">
        <v>0.9</v>
      </c>
      <c r="AA22" s="617"/>
      <c r="AB22" s="617"/>
      <c r="AC22" s="622"/>
      <c r="AD22" s="620" t="s">
        <v>210</v>
      </c>
      <c r="AE22" s="612"/>
      <c r="AF22" s="612"/>
      <c r="AG22" s="612"/>
      <c r="AH22" s="612"/>
      <c r="AI22" s="612"/>
      <c r="AJ22" s="612"/>
      <c r="AK22" s="613"/>
      <c r="AL22" s="616" t="s">
        <v>211</v>
      </c>
      <c r="AM22" s="617"/>
      <c r="AN22" s="617"/>
      <c r="AO22" s="618"/>
      <c r="AP22" s="623" t="s">
        <v>251</v>
      </c>
      <c r="AQ22" s="624"/>
      <c r="AR22" s="624"/>
      <c r="AS22" s="624"/>
      <c r="AT22" s="624"/>
      <c r="AU22" s="624"/>
      <c r="AV22" s="624"/>
      <c r="AW22" s="624"/>
      <c r="AX22" s="624"/>
      <c r="AY22" s="624"/>
      <c r="AZ22" s="624"/>
      <c r="BA22" s="624"/>
      <c r="BB22" s="624"/>
      <c r="BC22" s="625"/>
      <c r="BD22" s="611">
        <v>1615914</v>
      </c>
      <c r="BE22" s="612"/>
      <c r="BF22" s="612"/>
      <c r="BG22" s="612"/>
      <c r="BH22" s="612"/>
      <c r="BI22" s="612"/>
      <c r="BJ22" s="612"/>
      <c r="BK22" s="613"/>
      <c r="BL22" s="614">
        <v>0.6</v>
      </c>
      <c r="BM22" s="614"/>
      <c r="BN22" s="614"/>
      <c r="BO22" s="614"/>
      <c r="BP22" s="615" t="s">
        <v>118</v>
      </c>
      <c r="BQ22" s="615"/>
      <c r="BR22" s="615"/>
      <c r="BS22" s="615"/>
      <c r="BT22" s="615"/>
      <c r="BU22" s="615"/>
      <c r="BV22" s="615"/>
      <c r="BW22" s="619"/>
      <c r="BY22" s="623" t="s">
        <v>252</v>
      </c>
      <c r="BZ22" s="624"/>
      <c r="CA22" s="624"/>
      <c r="CB22" s="624"/>
      <c r="CC22" s="624"/>
      <c r="CD22" s="624"/>
      <c r="CE22" s="624"/>
      <c r="CF22" s="624"/>
      <c r="CG22" s="624"/>
      <c r="CH22" s="624"/>
      <c r="CI22" s="624"/>
      <c r="CJ22" s="624"/>
      <c r="CK22" s="624"/>
      <c r="CL22" s="625"/>
      <c r="CM22" s="611">
        <v>772137</v>
      </c>
      <c r="CN22" s="612"/>
      <c r="CO22" s="612"/>
      <c r="CP22" s="612"/>
      <c r="CQ22" s="612"/>
      <c r="CR22" s="612"/>
      <c r="CS22" s="612"/>
      <c r="CT22" s="613"/>
      <c r="CU22" s="616">
        <v>0.1</v>
      </c>
      <c r="CV22" s="617"/>
      <c r="CW22" s="617"/>
      <c r="CX22" s="622"/>
      <c r="CY22" s="620" t="s">
        <v>118</v>
      </c>
      <c r="CZ22" s="612"/>
      <c r="DA22" s="612"/>
      <c r="DB22" s="612"/>
      <c r="DC22" s="612"/>
      <c r="DD22" s="612"/>
      <c r="DE22" s="612"/>
      <c r="DF22" s="612"/>
      <c r="DG22" s="612"/>
      <c r="DH22" s="612"/>
      <c r="DI22" s="612"/>
      <c r="DJ22" s="612"/>
      <c r="DK22" s="613"/>
      <c r="DL22" s="620">
        <v>772137</v>
      </c>
      <c r="DM22" s="612"/>
      <c r="DN22" s="612"/>
      <c r="DO22" s="612"/>
      <c r="DP22" s="612"/>
      <c r="DQ22" s="612"/>
      <c r="DR22" s="612"/>
      <c r="DS22" s="612"/>
      <c r="DT22" s="612"/>
      <c r="DU22" s="612"/>
      <c r="DV22" s="612"/>
      <c r="DW22" s="612"/>
      <c r="DX22" s="621"/>
    </row>
    <row r="23" spans="2:128" ht="11.25" customHeight="1" x14ac:dyDescent="0.2">
      <c r="B23" s="608" t="s">
        <v>253</v>
      </c>
      <c r="C23" s="609"/>
      <c r="D23" s="609"/>
      <c r="E23" s="609"/>
      <c r="F23" s="609"/>
      <c r="G23" s="609"/>
      <c r="H23" s="609"/>
      <c r="I23" s="609"/>
      <c r="J23" s="609"/>
      <c r="K23" s="609"/>
      <c r="L23" s="609"/>
      <c r="M23" s="609"/>
      <c r="N23" s="609"/>
      <c r="O23" s="609"/>
      <c r="P23" s="609"/>
      <c r="Q23" s="610"/>
      <c r="R23" s="611">
        <v>106240683</v>
      </c>
      <c r="S23" s="612"/>
      <c r="T23" s="612"/>
      <c r="U23" s="612"/>
      <c r="V23" s="612"/>
      <c r="W23" s="612"/>
      <c r="X23" s="612"/>
      <c r="Y23" s="613"/>
      <c r="Z23" s="616">
        <v>7.8</v>
      </c>
      <c r="AA23" s="617"/>
      <c r="AB23" s="617"/>
      <c r="AC23" s="622"/>
      <c r="AD23" s="620" t="s">
        <v>118</v>
      </c>
      <c r="AE23" s="612"/>
      <c r="AF23" s="612"/>
      <c r="AG23" s="612"/>
      <c r="AH23" s="612"/>
      <c r="AI23" s="612"/>
      <c r="AJ23" s="612"/>
      <c r="AK23" s="613"/>
      <c r="AL23" s="616" t="s">
        <v>118</v>
      </c>
      <c r="AM23" s="617"/>
      <c r="AN23" s="617"/>
      <c r="AO23" s="618"/>
      <c r="AP23" s="623" t="s">
        <v>254</v>
      </c>
      <c r="AQ23" s="624"/>
      <c r="AR23" s="624"/>
      <c r="AS23" s="624"/>
      <c r="AT23" s="624"/>
      <c r="AU23" s="624"/>
      <c r="AV23" s="624"/>
      <c r="AW23" s="624"/>
      <c r="AX23" s="624"/>
      <c r="AY23" s="624"/>
      <c r="AZ23" s="624"/>
      <c r="BA23" s="624"/>
      <c r="BB23" s="624"/>
      <c r="BC23" s="625"/>
      <c r="BD23" s="611">
        <v>24717507</v>
      </c>
      <c r="BE23" s="612"/>
      <c r="BF23" s="612"/>
      <c r="BG23" s="612"/>
      <c r="BH23" s="612"/>
      <c r="BI23" s="612"/>
      <c r="BJ23" s="612"/>
      <c r="BK23" s="613"/>
      <c r="BL23" s="614">
        <v>9.1</v>
      </c>
      <c r="BM23" s="614"/>
      <c r="BN23" s="614"/>
      <c r="BO23" s="614"/>
      <c r="BP23" s="615" t="s">
        <v>211</v>
      </c>
      <c r="BQ23" s="615"/>
      <c r="BR23" s="615"/>
      <c r="BS23" s="615"/>
      <c r="BT23" s="615"/>
      <c r="BU23" s="615"/>
      <c r="BV23" s="615"/>
      <c r="BW23" s="619"/>
      <c r="BY23" s="623" t="s">
        <v>255</v>
      </c>
      <c r="BZ23" s="624"/>
      <c r="CA23" s="624"/>
      <c r="CB23" s="624"/>
      <c r="CC23" s="624"/>
      <c r="CD23" s="624"/>
      <c r="CE23" s="624"/>
      <c r="CF23" s="624"/>
      <c r="CG23" s="624"/>
      <c r="CH23" s="624"/>
      <c r="CI23" s="624"/>
      <c r="CJ23" s="624"/>
      <c r="CK23" s="624"/>
      <c r="CL23" s="625"/>
      <c r="CM23" s="611">
        <v>377388</v>
      </c>
      <c r="CN23" s="612"/>
      <c r="CO23" s="612"/>
      <c r="CP23" s="612"/>
      <c r="CQ23" s="612"/>
      <c r="CR23" s="612"/>
      <c r="CS23" s="612"/>
      <c r="CT23" s="613"/>
      <c r="CU23" s="616">
        <v>0</v>
      </c>
      <c r="CV23" s="617"/>
      <c r="CW23" s="617"/>
      <c r="CX23" s="622"/>
      <c r="CY23" s="620" t="s">
        <v>118</v>
      </c>
      <c r="CZ23" s="612"/>
      <c r="DA23" s="612"/>
      <c r="DB23" s="612"/>
      <c r="DC23" s="612"/>
      <c r="DD23" s="612"/>
      <c r="DE23" s="612"/>
      <c r="DF23" s="612"/>
      <c r="DG23" s="612"/>
      <c r="DH23" s="612"/>
      <c r="DI23" s="612"/>
      <c r="DJ23" s="612"/>
      <c r="DK23" s="613"/>
      <c r="DL23" s="620">
        <v>377388</v>
      </c>
      <c r="DM23" s="612"/>
      <c r="DN23" s="612"/>
      <c r="DO23" s="612"/>
      <c r="DP23" s="612"/>
      <c r="DQ23" s="612"/>
      <c r="DR23" s="612"/>
      <c r="DS23" s="612"/>
      <c r="DT23" s="612"/>
      <c r="DU23" s="612"/>
      <c r="DV23" s="612"/>
      <c r="DW23" s="612"/>
      <c r="DX23" s="621"/>
    </row>
    <row r="24" spans="2:128" ht="11.25" customHeight="1" x14ac:dyDescent="0.2">
      <c r="B24" s="608" t="s">
        <v>256</v>
      </c>
      <c r="C24" s="609"/>
      <c r="D24" s="609"/>
      <c r="E24" s="609"/>
      <c r="F24" s="609"/>
      <c r="G24" s="609"/>
      <c r="H24" s="609"/>
      <c r="I24" s="609"/>
      <c r="J24" s="609"/>
      <c r="K24" s="609"/>
      <c r="L24" s="609"/>
      <c r="M24" s="609"/>
      <c r="N24" s="609"/>
      <c r="O24" s="609"/>
      <c r="P24" s="609"/>
      <c r="Q24" s="610"/>
      <c r="R24" s="611">
        <v>604110390</v>
      </c>
      <c r="S24" s="612"/>
      <c r="T24" s="612"/>
      <c r="U24" s="612"/>
      <c r="V24" s="612"/>
      <c r="W24" s="612"/>
      <c r="X24" s="612"/>
      <c r="Y24" s="613"/>
      <c r="Z24" s="616">
        <v>44.5</v>
      </c>
      <c r="AA24" s="617"/>
      <c r="AB24" s="617"/>
      <c r="AC24" s="622"/>
      <c r="AD24" s="620">
        <v>444025633</v>
      </c>
      <c r="AE24" s="612"/>
      <c r="AF24" s="612"/>
      <c r="AG24" s="612"/>
      <c r="AH24" s="612"/>
      <c r="AI24" s="612"/>
      <c r="AJ24" s="612"/>
      <c r="AK24" s="613"/>
      <c r="AL24" s="616">
        <v>99</v>
      </c>
      <c r="AM24" s="617"/>
      <c r="AN24" s="617"/>
      <c r="AO24" s="618"/>
      <c r="AP24" s="623" t="s">
        <v>257</v>
      </c>
      <c r="AQ24" s="624"/>
      <c r="AR24" s="624"/>
      <c r="AS24" s="624"/>
      <c r="AT24" s="624"/>
      <c r="AU24" s="624"/>
      <c r="AV24" s="624"/>
      <c r="AW24" s="624"/>
      <c r="AX24" s="624"/>
      <c r="AY24" s="624"/>
      <c r="AZ24" s="624"/>
      <c r="BA24" s="624"/>
      <c r="BB24" s="624"/>
      <c r="BC24" s="625"/>
      <c r="BD24" s="611">
        <v>31183798</v>
      </c>
      <c r="BE24" s="612"/>
      <c r="BF24" s="612"/>
      <c r="BG24" s="612"/>
      <c r="BH24" s="612"/>
      <c r="BI24" s="612"/>
      <c r="BJ24" s="612"/>
      <c r="BK24" s="613"/>
      <c r="BL24" s="614">
        <v>11.5</v>
      </c>
      <c r="BM24" s="614"/>
      <c r="BN24" s="614"/>
      <c r="BO24" s="614"/>
      <c r="BP24" s="615" t="s">
        <v>210</v>
      </c>
      <c r="BQ24" s="615"/>
      <c r="BR24" s="615"/>
      <c r="BS24" s="615"/>
      <c r="BT24" s="615"/>
      <c r="BU24" s="615"/>
      <c r="BV24" s="615"/>
      <c r="BW24" s="619"/>
      <c r="BY24" s="623" t="s">
        <v>258</v>
      </c>
      <c r="BZ24" s="624"/>
      <c r="CA24" s="624"/>
      <c r="CB24" s="624"/>
      <c r="CC24" s="624"/>
      <c r="CD24" s="624"/>
      <c r="CE24" s="624"/>
      <c r="CF24" s="624"/>
      <c r="CG24" s="624"/>
      <c r="CH24" s="624"/>
      <c r="CI24" s="624"/>
      <c r="CJ24" s="624"/>
      <c r="CK24" s="624"/>
      <c r="CL24" s="625"/>
      <c r="CM24" s="611" t="s">
        <v>211</v>
      </c>
      <c r="CN24" s="612"/>
      <c r="CO24" s="612"/>
      <c r="CP24" s="612"/>
      <c r="CQ24" s="612"/>
      <c r="CR24" s="612"/>
      <c r="CS24" s="612"/>
      <c r="CT24" s="613"/>
      <c r="CU24" s="616" t="s">
        <v>118</v>
      </c>
      <c r="CV24" s="617"/>
      <c r="CW24" s="617"/>
      <c r="CX24" s="622"/>
      <c r="CY24" s="620" t="s">
        <v>118</v>
      </c>
      <c r="CZ24" s="612"/>
      <c r="DA24" s="612"/>
      <c r="DB24" s="612"/>
      <c r="DC24" s="612"/>
      <c r="DD24" s="612"/>
      <c r="DE24" s="612"/>
      <c r="DF24" s="612"/>
      <c r="DG24" s="612"/>
      <c r="DH24" s="612"/>
      <c r="DI24" s="612"/>
      <c r="DJ24" s="612"/>
      <c r="DK24" s="613"/>
      <c r="DL24" s="620" t="s">
        <v>210</v>
      </c>
      <c r="DM24" s="612"/>
      <c r="DN24" s="612"/>
      <c r="DO24" s="612"/>
      <c r="DP24" s="612"/>
      <c r="DQ24" s="612"/>
      <c r="DR24" s="612"/>
      <c r="DS24" s="612"/>
      <c r="DT24" s="612"/>
      <c r="DU24" s="612"/>
      <c r="DV24" s="612"/>
      <c r="DW24" s="612"/>
      <c r="DX24" s="621"/>
    </row>
    <row r="25" spans="2:128" ht="11.25" customHeight="1" x14ac:dyDescent="0.2">
      <c r="B25" s="608" t="s">
        <v>259</v>
      </c>
      <c r="C25" s="609"/>
      <c r="D25" s="609"/>
      <c r="E25" s="609"/>
      <c r="F25" s="609"/>
      <c r="G25" s="609"/>
      <c r="H25" s="609"/>
      <c r="I25" s="609"/>
      <c r="J25" s="609"/>
      <c r="K25" s="609"/>
      <c r="L25" s="609"/>
      <c r="M25" s="609"/>
      <c r="N25" s="609"/>
      <c r="O25" s="609"/>
      <c r="P25" s="609"/>
      <c r="Q25" s="610"/>
      <c r="R25" s="611">
        <v>519940</v>
      </c>
      <c r="S25" s="612"/>
      <c r="T25" s="612"/>
      <c r="U25" s="612"/>
      <c r="V25" s="612"/>
      <c r="W25" s="612"/>
      <c r="X25" s="612"/>
      <c r="Y25" s="613"/>
      <c r="Z25" s="616">
        <v>0</v>
      </c>
      <c r="AA25" s="617"/>
      <c r="AB25" s="617"/>
      <c r="AC25" s="622"/>
      <c r="AD25" s="620">
        <v>519940</v>
      </c>
      <c r="AE25" s="612"/>
      <c r="AF25" s="612"/>
      <c r="AG25" s="612"/>
      <c r="AH25" s="612"/>
      <c r="AI25" s="612"/>
      <c r="AJ25" s="612"/>
      <c r="AK25" s="613"/>
      <c r="AL25" s="616">
        <v>0.1</v>
      </c>
      <c r="AM25" s="617"/>
      <c r="AN25" s="617"/>
      <c r="AO25" s="618"/>
      <c r="AP25" s="623" t="s">
        <v>260</v>
      </c>
      <c r="AQ25" s="624"/>
      <c r="AR25" s="624"/>
      <c r="AS25" s="624"/>
      <c r="AT25" s="624"/>
      <c r="AU25" s="624"/>
      <c r="AV25" s="624"/>
      <c r="AW25" s="624"/>
      <c r="AX25" s="624"/>
      <c r="AY25" s="624"/>
      <c r="AZ25" s="624"/>
      <c r="BA25" s="624"/>
      <c r="BB25" s="624"/>
      <c r="BC25" s="625"/>
      <c r="BD25" s="611">
        <v>10382</v>
      </c>
      <c r="BE25" s="612"/>
      <c r="BF25" s="612"/>
      <c r="BG25" s="612"/>
      <c r="BH25" s="612"/>
      <c r="BI25" s="612"/>
      <c r="BJ25" s="612"/>
      <c r="BK25" s="613"/>
      <c r="BL25" s="614">
        <v>0</v>
      </c>
      <c r="BM25" s="614"/>
      <c r="BN25" s="614"/>
      <c r="BO25" s="614"/>
      <c r="BP25" s="615" t="s">
        <v>210</v>
      </c>
      <c r="BQ25" s="615"/>
      <c r="BR25" s="615"/>
      <c r="BS25" s="615"/>
      <c r="BT25" s="615"/>
      <c r="BU25" s="615"/>
      <c r="BV25" s="615"/>
      <c r="BW25" s="619"/>
      <c r="BY25" s="623" t="s">
        <v>261</v>
      </c>
      <c r="BZ25" s="624"/>
      <c r="CA25" s="624"/>
      <c r="CB25" s="624"/>
      <c r="CC25" s="624"/>
      <c r="CD25" s="624"/>
      <c r="CE25" s="624"/>
      <c r="CF25" s="624"/>
      <c r="CG25" s="624"/>
      <c r="CH25" s="624"/>
      <c r="CI25" s="624"/>
      <c r="CJ25" s="624"/>
      <c r="CK25" s="624"/>
      <c r="CL25" s="625"/>
      <c r="CM25" s="611">
        <v>36450849</v>
      </c>
      <c r="CN25" s="612"/>
      <c r="CO25" s="612"/>
      <c r="CP25" s="612"/>
      <c r="CQ25" s="612"/>
      <c r="CR25" s="612"/>
      <c r="CS25" s="612"/>
      <c r="CT25" s="613"/>
      <c r="CU25" s="616">
        <v>2.9</v>
      </c>
      <c r="CV25" s="617"/>
      <c r="CW25" s="617"/>
      <c r="CX25" s="622"/>
      <c r="CY25" s="620" t="s">
        <v>118</v>
      </c>
      <c r="CZ25" s="612"/>
      <c r="DA25" s="612"/>
      <c r="DB25" s="612"/>
      <c r="DC25" s="612"/>
      <c r="DD25" s="612"/>
      <c r="DE25" s="612"/>
      <c r="DF25" s="612"/>
      <c r="DG25" s="612"/>
      <c r="DH25" s="612"/>
      <c r="DI25" s="612"/>
      <c r="DJ25" s="612"/>
      <c r="DK25" s="613"/>
      <c r="DL25" s="620">
        <v>36450849</v>
      </c>
      <c r="DM25" s="612"/>
      <c r="DN25" s="612"/>
      <c r="DO25" s="612"/>
      <c r="DP25" s="612"/>
      <c r="DQ25" s="612"/>
      <c r="DR25" s="612"/>
      <c r="DS25" s="612"/>
      <c r="DT25" s="612"/>
      <c r="DU25" s="612"/>
      <c r="DV25" s="612"/>
      <c r="DW25" s="612"/>
      <c r="DX25" s="621"/>
    </row>
    <row r="26" spans="2:128" ht="11.25" customHeight="1" x14ac:dyDescent="0.2">
      <c r="B26" s="608" t="s">
        <v>262</v>
      </c>
      <c r="C26" s="609"/>
      <c r="D26" s="609"/>
      <c r="E26" s="609"/>
      <c r="F26" s="609"/>
      <c r="G26" s="609"/>
      <c r="H26" s="609"/>
      <c r="I26" s="609"/>
      <c r="J26" s="609"/>
      <c r="K26" s="609"/>
      <c r="L26" s="609"/>
      <c r="M26" s="609"/>
      <c r="N26" s="609"/>
      <c r="O26" s="609"/>
      <c r="P26" s="609"/>
      <c r="Q26" s="610"/>
      <c r="R26" s="611">
        <v>4471763</v>
      </c>
      <c r="S26" s="612"/>
      <c r="T26" s="612"/>
      <c r="U26" s="612"/>
      <c r="V26" s="612"/>
      <c r="W26" s="612"/>
      <c r="X26" s="612"/>
      <c r="Y26" s="613"/>
      <c r="Z26" s="616">
        <v>0.3</v>
      </c>
      <c r="AA26" s="617"/>
      <c r="AB26" s="617"/>
      <c r="AC26" s="622"/>
      <c r="AD26" s="620" t="s">
        <v>210</v>
      </c>
      <c r="AE26" s="612"/>
      <c r="AF26" s="612"/>
      <c r="AG26" s="612"/>
      <c r="AH26" s="612"/>
      <c r="AI26" s="612"/>
      <c r="AJ26" s="612"/>
      <c r="AK26" s="613"/>
      <c r="AL26" s="616" t="s">
        <v>118</v>
      </c>
      <c r="AM26" s="617"/>
      <c r="AN26" s="617"/>
      <c r="AO26" s="618"/>
      <c r="AP26" s="623" t="s">
        <v>263</v>
      </c>
      <c r="AQ26" s="624"/>
      <c r="AR26" s="624"/>
      <c r="AS26" s="624"/>
      <c r="AT26" s="624"/>
      <c r="AU26" s="624"/>
      <c r="AV26" s="624"/>
      <c r="AW26" s="624"/>
      <c r="AX26" s="624"/>
      <c r="AY26" s="624"/>
      <c r="AZ26" s="624"/>
      <c r="BA26" s="624"/>
      <c r="BB26" s="624"/>
      <c r="BC26" s="625"/>
      <c r="BD26" s="611">
        <v>4401838</v>
      </c>
      <c r="BE26" s="612"/>
      <c r="BF26" s="612"/>
      <c r="BG26" s="612"/>
      <c r="BH26" s="612"/>
      <c r="BI26" s="612"/>
      <c r="BJ26" s="612"/>
      <c r="BK26" s="613"/>
      <c r="BL26" s="614">
        <v>1.6</v>
      </c>
      <c r="BM26" s="614"/>
      <c r="BN26" s="614"/>
      <c r="BO26" s="614"/>
      <c r="BP26" s="615" t="s">
        <v>118</v>
      </c>
      <c r="BQ26" s="615"/>
      <c r="BR26" s="615"/>
      <c r="BS26" s="615"/>
      <c r="BT26" s="615"/>
      <c r="BU26" s="615"/>
      <c r="BV26" s="615"/>
      <c r="BW26" s="619"/>
      <c r="BY26" s="623" t="s">
        <v>264</v>
      </c>
      <c r="BZ26" s="624"/>
      <c r="CA26" s="624"/>
      <c r="CB26" s="624"/>
      <c r="CC26" s="624"/>
      <c r="CD26" s="624"/>
      <c r="CE26" s="624"/>
      <c r="CF26" s="624"/>
      <c r="CG26" s="624"/>
      <c r="CH26" s="624"/>
      <c r="CI26" s="624"/>
      <c r="CJ26" s="624"/>
      <c r="CK26" s="624"/>
      <c r="CL26" s="625"/>
      <c r="CM26" s="611">
        <v>387823</v>
      </c>
      <c r="CN26" s="612"/>
      <c r="CO26" s="612"/>
      <c r="CP26" s="612"/>
      <c r="CQ26" s="612"/>
      <c r="CR26" s="612"/>
      <c r="CS26" s="612"/>
      <c r="CT26" s="613"/>
      <c r="CU26" s="616">
        <v>0</v>
      </c>
      <c r="CV26" s="617"/>
      <c r="CW26" s="617"/>
      <c r="CX26" s="622"/>
      <c r="CY26" s="620" t="s">
        <v>210</v>
      </c>
      <c r="CZ26" s="612"/>
      <c r="DA26" s="612"/>
      <c r="DB26" s="612"/>
      <c r="DC26" s="612"/>
      <c r="DD26" s="612"/>
      <c r="DE26" s="612"/>
      <c r="DF26" s="612"/>
      <c r="DG26" s="612"/>
      <c r="DH26" s="612"/>
      <c r="DI26" s="612"/>
      <c r="DJ26" s="612"/>
      <c r="DK26" s="613"/>
      <c r="DL26" s="620">
        <v>387823</v>
      </c>
      <c r="DM26" s="612"/>
      <c r="DN26" s="612"/>
      <c r="DO26" s="612"/>
      <c r="DP26" s="612"/>
      <c r="DQ26" s="612"/>
      <c r="DR26" s="612"/>
      <c r="DS26" s="612"/>
      <c r="DT26" s="612"/>
      <c r="DU26" s="612"/>
      <c r="DV26" s="612"/>
      <c r="DW26" s="612"/>
      <c r="DX26" s="621"/>
    </row>
    <row r="27" spans="2:128" ht="11.25" customHeight="1" x14ac:dyDescent="0.2">
      <c r="B27" s="608" t="s">
        <v>265</v>
      </c>
      <c r="C27" s="609"/>
      <c r="D27" s="609"/>
      <c r="E27" s="609"/>
      <c r="F27" s="609"/>
      <c r="G27" s="609"/>
      <c r="H27" s="609"/>
      <c r="I27" s="609"/>
      <c r="J27" s="609"/>
      <c r="K27" s="609"/>
      <c r="L27" s="609"/>
      <c r="M27" s="609"/>
      <c r="N27" s="609"/>
      <c r="O27" s="609"/>
      <c r="P27" s="609"/>
      <c r="Q27" s="610"/>
      <c r="R27" s="611">
        <v>12178863</v>
      </c>
      <c r="S27" s="612"/>
      <c r="T27" s="612"/>
      <c r="U27" s="612"/>
      <c r="V27" s="612"/>
      <c r="W27" s="612"/>
      <c r="X27" s="612"/>
      <c r="Y27" s="613"/>
      <c r="Z27" s="616">
        <v>0.9</v>
      </c>
      <c r="AA27" s="617"/>
      <c r="AB27" s="617"/>
      <c r="AC27" s="622"/>
      <c r="AD27" s="620">
        <v>3601043</v>
      </c>
      <c r="AE27" s="612"/>
      <c r="AF27" s="612"/>
      <c r="AG27" s="612"/>
      <c r="AH27" s="612"/>
      <c r="AI27" s="612"/>
      <c r="AJ27" s="612"/>
      <c r="AK27" s="613"/>
      <c r="AL27" s="616">
        <v>0.8</v>
      </c>
      <c r="AM27" s="617"/>
      <c r="AN27" s="617"/>
      <c r="AO27" s="618"/>
      <c r="AP27" s="623" t="s">
        <v>266</v>
      </c>
      <c r="AQ27" s="624"/>
      <c r="AR27" s="624"/>
      <c r="AS27" s="624"/>
      <c r="AT27" s="624"/>
      <c r="AU27" s="624"/>
      <c r="AV27" s="624"/>
      <c r="AW27" s="624"/>
      <c r="AX27" s="624"/>
      <c r="AY27" s="624"/>
      <c r="AZ27" s="624"/>
      <c r="BA27" s="624"/>
      <c r="BB27" s="624"/>
      <c r="BC27" s="625"/>
      <c r="BD27" s="611" t="s">
        <v>118</v>
      </c>
      <c r="BE27" s="612"/>
      <c r="BF27" s="612"/>
      <c r="BG27" s="612"/>
      <c r="BH27" s="612"/>
      <c r="BI27" s="612"/>
      <c r="BJ27" s="612"/>
      <c r="BK27" s="613"/>
      <c r="BL27" s="614" t="s">
        <v>118</v>
      </c>
      <c r="BM27" s="614"/>
      <c r="BN27" s="614"/>
      <c r="BO27" s="614"/>
      <c r="BP27" s="615" t="s">
        <v>118</v>
      </c>
      <c r="BQ27" s="615"/>
      <c r="BR27" s="615"/>
      <c r="BS27" s="615"/>
      <c r="BT27" s="615"/>
      <c r="BU27" s="615"/>
      <c r="BV27" s="615"/>
      <c r="BW27" s="619"/>
      <c r="BY27" s="623" t="s">
        <v>267</v>
      </c>
      <c r="BZ27" s="624"/>
      <c r="CA27" s="624"/>
      <c r="CB27" s="624"/>
      <c r="CC27" s="624"/>
      <c r="CD27" s="624"/>
      <c r="CE27" s="624"/>
      <c r="CF27" s="624"/>
      <c r="CG27" s="624"/>
      <c r="CH27" s="624"/>
      <c r="CI27" s="624"/>
      <c r="CJ27" s="624"/>
      <c r="CK27" s="624"/>
      <c r="CL27" s="625"/>
      <c r="CM27" s="611" t="s">
        <v>210</v>
      </c>
      <c r="CN27" s="612"/>
      <c r="CO27" s="612"/>
      <c r="CP27" s="612"/>
      <c r="CQ27" s="612"/>
      <c r="CR27" s="612"/>
      <c r="CS27" s="612"/>
      <c r="CT27" s="613"/>
      <c r="CU27" s="616" t="s">
        <v>211</v>
      </c>
      <c r="CV27" s="617"/>
      <c r="CW27" s="617"/>
      <c r="CX27" s="622"/>
      <c r="CY27" s="620" t="s">
        <v>210</v>
      </c>
      <c r="CZ27" s="612"/>
      <c r="DA27" s="612"/>
      <c r="DB27" s="612"/>
      <c r="DC27" s="612"/>
      <c r="DD27" s="612"/>
      <c r="DE27" s="612"/>
      <c r="DF27" s="612"/>
      <c r="DG27" s="612"/>
      <c r="DH27" s="612"/>
      <c r="DI27" s="612"/>
      <c r="DJ27" s="612"/>
      <c r="DK27" s="613"/>
      <c r="DL27" s="620" t="s">
        <v>118</v>
      </c>
      <c r="DM27" s="612"/>
      <c r="DN27" s="612"/>
      <c r="DO27" s="612"/>
      <c r="DP27" s="612"/>
      <c r="DQ27" s="612"/>
      <c r="DR27" s="612"/>
      <c r="DS27" s="612"/>
      <c r="DT27" s="612"/>
      <c r="DU27" s="612"/>
      <c r="DV27" s="612"/>
      <c r="DW27" s="612"/>
      <c r="DX27" s="621"/>
    </row>
    <row r="28" spans="2:128" ht="11.25" customHeight="1" x14ac:dyDescent="0.2">
      <c r="B28" s="608" t="s">
        <v>268</v>
      </c>
      <c r="C28" s="609"/>
      <c r="D28" s="609"/>
      <c r="E28" s="609"/>
      <c r="F28" s="609"/>
      <c r="G28" s="609"/>
      <c r="H28" s="609"/>
      <c r="I28" s="609"/>
      <c r="J28" s="609"/>
      <c r="K28" s="609"/>
      <c r="L28" s="609"/>
      <c r="M28" s="609"/>
      <c r="N28" s="609"/>
      <c r="O28" s="609"/>
      <c r="P28" s="609"/>
      <c r="Q28" s="610"/>
      <c r="R28" s="611">
        <v>3054714</v>
      </c>
      <c r="S28" s="612"/>
      <c r="T28" s="612"/>
      <c r="U28" s="612"/>
      <c r="V28" s="612"/>
      <c r="W28" s="612"/>
      <c r="X28" s="612"/>
      <c r="Y28" s="613"/>
      <c r="Z28" s="616">
        <v>0.2</v>
      </c>
      <c r="AA28" s="617"/>
      <c r="AB28" s="617"/>
      <c r="AC28" s="622"/>
      <c r="AD28" s="620" t="s">
        <v>118</v>
      </c>
      <c r="AE28" s="612"/>
      <c r="AF28" s="612"/>
      <c r="AG28" s="612"/>
      <c r="AH28" s="612"/>
      <c r="AI28" s="612"/>
      <c r="AJ28" s="612"/>
      <c r="AK28" s="613"/>
      <c r="AL28" s="616" t="s">
        <v>118</v>
      </c>
      <c r="AM28" s="617"/>
      <c r="AN28" s="617"/>
      <c r="AO28" s="618"/>
      <c r="AP28" s="623" t="s">
        <v>269</v>
      </c>
      <c r="AQ28" s="624"/>
      <c r="AR28" s="624"/>
      <c r="AS28" s="624"/>
      <c r="AT28" s="624"/>
      <c r="AU28" s="624"/>
      <c r="AV28" s="624"/>
      <c r="AW28" s="624"/>
      <c r="AX28" s="624"/>
      <c r="AY28" s="624"/>
      <c r="AZ28" s="624"/>
      <c r="BA28" s="624"/>
      <c r="BB28" s="624"/>
      <c r="BC28" s="625"/>
      <c r="BD28" s="611">
        <v>491913</v>
      </c>
      <c r="BE28" s="612"/>
      <c r="BF28" s="612"/>
      <c r="BG28" s="612"/>
      <c r="BH28" s="612"/>
      <c r="BI28" s="612"/>
      <c r="BJ28" s="612"/>
      <c r="BK28" s="613"/>
      <c r="BL28" s="614">
        <v>0.2</v>
      </c>
      <c r="BM28" s="614"/>
      <c r="BN28" s="614"/>
      <c r="BO28" s="614"/>
      <c r="BP28" s="615" t="s">
        <v>210</v>
      </c>
      <c r="BQ28" s="615"/>
      <c r="BR28" s="615"/>
      <c r="BS28" s="615"/>
      <c r="BT28" s="615"/>
      <c r="BU28" s="615"/>
      <c r="BV28" s="615"/>
      <c r="BW28" s="619"/>
      <c r="BY28" s="623" t="s">
        <v>270</v>
      </c>
      <c r="BZ28" s="624"/>
      <c r="CA28" s="624"/>
      <c r="CB28" s="624"/>
      <c r="CC28" s="624"/>
      <c r="CD28" s="624"/>
      <c r="CE28" s="624"/>
      <c r="CF28" s="624"/>
      <c r="CG28" s="624"/>
      <c r="CH28" s="624"/>
      <c r="CI28" s="624"/>
      <c r="CJ28" s="624"/>
      <c r="CK28" s="624"/>
      <c r="CL28" s="625"/>
      <c r="CM28" s="611">
        <v>1053129</v>
      </c>
      <c r="CN28" s="612"/>
      <c r="CO28" s="612"/>
      <c r="CP28" s="612"/>
      <c r="CQ28" s="612"/>
      <c r="CR28" s="612"/>
      <c r="CS28" s="612"/>
      <c r="CT28" s="613"/>
      <c r="CU28" s="616">
        <v>0.1</v>
      </c>
      <c r="CV28" s="617"/>
      <c r="CW28" s="617"/>
      <c r="CX28" s="622"/>
      <c r="CY28" s="620" t="s">
        <v>118</v>
      </c>
      <c r="CZ28" s="612"/>
      <c r="DA28" s="612"/>
      <c r="DB28" s="612"/>
      <c r="DC28" s="612"/>
      <c r="DD28" s="612"/>
      <c r="DE28" s="612"/>
      <c r="DF28" s="612"/>
      <c r="DG28" s="612"/>
      <c r="DH28" s="612"/>
      <c r="DI28" s="612"/>
      <c r="DJ28" s="612"/>
      <c r="DK28" s="613"/>
      <c r="DL28" s="620">
        <v>1053129</v>
      </c>
      <c r="DM28" s="612"/>
      <c r="DN28" s="612"/>
      <c r="DO28" s="612"/>
      <c r="DP28" s="612"/>
      <c r="DQ28" s="612"/>
      <c r="DR28" s="612"/>
      <c r="DS28" s="612"/>
      <c r="DT28" s="612"/>
      <c r="DU28" s="612"/>
      <c r="DV28" s="612"/>
      <c r="DW28" s="612"/>
      <c r="DX28" s="621"/>
    </row>
    <row r="29" spans="2:128" ht="11.25" customHeight="1" x14ac:dyDescent="0.2">
      <c r="B29" s="608" t="s">
        <v>271</v>
      </c>
      <c r="C29" s="609"/>
      <c r="D29" s="609"/>
      <c r="E29" s="609"/>
      <c r="F29" s="609"/>
      <c r="G29" s="609"/>
      <c r="H29" s="609"/>
      <c r="I29" s="609"/>
      <c r="J29" s="609"/>
      <c r="K29" s="609"/>
      <c r="L29" s="609"/>
      <c r="M29" s="609"/>
      <c r="N29" s="609"/>
      <c r="O29" s="609"/>
      <c r="P29" s="609"/>
      <c r="Q29" s="610"/>
      <c r="R29" s="611">
        <v>294949254</v>
      </c>
      <c r="S29" s="612"/>
      <c r="T29" s="612"/>
      <c r="U29" s="612"/>
      <c r="V29" s="612"/>
      <c r="W29" s="612"/>
      <c r="X29" s="612"/>
      <c r="Y29" s="613"/>
      <c r="Z29" s="616">
        <v>21.7</v>
      </c>
      <c r="AA29" s="617"/>
      <c r="AB29" s="617"/>
      <c r="AC29" s="622"/>
      <c r="AD29" s="620" t="s">
        <v>118</v>
      </c>
      <c r="AE29" s="612"/>
      <c r="AF29" s="612"/>
      <c r="AG29" s="612"/>
      <c r="AH29" s="612"/>
      <c r="AI29" s="612"/>
      <c r="AJ29" s="612"/>
      <c r="AK29" s="613"/>
      <c r="AL29" s="616" t="s">
        <v>211</v>
      </c>
      <c r="AM29" s="617"/>
      <c r="AN29" s="617"/>
      <c r="AO29" s="618"/>
      <c r="AP29" s="623" t="s">
        <v>272</v>
      </c>
      <c r="AQ29" s="624"/>
      <c r="AR29" s="624"/>
      <c r="AS29" s="624"/>
      <c r="AT29" s="624"/>
      <c r="AU29" s="624"/>
      <c r="AV29" s="624"/>
      <c r="AW29" s="624"/>
      <c r="AX29" s="624"/>
      <c r="AY29" s="624"/>
      <c r="AZ29" s="624"/>
      <c r="BA29" s="624"/>
      <c r="BB29" s="624"/>
      <c r="BC29" s="625"/>
      <c r="BD29" s="611">
        <v>14891</v>
      </c>
      <c r="BE29" s="612"/>
      <c r="BF29" s="612"/>
      <c r="BG29" s="612"/>
      <c r="BH29" s="612"/>
      <c r="BI29" s="612"/>
      <c r="BJ29" s="612"/>
      <c r="BK29" s="613"/>
      <c r="BL29" s="614">
        <v>0</v>
      </c>
      <c r="BM29" s="614"/>
      <c r="BN29" s="614"/>
      <c r="BO29" s="614"/>
      <c r="BP29" s="615" t="s">
        <v>118</v>
      </c>
      <c r="BQ29" s="615"/>
      <c r="BR29" s="615"/>
      <c r="BS29" s="615"/>
      <c r="BT29" s="615"/>
      <c r="BU29" s="615"/>
      <c r="BV29" s="615"/>
      <c r="BW29" s="619"/>
      <c r="BY29" s="623" t="s">
        <v>273</v>
      </c>
      <c r="BZ29" s="626"/>
      <c r="CA29" s="626"/>
      <c r="CB29" s="626"/>
      <c r="CC29" s="626"/>
      <c r="CD29" s="626"/>
      <c r="CE29" s="626"/>
      <c r="CF29" s="626"/>
      <c r="CG29" s="626"/>
      <c r="CH29" s="626"/>
      <c r="CI29" s="626"/>
      <c r="CJ29" s="626"/>
      <c r="CK29" s="626"/>
      <c r="CL29" s="625"/>
      <c r="CM29" s="611" t="s">
        <v>118</v>
      </c>
      <c r="CN29" s="612"/>
      <c r="CO29" s="612"/>
      <c r="CP29" s="612"/>
      <c r="CQ29" s="612"/>
      <c r="CR29" s="612"/>
      <c r="CS29" s="612"/>
      <c r="CT29" s="613"/>
      <c r="CU29" s="616" t="s">
        <v>210</v>
      </c>
      <c r="CV29" s="617"/>
      <c r="CW29" s="617"/>
      <c r="CX29" s="622"/>
      <c r="CY29" s="620" t="s">
        <v>210</v>
      </c>
      <c r="CZ29" s="612"/>
      <c r="DA29" s="612"/>
      <c r="DB29" s="612"/>
      <c r="DC29" s="612"/>
      <c r="DD29" s="612"/>
      <c r="DE29" s="612"/>
      <c r="DF29" s="612"/>
      <c r="DG29" s="612"/>
      <c r="DH29" s="612"/>
      <c r="DI29" s="612"/>
      <c r="DJ29" s="612"/>
      <c r="DK29" s="613"/>
      <c r="DL29" s="620" t="s">
        <v>210</v>
      </c>
      <c r="DM29" s="612"/>
      <c r="DN29" s="612"/>
      <c r="DO29" s="612"/>
      <c r="DP29" s="612"/>
      <c r="DQ29" s="612"/>
      <c r="DR29" s="612"/>
      <c r="DS29" s="612"/>
      <c r="DT29" s="612"/>
      <c r="DU29" s="612"/>
      <c r="DV29" s="612"/>
      <c r="DW29" s="612"/>
      <c r="DX29" s="621"/>
    </row>
    <row r="30" spans="2:128" ht="11.25" customHeight="1" x14ac:dyDescent="0.2">
      <c r="B30" s="608" t="s">
        <v>274</v>
      </c>
      <c r="C30" s="609"/>
      <c r="D30" s="609"/>
      <c r="E30" s="609"/>
      <c r="F30" s="609"/>
      <c r="G30" s="609"/>
      <c r="H30" s="609"/>
      <c r="I30" s="609"/>
      <c r="J30" s="609"/>
      <c r="K30" s="609"/>
      <c r="L30" s="609"/>
      <c r="M30" s="609"/>
      <c r="N30" s="609"/>
      <c r="O30" s="609"/>
      <c r="P30" s="609"/>
      <c r="Q30" s="610"/>
      <c r="R30" s="611" t="s">
        <v>118</v>
      </c>
      <c r="S30" s="612"/>
      <c r="T30" s="612"/>
      <c r="U30" s="612"/>
      <c r="V30" s="612"/>
      <c r="W30" s="612"/>
      <c r="X30" s="612"/>
      <c r="Y30" s="613"/>
      <c r="Z30" s="616" t="s">
        <v>118</v>
      </c>
      <c r="AA30" s="617"/>
      <c r="AB30" s="617"/>
      <c r="AC30" s="622"/>
      <c r="AD30" s="620" t="s">
        <v>118</v>
      </c>
      <c r="AE30" s="612"/>
      <c r="AF30" s="612"/>
      <c r="AG30" s="612"/>
      <c r="AH30" s="612"/>
      <c r="AI30" s="612"/>
      <c r="AJ30" s="612"/>
      <c r="AK30" s="613"/>
      <c r="AL30" s="616" t="s">
        <v>118</v>
      </c>
      <c r="AM30" s="617"/>
      <c r="AN30" s="617"/>
      <c r="AO30" s="618"/>
      <c r="AP30" s="623" t="s">
        <v>275</v>
      </c>
      <c r="AQ30" s="624"/>
      <c r="AR30" s="624"/>
      <c r="AS30" s="624"/>
      <c r="AT30" s="624"/>
      <c r="AU30" s="624"/>
      <c r="AV30" s="624"/>
      <c r="AW30" s="624"/>
      <c r="AX30" s="624"/>
      <c r="AY30" s="624"/>
      <c r="AZ30" s="624"/>
      <c r="BA30" s="624"/>
      <c r="BB30" s="624"/>
      <c r="BC30" s="625"/>
      <c r="BD30" s="611">
        <v>14891</v>
      </c>
      <c r="BE30" s="612"/>
      <c r="BF30" s="612"/>
      <c r="BG30" s="612"/>
      <c r="BH30" s="612"/>
      <c r="BI30" s="612"/>
      <c r="BJ30" s="612"/>
      <c r="BK30" s="613"/>
      <c r="BL30" s="614">
        <v>0</v>
      </c>
      <c r="BM30" s="614"/>
      <c r="BN30" s="614"/>
      <c r="BO30" s="614"/>
      <c r="BP30" s="615" t="s">
        <v>118</v>
      </c>
      <c r="BQ30" s="615"/>
      <c r="BR30" s="615"/>
      <c r="BS30" s="615"/>
      <c r="BT30" s="615"/>
      <c r="BU30" s="615"/>
      <c r="BV30" s="615"/>
      <c r="BW30" s="619"/>
      <c r="BY30" s="623" t="s">
        <v>276</v>
      </c>
      <c r="BZ30" s="626"/>
      <c r="CA30" s="626"/>
      <c r="CB30" s="626"/>
      <c r="CC30" s="626"/>
      <c r="CD30" s="626"/>
      <c r="CE30" s="626"/>
      <c r="CF30" s="626"/>
      <c r="CG30" s="626"/>
      <c r="CH30" s="626"/>
      <c r="CI30" s="626"/>
      <c r="CJ30" s="626"/>
      <c r="CK30" s="626"/>
      <c r="CL30" s="625"/>
      <c r="CM30" s="611">
        <v>329338</v>
      </c>
      <c r="CN30" s="612"/>
      <c r="CO30" s="612"/>
      <c r="CP30" s="612"/>
      <c r="CQ30" s="612"/>
      <c r="CR30" s="612"/>
      <c r="CS30" s="612"/>
      <c r="CT30" s="613"/>
      <c r="CU30" s="616">
        <v>0</v>
      </c>
      <c r="CV30" s="617"/>
      <c r="CW30" s="617"/>
      <c r="CX30" s="622"/>
      <c r="CY30" s="620" t="s">
        <v>210</v>
      </c>
      <c r="CZ30" s="612"/>
      <c r="DA30" s="612"/>
      <c r="DB30" s="612"/>
      <c r="DC30" s="612"/>
      <c r="DD30" s="612"/>
      <c r="DE30" s="612"/>
      <c r="DF30" s="612"/>
      <c r="DG30" s="612"/>
      <c r="DH30" s="612"/>
      <c r="DI30" s="612"/>
      <c r="DJ30" s="612"/>
      <c r="DK30" s="613"/>
      <c r="DL30" s="620">
        <v>329338</v>
      </c>
      <c r="DM30" s="612"/>
      <c r="DN30" s="612"/>
      <c r="DO30" s="612"/>
      <c r="DP30" s="612"/>
      <c r="DQ30" s="612"/>
      <c r="DR30" s="612"/>
      <c r="DS30" s="612"/>
      <c r="DT30" s="612"/>
      <c r="DU30" s="612"/>
      <c r="DV30" s="612"/>
      <c r="DW30" s="612"/>
      <c r="DX30" s="621"/>
    </row>
    <row r="31" spans="2:128" ht="11.25" customHeight="1" x14ac:dyDescent="0.2">
      <c r="B31" s="608" t="s">
        <v>277</v>
      </c>
      <c r="C31" s="609"/>
      <c r="D31" s="609"/>
      <c r="E31" s="609"/>
      <c r="F31" s="609"/>
      <c r="G31" s="609"/>
      <c r="H31" s="609"/>
      <c r="I31" s="609"/>
      <c r="J31" s="609"/>
      <c r="K31" s="609"/>
      <c r="L31" s="609"/>
      <c r="M31" s="609"/>
      <c r="N31" s="609"/>
      <c r="O31" s="609"/>
      <c r="P31" s="609"/>
      <c r="Q31" s="610"/>
      <c r="R31" s="611">
        <v>2840733</v>
      </c>
      <c r="S31" s="612"/>
      <c r="T31" s="612"/>
      <c r="U31" s="612"/>
      <c r="V31" s="612"/>
      <c r="W31" s="612"/>
      <c r="X31" s="612"/>
      <c r="Y31" s="613"/>
      <c r="Z31" s="616">
        <v>0.2</v>
      </c>
      <c r="AA31" s="617"/>
      <c r="AB31" s="617"/>
      <c r="AC31" s="622"/>
      <c r="AD31" s="620">
        <v>302994</v>
      </c>
      <c r="AE31" s="612"/>
      <c r="AF31" s="612"/>
      <c r="AG31" s="612"/>
      <c r="AH31" s="612"/>
      <c r="AI31" s="612"/>
      <c r="AJ31" s="612"/>
      <c r="AK31" s="613"/>
      <c r="AL31" s="616">
        <v>0.1</v>
      </c>
      <c r="AM31" s="617"/>
      <c r="AN31" s="617"/>
      <c r="AO31" s="618"/>
      <c r="AP31" s="623" t="s">
        <v>278</v>
      </c>
      <c r="AQ31" s="624"/>
      <c r="AR31" s="624"/>
      <c r="AS31" s="624"/>
      <c r="AT31" s="624"/>
      <c r="AU31" s="624"/>
      <c r="AV31" s="624"/>
      <c r="AW31" s="624"/>
      <c r="AX31" s="624"/>
      <c r="AY31" s="624"/>
      <c r="AZ31" s="624"/>
      <c r="BA31" s="624"/>
      <c r="BB31" s="624"/>
      <c r="BC31" s="625"/>
      <c r="BD31" s="611">
        <v>477022</v>
      </c>
      <c r="BE31" s="612"/>
      <c r="BF31" s="612"/>
      <c r="BG31" s="612"/>
      <c r="BH31" s="612"/>
      <c r="BI31" s="612"/>
      <c r="BJ31" s="612"/>
      <c r="BK31" s="613"/>
      <c r="BL31" s="614">
        <v>0.2</v>
      </c>
      <c r="BM31" s="614"/>
      <c r="BN31" s="614"/>
      <c r="BO31" s="614"/>
      <c r="BP31" s="615" t="s">
        <v>211</v>
      </c>
      <c r="BQ31" s="615"/>
      <c r="BR31" s="615"/>
      <c r="BS31" s="615"/>
      <c r="BT31" s="615"/>
      <c r="BU31" s="615"/>
      <c r="BV31" s="615"/>
      <c r="BW31" s="619"/>
      <c r="BY31" s="608" t="s">
        <v>279</v>
      </c>
      <c r="BZ31" s="609"/>
      <c r="CA31" s="609"/>
      <c r="CB31" s="609"/>
      <c r="CC31" s="609"/>
      <c r="CD31" s="609"/>
      <c r="CE31" s="609"/>
      <c r="CF31" s="609"/>
      <c r="CG31" s="609"/>
      <c r="CH31" s="609"/>
      <c r="CI31" s="609"/>
      <c r="CJ31" s="609"/>
      <c r="CK31" s="609"/>
      <c r="CL31" s="610"/>
      <c r="CM31" s="611" t="s">
        <v>118</v>
      </c>
      <c r="CN31" s="612"/>
      <c r="CO31" s="612"/>
      <c r="CP31" s="612"/>
      <c r="CQ31" s="612"/>
      <c r="CR31" s="612"/>
      <c r="CS31" s="612"/>
      <c r="CT31" s="613"/>
      <c r="CU31" s="616" t="s">
        <v>118</v>
      </c>
      <c r="CV31" s="617"/>
      <c r="CW31" s="617"/>
      <c r="CX31" s="622"/>
      <c r="CY31" s="620" t="s">
        <v>210</v>
      </c>
      <c r="CZ31" s="612"/>
      <c r="DA31" s="612"/>
      <c r="DB31" s="612"/>
      <c r="DC31" s="612"/>
      <c r="DD31" s="612"/>
      <c r="DE31" s="612"/>
      <c r="DF31" s="612"/>
      <c r="DG31" s="612"/>
      <c r="DH31" s="612"/>
      <c r="DI31" s="612"/>
      <c r="DJ31" s="612"/>
      <c r="DK31" s="613"/>
      <c r="DL31" s="620" t="s">
        <v>210</v>
      </c>
      <c r="DM31" s="612"/>
      <c r="DN31" s="612"/>
      <c r="DO31" s="612"/>
      <c r="DP31" s="612"/>
      <c r="DQ31" s="612"/>
      <c r="DR31" s="612"/>
      <c r="DS31" s="612"/>
      <c r="DT31" s="612"/>
      <c r="DU31" s="612"/>
      <c r="DV31" s="612"/>
      <c r="DW31" s="612"/>
      <c r="DX31" s="621"/>
    </row>
    <row r="32" spans="2:128" ht="11.25" customHeight="1" x14ac:dyDescent="0.2">
      <c r="B32" s="608" t="s">
        <v>280</v>
      </c>
      <c r="C32" s="609"/>
      <c r="D32" s="609"/>
      <c r="E32" s="609"/>
      <c r="F32" s="609"/>
      <c r="G32" s="609"/>
      <c r="H32" s="609"/>
      <c r="I32" s="609"/>
      <c r="J32" s="609"/>
      <c r="K32" s="609"/>
      <c r="L32" s="609"/>
      <c r="M32" s="609"/>
      <c r="N32" s="609"/>
      <c r="O32" s="609"/>
      <c r="P32" s="609"/>
      <c r="Q32" s="610"/>
      <c r="R32" s="611">
        <v>5520558</v>
      </c>
      <c r="S32" s="612"/>
      <c r="T32" s="612"/>
      <c r="U32" s="612"/>
      <c r="V32" s="612"/>
      <c r="W32" s="612"/>
      <c r="X32" s="612"/>
      <c r="Y32" s="613"/>
      <c r="Z32" s="616">
        <v>0.4</v>
      </c>
      <c r="AA32" s="617"/>
      <c r="AB32" s="617"/>
      <c r="AC32" s="622"/>
      <c r="AD32" s="620" t="s">
        <v>118</v>
      </c>
      <c r="AE32" s="612"/>
      <c r="AF32" s="612"/>
      <c r="AG32" s="612"/>
      <c r="AH32" s="612"/>
      <c r="AI32" s="612"/>
      <c r="AJ32" s="612"/>
      <c r="AK32" s="613"/>
      <c r="AL32" s="616" t="s">
        <v>210</v>
      </c>
      <c r="AM32" s="617"/>
      <c r="AN32" s="617"/>
      <c r="AO32" s="618"/>
      <c r="AP32" s="623" t="s">
        <v>281</v>
      </c>
      <c r="AQ32" s="624"/>
      <c r="AR32" s="624"/>
      <c r="AS32" s="624"/>
      <c r="AT32" s="624"/>
      <c r="AU32" s="624"/>
      <c r="AV32" s="624"/>
      <c r="AW32" s="624"/>
      <c r="AX32" s="624"/>
      <c r="AY32" s="624"/>
      <c r="AZ32" s="624"/>
      <c r="BA32" s="624"/>
      <c r="BB32" s="624"/>
      <c r="BC32" s="625"/>
      <c r="BD32" s="611" t="s">
        <v>118</v>
      </c>
      <c r="BE32" s="612"/>
      <c r="BF32" s="612"/>
      <c r="BG32" s="612"/>
      <c r="BH32" s="612"/>
      <c r="BI32" s="612"/>
      <c r="BJ32" s="612"/>
      <c r="BK32" s="613"/>
      <c r="BL32" s="614" t="s">
        <v>118</v>
      </c>
      <c r="BM32" s="614"/>
      <c r="BN32" s="614"/>
      <c r="BO32" s="614"/>
      <c r="BP32" s="615" t="s">
        <v>118</v>
      </c>
      <c r="BQ32" s="615"/>
      <c r="BR32" s="615"/>
      <c r="BS32" s="615"/>
      <c r="BT32" s="615"/>
      <c r="BU32" s="615"/>
      <c r="BV32" s="615"/>
      <c r="BW32" s="619"/>
      <c r="BY32" s="627" t="s">
        <v>282</v>
      </c>
      <c r="BZ32" s="628"/>
      <c r="CA32" s="628"/>
      <c r="CB32" s="628"/>
      <c r="CC32" s="628"/>
      <c r="CD32" s="628"/>
      <c r="CE32" s="628"/>
      <c r="CF32" s="628"/>
      <c r="CG32" s="628"/>
      <c r="CH32" s="628"/>
      <c r="CI32" s="628"/>
      <c r="CJ32" s="628"/>
      <c r="CK32" s="628"/>
      <c r="CL32" s="629"/>
      <c r="CM32" s="611">
        <v>1263963809</v>
      </c>
      <c r="CN32" s="612"/>
      <c r="CO32" s="612"/>
      <c r="CP32" s="612"/>
      <c r="CQ32" s="612"/>
      <c r="CR32" s="612"/>
      <c r="CS32" s="612"/>
      <c r="CT32" s="613"/>
      <c r="CU32" s="633">
        <v>100</v>
      </c>
      <c r="CV32" s="634"/>
      <c r="CW32" s="634"/>
      <c r="CX32" s="635"/>
      <c r="CY32" s="620">
        <v>267974848</v>
      </c>
      <c r="CZ32" s="612"/>
      <c r="DA32" s="612"/>
      <c r="DB32" s="612"/>
      <c r="DC32" s="612"/>
      <c r="DD32" s="612"/>
      <c r="DE32" s="612"/>
      <c r="DF32" s="612"/>
      <c r="DG32" s="612"/>
      <c r="DH32" s="612"/>
      <c r="DI32" s="612"/>
      <c r="DJ32" s="612"/>
      <c r="DK32" s="613"/>
      <c r="DL32" s="620">
        <v>651182846</v>
      </c>
      <c r="DM32" s="612"/>
      <c r="DN32" s="612"/>
      <c r="DO32" s="612"/>
      <c r="DP32" s="612"/>
      <c r="DQ32" s="612"/>
      <c r="DR32" s="612"/>
      <c r="DS32" s="612"/>
      <c r="DT32" s="612"/>
      <c r="DU32" s="612"/>
      <c r="DV32" s="612"/>
      <c r="DW32" s="612"/>
      <c r="DX32" s="621"/>
    </row>
    <row r="33" spans="2:128" ht="11.25" customHeight="1" x14ac:dyDescent="0.2">
      <c r="B33" s="608" t="s">
        <v>283</v>
      </c>
      <c r="C33" s="609"/>
      <c r="D33" s="609"/>
      <c r="E33" s="609"/>
      <c r="F33" s="609"/>
      <c r="G33" s="609"/>
      <c r="H33" s="609"/>
      <c r="I33" s="609"/>
      <c r="J33" s="609"/>
      <c r="K33" s="609"/>
      <c r="L33" s="609"/>
      <c r="M33" s="609"/>
      <c r="N33" s="609"/>
      <c r="O33" s="609"/>
      <c r="P33" s="609"/>
      <c r="Q33" s="610"/>
      <c r="R33" s="611">
        <v>144987054</v>
      </c>
      <c r="S33" s="612"/>
      <c r="T33" s="612"/>
      <c r="U33" s="612"/>
      <c r="V33" s="612"/>
      <c r="W33" s="612"/>
      <c r="X33" s="612"/>
      <c r="Y33" s="613"/>
      <c r="Z33" s="616">
        <v>10.7</v>
      </c>
      <c r="AA33" s="617"/>
      <c r="AB33" s="617"/>
      <c r="AC33" s="622"/>
      <c r="AD33" s="620" t="s">
        <v>210</v>
      </c>
      <c r="AE33" s="612"/>
      <c r="AF33" s="612"/>
      <c r="AG33" s="612"/>
      <c r="AH33" s="612"/>
      <c r="AI33" s="612"/>
      <c r="AJ33" s="612"/>
      <c r="AK33" s="613"/>
      <c r="AL33" s="616" t="s">
        <v>118</v>
      </c>
      <c r="AM33" s="617"/>
      <c r="AN33" s="617"/>
      <c r="AO33" s="618"/>
      <c r="AP33" s="608" t="s">
        <v>153</v>
      </c>
      <c r="AQ33" s="609"/>
      <c r="AR33" s="609"/>
      <c r="AS33" s="609"/>
      <c r="AT33" s="609"/>
      <c r="AU33" s="609"/>
      <c r="AV33" s="609"/>
      <c r="AW33" s="609"/>
      <c r="AX33" s="609"/>
      <c r="AY33" s="609"/>
      <c r="AZ33" s="609"/>
      <c r="BA33" s="609"/>
      <c r="BB33" s="609"/>
      <c r="BC33" s="610"/>
      <c r="BD33" s="611">
        <v>271483890</v>
      </c>
      <c r="BE33" s="612"/>
      <c r="BF33" s="612"/>
      <c r="BG33" s="612"/>
      <c r="BH33" s="612"/>
      <c r="BI33" s="612"/>
      <c r="BJ33" s="612"/>
      <c r="BK33" s="613"/>
      <c r="BL33" s="614">
        <v>100</v>
      </c>
      <c r="BM33" s="614"/>
      <c r="BN33" s="614"/>
      <c r="BO33" s="614"/>
      <c r="BP33" s="615">
        <v>2256616</v>
      </c>
      <c r="BQ33" s="615"/>
      <c r="BR33" s="615"/>
      <c r="BS33" s="615"/>
      <c r="BT33" s="615"/>
      <c r="BU33" s="615"/>
      <c r="BV33" s="615"/>
      <c r="BW33" s="619"/>
      <c r="BY33" s="593" t="s">
        <v>284</v>
      </c>
      <c r="BZ33" s="594"/>
      <c r="CA33" s="594"/>
      <c r="CB33" s="594"/>
      <c r="CC33" s="594"/>
      <c r="CD33" s="594"/>
      <c r="CE33" s="594"/>
      <c r="CF33" s="594"/>
      <c r="CG33" s="594"/>
      <c r="CH33" s="594"/>
      <c r="CI33" s="594"/>
      <c r="CJ33" s="594"/>
      <c r="CK33" s="594"/>
      <c r="CL33" s="594"/>
      <c r="CM33" s="594"/>
      <c r="CN33" s="594"/>
      <c r="CO33" s="594"/>
      <c r="CP33" s="594"/>
      <c r="CQ33" s="594"/>
      <c r="CR33" s="594"/>
      <c r="CS33" s="594"/>
      <c r="CT33" s="594"/>
      <c r="CU33" s="594"/>
      <c r="CV33" s="594"/>
      <c r="CW33" s="594"/>
      <c r="CX33" s="594"/>
      <c r="CY33" s="594"/>
      <c r="CZ33" s="594"/>
      <c r="DA33" s="594"/>
      <c r="DB33" s="594"/>
      <c r="DC33" s="594"/>
      <c r="DD33" s="594"/>
      <c r="DE33" s="594"/>
      <c r="DF33" s="594"/>
      <c r="DG33" s="594"/>
      <c r="DH33" s="594"/>
      <c r="DI33" s="594"/>
      <c r="DJ33" s="594"/>
      <c r="DK33" s="594"/>
      <c r="DL33" s="594"/>
      <c r="DM33" s="594"/>
      <c r="DN33" s="594"/>
      <c r="DO33" s="594"/>
      <c r="DP33" s="594"/>
      <c r="DQ33" s="594"/>
      <c r="DR33" s="594"/>
      <c r="DS33" s="594"/>
      <c r="DT33" s="594"/>
      <c r="DU33" s="594"/>
      <c r="DV33" s="594"/>
      <c r="DW33" s="594"/>
      <c r="DX33" s="595"/>
    </row>
    <row r="34" spans="2:128" ht="11.25" customHeight="1" x14ac:dyDescent="0.2">
      <c r="B34" s="608" t="s">
        <v>285</v>
      </c>
      <c r="C34" s="609"/>
      <c r="D34" s="609"/>
      <c r="E34" s="609"/>
      <c r="F34" s="609"/>
      <c r="G34" s="609"/>
      <c r="H34" s="609"/>
      <c r="I34" s="609"/>
      <c r="J34" s="609"/>
      <c r="K34" s="609"/>
      <c r="L34" s="609"/>
      <c r="M34" s="609"/>
      <c r="N34" s="609"/>
      <c r="O34" s="609"/>
      <c r="P34" s="609"/>
      <c r="Q34" s="610"/>
      <c r="R34" s="611">
        <v>66545779</v>
      </c>
      <c r="S34" s="612"/>
      <c r="T34" s="612"/>
      <c r="U34" s="612"/>
      <c r="V34" s="612"/>
      <c r="W34" s="612"/>
      <c r="X34" s="612"/>
      <c r="Y34" s="613"/>
      <c r="Z34" s="616">
        <v>4.9000000000000004</v>
      </c>
      <c r="AA34" s="617"/>
      <c r="AB34" s="617"/>
      <c r="AC34" s="622"/>
      <c r="AD34" s="620" t="s">
        <v>118</v>
      </c>
      <c r="AE34" s="612"/>
      <c r="AF34" s="612"/>
      <c r="AG34" s="612"/>
      <c r="AH34" s="612"/>
      <c r="AI34" s="612"/>
      <c r="AJ34" s="612"/>
      <c r="AK34" s="613"/>
      <c r="AL34" s="616" t="s">
        <v>135</v>
      </c>
      <c r="AM34" s="617"/>
      <c r="AN34" s="617"/>
      <c r="AO34" s="618"/>
      <c r="AP34" s="623"/>
      <c r="AQ34" s="624"/>
      <c r="AR34" s="624"/>
      <c r="AS34" s="624"/>
      <c r="AT34" s="624"/>
      <c r="AU34" s="624"/>
      <c r="AV34" s="624"/>
      <c r="AW34" s="624"/>
      <c r="AX34" s="624"/>
      <c r="AY34" s="624"/>
      <c r="AZ34" s="624"/>
      <c r="BA34" s="624"/>
      <c r="BB34" s="624"/>
      <c r="BC34" s="625"/>
      <c r="BD34" s="611"/>
      <c r="BE34" s="612"/>
      <c r="BF34" s="612"/>
      <c r="BG34" s="612"/>
      <c r="BH34" s="612"/>
      <c r="BI34" s="612"/>
      <c r="BJ34" s="612"/>
      <c r="BK34" s="613"/>
      <c r="BL34" s="614"/>
      <c r="BM34" s="614"/>
      <c r="BN34" s="614"/>
      <c r="BO34" s="614"/>
      <c r="BP34" s="615"/>
      <c r="BQ34" s="615"/>
      <c r="BR34" s="615"/>
      <c r="BS34" s="615"/>
      <c r="BT34" s="615"/>
      <c r="BU34" s="615"/>
      <c r="BV34" s="615"/>
      <c r="BW34" s="619"/>
      <c r="BY34" s="593" t="s">
        <v>191</v>
      </c>
      <c r="BZ34" s="594"/>
      <c r="CA34" s="594"/>
      <c r="CB34" s="594"/>
      <c r="CC34" s="594"/>
      <c r="CD34" s="594"/>
      <c r="CE34" s="594"/>
      <c r="CF34" s="594"/>
      <c r="CG34" s="594"/>
      <c r="CH34" s="594"/>
      <c r="CI34" s="594"/>
      <c r="CJ34" s="594"/>
      <c r="CK34" s="594"/>
      <c r="CL34" s="595"/>
      <c r="CM34" s="593" t="s">
        <v>286</v>
      </c>
      <c r="CN34" s="594"/>
      <c r="CO34" s="594"/>
      <c r="CP34" s="594"/>
      <c r="CQ34" s="594"/>
      <c r="CR34" s="594"/>
      <c r="CS34" s="594"/>
      <c r="CT34" s="595"/>
      <c r="CU34" s="593" t="s">
        <v>287</v>
      </c>
      <c r="CV34" s="594"/>
      <c r="CW34" s="594"/>
      <c r="CX34" s="595"/>
      <c r="CY34" s="593" t="s">
        <v>288</v>
      </c>
      <c r="CZ34" s="594"/>
      <c r="DA34" s="594"/>
      <c r="DB34" s="594"/>
      <c r="DC34" s="594"/>
      <c r="DD34" s="594"/>
      <c r="DE34" s="594"/>
      <c r="DF34" s="595"/>
      <c r="DG34" s="630" t="s">
        <v>289</v>
      </c>
      <c r="DH34" s="631"/>
      <c r="DI34" s="631"/>
      <c r="DJ34" s="631"/>
      <c r="DK34" s="631"/>
      <c r="DL34" s="631"/>
      <c r="DM34" s="631"/>
      <c r="DN34" s="631"/>
      <c r="DO34" s="631"/>
      <c r="DP34" s="631"/>
      <c r="DQ34" s="632"/>
      <c r="DR34" s="593" t="s">
        <v>290</v>
      </c>
      <c r="DS34" s="594"/>
      <c r="DT34" s="594"/>
      <c r="DU34" s="594"/>
      <c r="DV34" s="594"/>
      <c r="DW34" s="594"/>
      <c r="DX34" s="595"/>
    </row>
    <row r="35" spans="2:128" ht="11.25" customHeight="1" x14ac:dyDescent="0.2">
      <c r="B35" s="608" t="s">
        <v>291</v>
      </c>
      <c r="C35" s="609"/>
      <c r="D35" s="609"/>
      <c r="E35" s="609"/>
      <c r="F35" s="609"/>
      <c r="G35" s="609"/>
      <c r="H35" s="609"/>
      <c r="I35" s="609"/>
      <c r="J35" s="609"/>
      <c r="K35" s="609"/>
      <c r="L35" s="609"/>
      <c r="M35" s="609"/>
      <c r="N35" s="609"/>
      <c r="O35" s="609"/>
      <c r="P35" s="609"/>
      <c r="Q35" s="610"/>
      <c r="R35" s="611">
        <v>115214591</v>
      </c>
      <c r="S35" s="612"/>
      <c r="T35" s="612"/>
      <c r="U35" s="612"/>
      <c r="V35" s="612"/>
      <c r="W35" s="612"/>
      <c r="X35" s="612"/>
      <c r="Y35" s="613"/>
      <c r="Z35" s="616">
        <v>8.5</v>
      </c>
      <c r="AA35" s="617"/>
      <c r="AB35" s="617"/>
      <c r="AC35" s="622"/>
      <c r="AD35" s="620">
        <v>198073</v>
      </c>
      <c r="AE35" s="612"/>
      <c r="AF35" s="612"/>
      <c r="AG35" s="612"/>
      <c r="AH35" s="612"/>
      <c r="AI35" s="612"/>
      <c r="AJ35" s="612"/>
      <c r="AK35" s="613"/>
      <c r="AL35" s="616">
        <v>0</v>
      </c>
      <c r="AM35" s="617"/>
      <c r="AN35" s="617"/>
      <c r="AO35" s="618"/>
      <c r="AP35" s="623"/>
      <c r="AQ35" s="624"/>
      <c r="AR35" s="624"/>
      <c r="AS35" s="624"/>
      <c r="AT35" s="624"/>
      <c r="AU35" s="624"/>
      <c r="AV35" s="624"/>
      <c r="AW35" s="624"/>
      <c r="AX35" s="624"/>
      <c r="AY35" s="624"/>
      <c r="AZ35" s="624"/>
      <c r="BA35" s="624"/>
      <c r="BB35" s="624"/>
      <c r="BC35" s="625"/>
      <c r="BD35" s="611"/>
      <c r="BE35" s="612"/>
      <c r="BF35" s="612"/>
      <c r="BG35" s="612"/>
      <c r="BH35" s="612"/>
      <c r="BI35" s="612"/>
      <c r="BJ35" s="612"/>
      <c r="BK35" s="613"/>
      <c r="BL35" s="614"/>
      <c r="BM35" s="614"/>
      <c r="BN35" s="614"/>
      <c r="BO35" s="614"/>
      <c r="BP35" s="615"/>
      <c r="BQ35" s="615"/>
      <c r="BR35" s="615"/>
      <c r="BS35" s="615"/>
      <c r="BT35" s="615"/>
      <c r="BU35" s="615"/>
      <c r="BV35" s="615"/>
      <c r="BW35" s="619"/>
      <c r="BY35" s="597" t="s">
        <v>292</v>
      </c>
      <c r="BZ35" s="598"/>
      <c r="CA35" s="598"/>
      <c r="CB35" s="598"/>
      <c r="CC35" s="598"/>
      <c r="CD35" s="598"/>
      <c r="CE35" s="598"/>
      <c r="CF35" s="598"/>
      <c r="CG35" s="598"/>
      <c r="CH35" s="598"/>
      <c r="CI35" s="598"/>
      <c r="CJ35" s="598"/>
      <c r="CK35" s="598"/>
      <c r="CL35" s="599"/>
      <c r="CM35" s="600">
        <v>376283430</v>
      </c>
      <c r="CN35" s="601"/>
      <c r="CO35" s="601"/>
      <c r="CP35" s="601"/>
      <c r="CQ35" s="601"/>
      <c r="CR35" s="601"/>
      <c r="CS35" s="601"/>
      <c r="CT35" s="602"/>
      <c r="CU35" s="605">
        <v>29.8</v>
      </c>
      <c r="CV35" s="606"/>
      <c r="CW35" s="606"/>
      <c r="CX35" s="641"/>
      <c r="CY35" s="642">
        <v>322806291</v>
      </c>
      <c r="CZ35" s="601"/>
      <c r="DA35" s="601"/>
      <c r="DB35" s="601"/>
      <c r="DC35" s="601"/>
      <c r="DD35" s="601"/>
      <c r="DE35" s="601"/>
      <c r="DF35" s="602"/>
      <c r="DG35" s="642">
        <v>315676015</v>
      </c>
      <c r="DH35" s="601"/>
      <c r="DI35" s="601"/>
      <c r="DJ35" s="601"/>
      <c r="DK35" s="601"/>
      <c r="DL35" s="601"/>
      <c r="DM35" s="601"/>
      <c r="DN35" s="601"/>
      <c r="DO35" s="601"/>
      <c r="DP35" s="601"/>
      <c r="DQ35" s="602"/>
      <c r="DR35" s="605">
        <v>65</v>
      </c>
      <c r="DS35" s="606"/>
      <c r="DT35" s="606"/>
      <c r="DU35" s="606"/>
      <c r="DV35" s="606"/>
      <c r="DW35" s="606"/>
      <c r="DX35" s="607"/>
    </row>
    <row r="36" spans="2:128" ht="11.25" customHeight="1" x14ac:dyDescent="0.2">
      <c r="B36" s="608" t="s">
        <v>293</v>
      </c>
      <c r="C36" s="609"/>
      <c r="D36" s="609"/>
      <c r="E36" s="609"/>
      <c r="F36" s="609"/>
      <c r="G36" s="609"/>
      <c r="H36" s="609"/>
      <c r="I36" s="609"/>
      <c r="J36" s="609"/>
      <c r="K36" s="609"/>
      <c r="L36" s="609"/>
      <c r="M36" s="609"/>
      <c r="N36" s="609"/>
      <c r="O36" s="609"/>
      <c r="P36" s="609"/>
      <c r="Q36" s="610"/>
      <c r="R36" s="611">
        <v>103222134</v>
      </c>
      <c r="S36" s="612"/>
      <c r="T36" s="612"/>
      <c r="U36" s="612"/>
      <c r="V36" s="612"/>
      <c r="W36" s="612"/>
      <c r="X36" s="612"/>
      <c r="Y36" s="613"/>
      <c r="Z36" s="616">
        <v>7.6</v>
      </c>
      <c r="AA36" s="617"/>
      <c r="AB36" s="617"/>
      <c r="AC36" s="622"/>
      <c r="AD36" s="620" t="s">
        <v>118</v>
      </c>
      <c r="AE36" s="612"/>
      <c r="AF36" s="612"/>
      <c r="AG36" s="612"/>
      <c r="AH36" s="612"/>
      <c r="AI36" s="612"/>
      <c r="AJ36" s="612"/>
      <c r="AK36" s="613"/>
      <c r="AL36" s="616" t="s">
        <v>118</v>
      </c>
      <c r="AM36" s="617"/>
      <c r="AN36" s="617"/>
      <c r="AO36" s="618"/>
      <c r="AP36" s="623"/>
      <c r="AQ36" s="624"/>
      <c r="AR36" s="624"/>
      <c r="AS36" s="624"/>
      <c r="AT36" s="624"/>
      <c r="AU36" s="624"/>
      <c r="AV36" s="624"/>
      <c r="AW36" s="624"/>
      <c r="AX36" s="624"/>
      <c r="AY36" s="624"/>
      <c r="AZ36" s="624"/>
      <c r="BA36" s="624"/>
      <c r="BB36" s="624"/>
      <c r="BC36" s="625"/>
      <c r="BD36" s="611"/>
      <c r="BE36" s="612"/>
      <c r="BF36" s="612"/>
      <c r="BG36" s="612"/>
      <c r="BH36" s="612"/>
      <c r="BI36" s="612"/>
      <c r="BJ36" s="612"/>
      <c r="BK36" s="613"/>
      <c r="BL36" s="614"/>
      <c r="BM36" s="614"/>
      <c r="BN36" s="614"/>
      <c r="BO36" s="614"/>
      <c r="BP36" s="615"/>
      <c r="BQ36" s="615"/>
      <c r="BR36" s="615"/>
      <c r="BS36" s="615"/>
      <c r="BT36" s="615"/>
      <c r="BU36" s="615"/>
      <c r="BV36" s="615"/>
      <c r="BW36" s="619"/>
      <c r="BY36" s="608" t="s">
        <v>294</v>
      </c>
      <c r="BZ36" s="609"/>
      <c r="CA36" s="609"/>
      <c r="CB36" s="609"/>
      <c r="CC36" s="609"/>
      <c r="CD36" s="609"/>
      <c r="CE36" s="609"/>
      <c r="CF36" s="609"/>
      <c r="CG36" s="609"/>
      <c r="CH36" s="609"/>
      <c r="CI36" s="609"/>
      <c r="CJ36" s="609"/>
      <c r="CK36" s="609"/>
      <c r="CL36" s="610"/>
      <c r="CM36" s="611">
        <v>247967269</v>
      </c>
      <c r="CN36" s="636"/>
      <c r="CO36" s="636"/>
      <c r="CP36" s="636"/>
      <c r="CQ36" s="636"/>
      <c r="CR36" s="636"/>
      <c r="CS36" s="636"/>
      <c r="CT36" s="637"/>
      <c r="CU36" s="616">
        <v>19.600000000000001</v>
      </c>
      <c r="CV36" s="638"/>
      <c r="CW36" s="638"/>
      <c r="CX36" s="639"/>
      <c r="CY36" s="620">
        <v>209769574</v>
      </c>
      <c r="CZ36" s="636"/>
      <c r="DA36" s="636"/>
      <c r="DB36" s="636"/>
      <c r="DC36" s="636"/>
      <c r="DD36" s="636"/>
      <c r="DE36" s="636"/>
      <c r="DF36" s="637"/>
      <c r="DG36" s="620">
        <v>204553762</v>
      </c>
      <c r="DH36" s="636"/>
      <c r="DI36" s="636"/>
      <c r="DJ36" s="636"/>
      <c r="DK36" s="636"/>
      <c r="DL36" s="636"/>
      <c r="DM36" s="636"/>
      <c r="DN36" s="636"/>
      <c r="DO36" s="636"/>
      <c r="DP36" s="636"/>
      <c r="DQ36" s="637"/>
      <c r="DR36" s="616">
        <v>42.1</v>
      </c>
      <c r="DS36" s="638"/>
      <c r="DT36" s="638"/>
      <c r="DU36" s="638"/>
      <c r="DV36" s="638"/>
      <c r="DW36" s="638"/>
      <c r="DX36" s="640"/>
    </row>
    <row r="37" spans="2:128" ht="11.25" customHeight="1" x14ac:dyDescent="0.2">
      <c r="B37" s="608" t="s">
        <v>295</v>
      </c>
      <c r="C37" s="609"/>
      <c r="D37" s="609"/>
      <c r="E37" s="609"/>
      <c r="F37" s="609"/>
      <c r="G37" s="609"/>
      <c r="H37" s="609"/>
      <c r="I37" s="609"/>
      <c r="J37" s="609"/>
      <c r="K37" s="609"/>
      <c r="L37" s="609"/>
      <c r="M37" s="609"/>
      <c r="N37" s="609"/>
      <c r="O37" s="609"/>
      <c r="P37" s="609"/>
      <c r="Q37" s="610"/>
      <c r="R37" s="611" t="s">
        <v>118</v>
      </c>
      <c r="S37" s="612"/>
      <c r="T37" s="612"/>
      <c r="U37" s="612"/>
      <c r="V37" s="612"/>
      <c r="W37" s="612"/>
      <c r="X37" s="612"/>
      <c r="Y37" s="613"/>
      <c r="Z37" s="616" t="s">
        <v>211</v>
      </c>
      <c r="AA37" s="617"/>
      <c r="AB37" s="617"/>
      <c r="AC37" s="622"/>
      <c r="AD37" s="620" t="s">
        <v>211</v>
      </c>
      <c r="AE37" s="612"/>
      <c r="AF37" s="612"/>
      <c r="AG37" s="612"/>
      <c r="AH37" s="612"/>
      <c r="AI37" s="612"/>
      <c r="AJ37" s="612"/>
      <c r="AK37" s="613"/>
      <c r="AL37" s="616" t="s">
        <v>118</v>
      </c>
      <c r="AM37" s="617"/>
      <c r="AN37" s="617"/>
      <c r="AO37" s="618"/>
      <c r="AP37" s="623"/>
      <c r="AQ37" s="624"/>
      <c r="AR37" s="624"/>
      <c r="AS37" s="624"/>
      <c r="AT37" s="624"/>
      <c r="AU37" s="624"/>
      <c r="AV37" s="624"/>
      <c r="AW37" s="624"/>
      <c r="AX37" s="624"/>
      <c r="AY37" s="624"/>
      <c r="AZ37" s="624"/>
      <c r="BA37" s="624"/>
      <c r="BB37" s="624"/>
      <c r="BC37" s="625"/>
      <c r="BD37" s="611"/>
      <c r="BE37" s="612"/>
      <c r="BF37" s="612"/>
      <c r="BG37" s="612"/>
      <c r="BH37" s="612"/>
      <c r="BI37" s="612"/>
      <c r="BJ37" s="612"/>
      <c r="BK37" s="613"/>
      <c r="BL37" s="614"/>
      <c r="BM37" s="614"/>
      <c r="BN37" s="614"/>
      <c r="BO37" s="614"/>
      <c r="BP37" s="615"/>
      <c r="BQ37" s="615"/>
      <c r="BR37" s="615"/>
      <c r="BS37" s="615"/>
      <c r="BT37" s="615"/>
      <c r="BU37" s="615"/>
      <c r="BV37" s="615"/>
      <c r="BW37" s="619"/>
      <c r="BY37" s="608" t="s">
        <v>296</v>
      </c>
      <c r="BZ37" s="609"/>
      <c r="CA37" s="609"/>
      <c r="CB37" s="609"/>
      <c r="CC37" s="609"/>
      <c r="CD37" s="609"/>
      <c r="CE37" s="609"/>
      <c r="CF37" s="609"/>
      <c r="CG37" s="609"/>
      <c r="CH37" s="609"/>
      <c r="CI37" s="609"/>
      <c r="CJ37" s="609"/>
      <c r="CK37" s="609"/>
      <c r="CL37" s="610"/>
      <c r="CM37" s="611">
        <v>181408290</v>
      </c>
      <c r="CN37" s="612"/>
      <c r="CO37" s="612"/>
      <c r="CP37" s="612"/>
      <c r="CQ37" s="612"/>
      <c r="CR37" s="612"/>
      <c r="CS37" s="612"/>
      <c r="CT37" s="613"/>
      <c r="CU37" s="616">
        <v>14.4</v>
      </c>
      <c r="CV37" s="638"/>
      <c r="CW37" s="638"/>
      <c r="CX37" s="639"/>
      <c r="CY37" s="620">
        <v>146454033</v>
      </c>
      <c r="CZ37" s="636"/>
      <c r="DA37" s="636"/>
      <c r="DB37" s="636"/>
      <c r="DC37" s="636"/>
      <c r="DD37" s="636"/>
      <c r="DE37" s="636"/>
      <c r="DF37" s="637"/>
      <c r="DG37" s="620">
        <v>145261022</v>
      </c>
      <c r="DH37" s="636"/>
      <c r="DI37" s="636"/>
      <c r="DJ37" s="636"/>
      <c r="DK37" s="636"/>
      <c r="DL37" s="636"/>
      <c r="DM37" s="636"/>
      <c r="DN37" s="636"/>
      <c r="DO37" s="636"/>
      <c r="DP37" s="636"/>
      <c r="DQ37" s="637"/>
      <c r="DR37" s="616">
        <v>29.9</v>
      </c>
      <c r="DS37" s="638"/>
      <c r="DT37" s="638"/>
      <c r="DU37" s="638"/>
      <c r="DV37" s="638"/>
      <c r="DW37" s="638"/>
      <c r="DX37" s="640"/>
    </row>
    <row r="38" spans="2:128" ht="11.25" customHeight="1" x14ac:dyDescent="0.2">
      <c r="B38" s="608" t="s">
        <v>297</v>
      </c>
      <c r="C38" s="609"/>
      <c r="D38" s="609"/>
      <c r="E38" s="609"/>
      <c r="F38" s="609"/>
      <c r="G38" s="609"/>
      <c r="H38" s="609"/>
      <c r="I38" s="609"/>
      <c r="J38" s="609"/>
      <c r="K38" s="609"/>
      <c r="L38" s="609"/>
      <c r="M38" s="609"/>
      <c r="N38" s="609"/>
      <c r="O38" s="609"/>
      <c r="P38" s="609"/>
      <c r="Q38" s="610"/>
      <c r="R38" s="611">
        <v>37022000</v>
      </c>
      <c r="S38" s="612"/>
      <c r="T38" s="612"/>
      <c r="U38" s="612"/>
      <c r="V38" s="612"/>
      <c r="W38" s="612"/>
      <c r="X38" s="612"/>
      <c r="Y38" s="613"/>
      <c r="Z38" s="616">
        <v>2.7</v>
      </c>
      <c r="AA38" s="617"/>
      <c r="AB38" s="617"/>
      <c r="AC38" s="622"/>
      <c r="AD38" s="620" t="s">
        <v>210</v>
      </c>
      <c r="AE38" s="612"/>
      <c r="AF38" s="612"/>
      <c r="AG38" s="612"/>
      <c r="AH38" s="612"/>
      <c r="AI38" s="612"/>
      <c r="AJ38" s="612"/>
      <c r="AK38" s="613"/>
      <c r="AL38" s="616" t="s">
        <v>211</v>
      </c>
      <c r="AM38" s="617"/>
      <c r="AN38" s="617"/>
      <c r="AO38" s="618"/>
      <c r="AP38" s="623"/>
      <c r="AQ38" s="624"/>
      <c r="AR38" s="624"/>
      <c r="AS38" s="624"/>
      <c r="AT38" s="624"/>
      <c r="AU38" s="624"/>
      <c r="AV38" s="624"/>
      <c r="AW38" s="624"/>
      <c r="AX38" s="624"/>
      <c r="AY38" s="624"/>
      <c r="AZ38" s="624"/>
      <c r="BA38" s="624"/>
      <c r="BB38" s="624"/>
      <c r="BC38" s="625"/>
      <c r="BD38" s="611"/>
      <c r="BE38" s="612"/>
      <c r="BF38" s="612"/>
      <c r="BG38" s="612"/>
      <c r="BH38" s="612"/>
      <c r="BI38" s="612"/>
      <c r="BJ38" s="612"/>
      <c r="BK38" s="613"/>
      <c r="BL38" s="614"/>
      <c r="BM38" s="614"/>
      <c r="BN38" s="614"/>
      <c r="BO38" s="614"/>
      <c r="BP38" s="615"/>
      <c r="BQ38" s="615"/>
      <c r="BR38" s="615"/>
      <c r="BS38" s="615"/>
      <c r="BT38" s="615"/>
      <c r="BU38" s="615"/>
      <c r="BV38" s="615"/>
      <c r="BW38" s="619"/>
      <c r="BY38" s="608" t="s">
        <v>298</v>
      </c>
      <c r="BZ38" s="609"/>
      <c r="CA38" s="609"/>
      <c r="CB38" s="609"/>
      <c r="CC38" s="609"/>
      <c r="CD38" s="609"/>
      <c r="CE38" s="609"/>
      <c r="CF38" s="609"/>
      <c r="CG38" s="609"/>
      <c r="CH38" s="609"/>
      <c r="CI38" s="609"/>
      <c r="CJ38" s="609"/>
      <c r="CK38" s="609"/>
      <c r="CL38" s="610"/>
      <c r="CM38" s="611">
        <v>20111733</v>
      </c>
      <c r="CN38" s="636"/>
      <c r="CO38" s="636"/>
      <c r="CP38" s="636"/>
      <c r="CQ38" s="636"/>
      <c r="CR38" s="636"/>
      <c r="CS38" s="636"/>
      <c r="CT38" s="637"/>
      <c r="CU38" s="616">
        <v>1.6</v>
      </c>
      <c r="CV38" s="638"/>
      <c r="CW38" s="638"/>
      <c r="CX38" s="639"/>
      <c r="CY38" s="620">
        <v>10058703</v>
      </c>
      <c r="CZ38" s="636"/>
      <c r="DA38" s="636"/>
      <c r="DB38" s="636"/>
      <c r="DC38" s="636"/>
      <c r="DD38" s="636"/>
      <c r="DE38" s="636"/>
      <c r="DF38" s="637"/>
      <c r="DG38" s="620">
        <v>8144239</v>
      </c>
      <c r="DH38" s="636"/>
      <c r="DI38" s="636"/>
      <c r="DJ38" s="636"/>
      <c r="DK38" s="636"/>
      <c r="DL38" s="636"/>
      <c r="DM38" s="636"/>
      <c r="DN38" s="636"/>
      <c r="DO38" s="636"/>
      <c r="DP38" s="636"/>
      <c r="DQ38" s="637"/>
      <c r="DR38" s="616">
        <v>1.7</v>
      </c>
      <c r="DS38" s="638"/>
      <c r="DT38" s="638"/>
      <c r="DU38" s="638"/>
      <c r="DV38" s="638"/>
      <c r="DW38" s="638"/>
      <c r="DX38" s="640"/>
    </row>
    <row r="39" spans="2:128" ht="11.25" customHeight="1" x14ac:dyDescent="0.2">
      <c r="B39" s="627" t="s">
        <v>299</v>
      </c>
      <c r="C39" s="628"/>
      <c r="D39" s="628"/>
      <c r="E39" s="628"/>
      <c r="F39" s="628"/>
      <c r="G39" s="628"/>
      <c r="H39" s="628"/>
      <c r="I39" s="628"/>
      <c r="J39" s="628"/>
      <c r="K39" s="628"/>
      <c r="L39" s="628"/>
      <c r="M39" s="628"/>
      <c r="N39" s="628"/>
      <c r="O39" s="628"/>
      <c r="P39" s="628"/>
      <c r="Q39" s="629"/>
      <c r="R39" s="611">
        <v>1357615773</v>
      </c>
      <c r="S39" s="612"/>
      <c r="T39" s="612"/>
      <c r="U39" s="612"/>
      <c r="V39" s="612"/>
      <c r="W39" s="612"/>
      <c r="X39" s="612"/>
      <c r="Y39" s="613"/>
      <c r="Z39" s="614">
        <v>100</v>
      </c>
      <c r="AA39" s="614"/>
      <c r="AB39" s="614"/>
      <c r="AC39" s="614"/>
      <c r="AD39" s="615">
        <v>448647683</v>
      </c>
      <c r="AE39" s="615"/>
      <c r="AF39" s="615"/>
      <c r="AG39" s="615"/>
      <c r="AH39" s="615"/>
      <c r="AI39" s="615"/>
      <c r="AJ39" s="615"/>
      <c r="AK39" s="615"/>
      <c r="AL39" s="616">
        <v>100</v>
      </c>
      <c r="AM39" s="617"/>
      <c r="AN39" s="617"/>
      <c r="AO39" s="618"/>
      <c r="AP39" s="627"/>
      <c r="AQ39" s="628"/>
      <c r="AR39" s="628"/>
      <c r="AS39" s="628"/>
      <c r="AT39" s="628"/>
      <c r="AU39" s="628"/>
      <c r="AV39" s="628"/>
      <c r="AW39" s="628"/>
      <c r="AX39" s="628"/>
      <c r="AY39" s="628"/>
      <c r="AZ39" s="628"/>
      <c r="BA39" s="628"/>
      <c r="BB39" s="628"/>
      <c r="BC39" s="629"/>
      <c r="BD39" s="611"/>
      <c r="BE39" s="612"/>
      <c r="BF39" s="612"/>
      <c r="BG39" s="612"/>
      <c r="BH39" s="612"/>
      <c r="BI39" s="612"/>
      <c r="BJ39" s="612"/>
      <c r="BK39" s="613"/>
      <c r="BL39" s="614"/>
      <c r="BM39" s="614"/>
      <c r="BN39" s="614"/>
      <c r="BO39" s="614"/>
      <c r="BP39" s="615"/>
      <c r="BQ39" s="615"/>
      <c r="BR39" s="615"/>
      <c r="BS39" s="615"/>
      <c r="BT39" s="615"/>
      <c r="BU39" s="615"/>
      <c r="BV39" s="615"/>
      <c r="BW39" s="619"/>
      <c r="BY39" s="608" t="s">
        <v>300</v>
      </c>
      <c r="BZ39" s="609"/>
      <c r="CA39" s="609"/>
      <c r="CB39" s="609"/>
      <c r="CC39" s="609"/>
      <c r="CD39" s="609"/>
      <c r="CE39" s="609"/>
      <c r="CF39" s="609"/>
      <c r="CG39" s="609"/>
      <c r="CH39" s="609"/>
      <c r="CI39" s="609"/>
      <c r="CJ39" s="609"/>
      <c r="CK39" s="609"/>
      <c r="CL39" s="610"/>
      <c r="CM39" s="611">
        <v>108204428</v>
      </c>
      <c r="CN39" s="612"/>
      <c r="CO39" s="612"/>
      <c r="CP39" s="612"/>
      <c r="CQ39" s="612"/>
      <c r="CR39" s="612"/>
      <c r="CS39" s="612"/>
      <c r="CT39" s="613"/>
      <c r="CU39" s="616">
        <v>8.6</v>
      </c>
      <c r="CV39" s="638"/>
      <c r="CW39" s="638"/>
      <c r="CX39" s="639"/>
      <c r="CY39" s="620">
        <v>102978014</v>
      </c>
      <c r="CZ39" s="636"/>
      <c r="DA39" s="636"/>
      <c r="DB39" s="636"/>
      <c r="DC39" s="636"/>
      <c r="DD39" s="636"/>
      <c r="DE39" s="636"/>
      <c r="DF39" s="637"/>
      <c r="DG39" s="620">
        <v>102978014</v>
      </c>
      <c r="DH39" s="636"/>
      <c r="DI39" s="636"/>
      <c r="DJ39" s="636"/>
      <c r="DK39" s="636"/>
      <c r="DL39" s="636"/>
      <c r="DM39" s="636"/>
      <c r="DN39" s="636"/>
      <c r="DO39" s="636"/>
      <c r="DP39" s="636"/>
      <c r="DQ39" s="637"/>
      <c r="DR39" s="616">
        <v>21.2</v>
      </c>
      <c r="DS39" s="638"/>
      <c r="DT39" s="638"/>
      <c r="DU39" s="638"/>
      <c r="DV39" s="638"/>
      <c r="DW39" s="638"/>
      <c r="DX39" s="640"/>
    </row>
    <row r="40" spans="2:128" ht="11.25" customHeight="1" x14ac:dyDescent="0.2">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43" t="s">
        <v>301</v>
      </c>
      <c r="BZ40" s="644"/>
      <c r="CA40" s="608" t="s">
        <v>302</v>
      </c>
      <c r="CB40" s="609"/>
      <c r="CC40" s="609"/>
      <c r="CD40" s="609"/>
      <c r="CE40" s="609"/>
      <c r="CF40" s="609"/>
      <c r="CG40" s="609"/>
      <c r="CH40" s="609"/>
      <c r="CI40" s="609"/>
      <c r="CJ40" s="609"/>
      <c r="CK40" s="609"/>
      <c r="CL40" s="610"/>
      <c r="CM40" s="611">
        <v>108204428</v>
      </c>
      <c r="CN40" s="636"/>
      <c r="CO40" s="636"/>
      <c r="CP40" s="636"/>
      <c r="CQ40" s="636"/>
      <c r="CR40" s="636"/>
      <c r="CS40" s="636"/>
      <c r="CT40" s="637"/>
      <c r="CU40" s="616">
        <v>8.6</v>
      </c>
      <c r="CV40" s="638"/>
      <c r="CW40" s="638"/>
      <c r="CX40" s="639"/>
      <c r="CY40" s="620">
        <v>102978014</v>
      </c>
      <c r="CZ40" s="636"/>
      <c r="DA40" s="636"/>
      <c r="DB40" s="636"/>
      <c r="DC40" s="636"/>
      <c r="DD40" s="636"/>
      <c r="DE40" s="636"/>
      <c r="DF40" s="637"/>
      <c r="DG40" s="620">
        <v>102978014</v>
      </c>
      <c r="DH40" s="636"/>
      <c r="DI40" s="636"/>
      <c r="DJ40" s="636"/>
      <c r="DK40" s="636"/>
      <c r="DL40" s="636"/>
      <c r="DM40" s="636"/>
      <c r="DN40" s="636"/>
      <c r="DO40" s="636"/>
      <c r="DP40" s="636"/>
      <c r="DQ40" s="637"/>
      <c r="DR40" s="616">
        <v>21.2</v>
      </c>
      <c r="DS40" s="638"/>
      <c r="DT40" s="638"/>
      <c r="DU40" s="638"/>
      <c r="DV40" s="638"/>
      <c r="DW40" s="638"/>
      <c r="DX40" s="640"/>
    </row>
    <row r="41" spans="2:128" ht="11.25" customHeight="1" x14ac:dyDescent="0.2">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45"/>
      <c r="BZ41" s="646"/>
      <c r="CA41" s="608" t="s">
        <v>303</v>
      </c>
      <c r="CB41" s="609"/>
      <c r="CC41" s="609"/>
      <c r="CD41" s="609"/>
      <c r="CE41" s="609"/>
      <c r="CF41" s="609"/>
      <c r="CG41" s="609"/>
      <c r="CH41" s="609"/>
      <c r="CI41" s="609"/>
      <c r="CJ41" s="609"/>
      <c r="CK41" s="609"/>
      <c r="CL41" s="610"/>
      <c r="CM41" s="611">
        <v>100498675</v>
      </c>
      <c r="CN41" s="612"/>
      <c r="CO41" s="612"/>
      <c r="CP41" s="612"/>
      <c r="CQ41" s="612"/>
      <c r="CR41" s="612"/>
      <c r="CS41" s="612"/>
      <c r="CT41" s="613"/>
      <c r="CU41" s="616">
        <v>8</v>
      </c>
      <c r="CV41" s="638"/>
      <c r="CW41" s="638"/>
      <c r="CX41" s="639"/>
      <c r="CY41" s="620">
        <v>95772869</v>
      </c>
      <c r="CZ41" s="636"/>
      <c r="DA41" s="636"/>
      <c r="DB41" s="636"/>
      <c r="DC41" s="636"/>
      <c r="DD41" s="636"/>
      <c r="DE41" s="636"/>
      <c r="DF41" s="637"/>
      <c r="DG41" s="620">
        <v>95772869</v>
      </c>
      <c r="DH41" s="636"/>
      <c r="DI41" s="636"/>
      <c r="DJ41" s="636"/>
      <c r="DK41" s="636"/>
      <c r="DL41" s="636"/>
      <c r="DM41" s="636"/>
      <c r="DN41" s="636"/>
      <c r="DO41" s="636"/>
      <c r="DP41" s="636"/>
      <c r="DQ41" s="637"/>
      <c r="DR41" s="616">
        <v>19.7</v>
      </c>
      <c r="DS41" s="638"/>
      <c r="DT41" s="638"/>
      <c r="DU41" s="638"/>
      <c r="DV41" s="638"/>
      <c r="DW41" s="638"/>
      <c r="DX41" s="640"/>
    </row>
    <row r="42" spans="2:128" ht="11.25" customHeight="1" x14ac:dyDescent="0.2">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593" t="s">
        <v>304</v>
      </c>
      <c r="AQ42" s="594"/>
      <c r="AR42" s="594"/>
      <c r="AS42" s="594"/>
      <c r="AT42" s="594"/>
      <c r="AU42" s="594"/>
      <c r="AV42" s="594"/>
      <c r="AW42" s="594"/>
      <c r="AX42" s="594"/>
      <c r="AY42" s="594"/>
      <c r="AZ42" s="594"/>
      <c r="BA42" s="594"/>
      <c r="BB42" s="594"/>
      <c r="BC42" s="595"/>
      <c r="BD42" s="593" t="s">
        <v>305</v>
      </c>
      <c r="BE42" s="594"/>
      <c r="BF42" s="594"/>
      <c r="BG42" s="594"/>
      <c r="BH42" s="594"/>
      <c r="BI42" s="594"/>
      <c r="BJ42" s="594"/>
      <c r="BK42" s="594"/>
      <c r="BL42" s="594"/>
      <c r="BM42" s="595"/>
      <c r="BN42" s="593" t="s">
        <v>306</v>
      </c>
      <c r="BO42" s="594"/>
      <c r="BP42" s="594"/>
      <c r="BQ42" s="594"/>
      <c r="BR42" s="594"/>
      <c r="BS42" s="594"/>
      <c r="BT42" s="594"/>
      <c r="BU42" s="594"/>
      <c r="BV42" s="594"/>
      <c r="BW42" s="595"/>
      <c r="BY42" s="645"/>
      <c r="BZ42" s="646"/>
      <c r="CA42" s="608" t="s">
        <v>307</v>
      </c>
      <c r="CB42" s="609"/>
      <c r="CC42" s="609"/>
      <c r="CD42" s="609"/>
      <c r="CE42" s="609"/>
      <c r="CF42" s="609"/>
      <c r="CG42" s="609"/>
      <c r="CH42" s="609"/>
      <c r="CI42" s="609"/>
      <c r="CJ42" s="609"/>
      <c r="CK42" s="609"/>
      <c r="CL42" s="610"/>
      <c r="CM42" s="611">
        <v>7705753</v>
      </c>
      <c r="CN42" s="636"/>
      <c r="CO42" s="636"/>
      <c r="CP42" s="636"/>
      <c r="CQ42" s="636"/>
      <c r="CR42" s="636"/>
      <c r="CS42" s="636"/>
      <c r="CT42" s="637"/>
      <c r="CU42" s="616">
        <v>0.6</v>
      </c>
      <c r="CV42" s="638"/>
      <c r="CW42" s="638"/>
      <c r="CX42" s="639"/>
      <c r="CY42" s="620">
        <v>7205145</v>
      </c>
      <c r="CZ42" s="636"/>
      <c r="DA42" s="636"/>
      <c r="DB42" s="636"/>
      <c r="DC42" s="636"/>
      <c r="DD42" s="636"/>
      <c r="DE42" s="636"/>
      <c r="DF42" s="637"/>
      <c r="DG42" s="620">
        <v>7205145</v>
      </c>
      <c r="DH42" s="636"/>
      <c r="DI42" s="636"/>
      <c r="DJ42" s="636"/>
      <c r="DK42" s="636"/>
      <c r="DL42" s="636"/>
      <c r="DM42" s="636"/>
      <c r="DN42" s="636"/>
      <c r="DO42" s="636"/>
      <c r="DP42" s="636"/>
      <c r="DQ42" s="637"/>
      <c r="DR42" s="616">
        <v>1.5</v>
      </c>
      <c r="DS42" s="638"/>
      <c r="DT42" s="638"/>
      <c r="DU42" s="638"/>
      <c r="DV42" s="638"/>
      <c r="DW42" s="638"/>
      <c r="DX42" s="640"/>
    </row>
    <row r="43" spans="2:128" ht="11.25" customHeight="1" x14ac:dyDescent="0.2">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49" t="s">
        <v>308</v>
      </c>
      <c r="AQ43" s="650"/>
      <c r="AR43" s="650"/>
      <c r="AS43" s="650"/>
      <c r="AT43" s="655" t="s">
        <v>309</v>
      </c>
      <c r="AU43" s="224"/>
      <c r="AV43" s="224"/>
      <c r="AW43" s="224"/>
      <c r="AX43" s="597" t="s">
        <v>153</v>
      </c>
      <c r="AY43" s="598"/>
      <c r="AZ43" s="598"/>
      <c r="BA43" s="598"/>
      <c r="BB43" s="598"/>
      <c r="BC43" s="599"/>
      <c r="BD43" s="658">
        <v>99.3</v>
      </c>
      <c r="BE43" s="659"/>
      <c r="BF43" s="659"/>
      <c r="BG43" s="659"/>
      <c r="BH43" s="659"/>
      <c r="BI43" s="659">
        <v>98.1</v>
      </c>
      <c r="BJ43" s="659"/>
      <c r="BK43" s="659"/>
      <c r="BL43" s="659"/>
      <c r="BM43" s="660"/>
      <c r="BN43" s="658">
        <v>99.3</v>
      </c>
      <c r="BO43" s="659"/>
      <c r="BP43" s="659"/>
      <c r="BQ43" s="659"/>
      <c r="BR43" s="659"/>
      <c r="BS43" s="659">
        <v>98.2</v>
      </c>
      <c r="BT43" s="659"/>
      <c r="BU43" s="659"/>
      <c r="BV43" s="659"/>
      <c r="BW43" s="660"/>
      <c r="BY43" s="647"/>
      <c r="BZ43" s="648"/>
      <c r="CA43" s="608" t="s">
        <v>310</v>
      </c>
      <c r="CB43" s="609"/>
      <c r="CC43" s="609"/>
      <c r="CD43" s="609"/>
      <c r="CE43" s="609"/>
      <c r="CF43" s="609"/>
      <c r="CG43" s="609"/>
      <c r="CH43" s="609"/>
      <c r="CI43" s="609"/>
      <c r="CJ43" s="609"/>
      <c r="CK43" s="609"/>
      <c r="CL43" s="610"/>
      <c r="CM43" s="611" t="s">
        <v>118</v>
      </c>
      <c r="CN43" s="612"/>
      <c r="CO43" s="612"/>
      <c r="CP43" s="612"/>
      <c r="CQ43" s="612"/>
      <c r="CR43" s="612"/>
      <c r="CS43" s="612"/>
      <c r="CT43" s="613"/>
      <c r="CU43" s="616" t="s">
        <v>118</v>
      </c>
      <c r="CV43" s="638"/>
      <c r="CW43" s="638"/>
      <c r="CX43" s="639"/>
      <c r="CY43" s="620" t="s">
        <v>211</v>
      </c>
      <c r="CZ43" s="636"/>
      <c r="DA43" s="636"/>
      <c r="DB43" s="636"/>
      <c r="DC43" s="636"/>
      <c r="DD43" s="636"/>
      <c r="DE43" s="636"/>
      <c r="DF43" s="637"/>
      <c r="DG43" s="620" t="s">
        <v>211</v>
      </c>
      <c r="DH43" s="636"/>
      <c r="DI43" s="636"/>
      <c r="DJ43" s="636"/>
      <c r="DK43" s="636"/>
      <c r="DL43" s="636"/>
      <c r="DM43" s="636"/>
      <c r="DN43" s="636"/>
      <c r="DO43" s="636"/>
      <c r="DP43" s="636"/>
      <c r="DQ43" s="637"/>
      <c r="DR43" s="616" t="s">
        <v>211</v>
      </c>
      <c r="DS43" s="638"/>
      <c r="DT43" s="638"/>
      <c r="DU43" s="638"/>
      <c r="DV43" s="638"/>
      <c r="DW43" s="638"/>
      <c r="DX43" s="640"/>
    </row>
    <row r="44" spans="2:128" ht="11.25" customHeight="1" x14ac:dyDescent="0.2">
      <c r="AP44" s="651"/>
      <c r="AQ44" s="652"/>
      <c r="AR44" s="652"/>
      <c r="AS44" s="652"/>
      <c r="AT44" s="656"/>
      <c r="AU44" s="213" t="s">
        <v>311</v>
      </c>
      <c r="AV44" s="213"/>
      <c r="AW44" s="213"/>
      <c r="AX44" s="608" t="s">
        <v>312</v>
      </c>
      <c r="AY44" s="609"/>
      <c r="AZ44" s="609"/>
      <c r="BA44" s="609"/>
      <c r="BB44" s="609"/>
      <c r="BC44" s="610"/>
      <c r="BD44" s="664">
        <v>98.9</v>
      </c>
      <c r="BE44" s="665"/>
      <c r="BF44" s="665"/>
      <c r="BG44" s="665"/>
      <c r="BH44" s="665"/>
      <c r="BI44" s="665">
        <v>96.1</v>
      </c>
      <c r="BJ44" s="665"/>
      <c r="BK44" s="665"/>
      <c r="BL44" s="665"/>
      <c r="BM44" s="666"/>
      <c r="BN44" s="664">
        <v>98.8</v>
      </c>
      <c r="BO44" s="665"/>
      <c r="BP44" s="665"/>
      <c r="BQ44" s="665"/>
      <c r="BR44" s="665"/>
      <c r="BS44" s="665">
        <v>96</v>
      </c>
      <c r="BT44" s="665"/>
      <c r="BU44" s="665"/>
      <c r="BV44" s="665"/>
      <c r="BW44" s="666"/>
      <c r="BY44" s="608" t="s">
        <v>313</v>
      </c>
      <c r="BZ44" s="609"/>
      <c r="CA44" s="609"/>
      <c r="CB44" s="609"/>
      <c r="CC44" s="609"/>
      <c r="CD44" s="609"/>
      <c r="CE44" s="609"/>
      <c r="CF44" s="609"/>
      <c r="CG44" s="609"/>
      <c r="CH44" s="609"/>
      <c r="CI44" s="609"/>
      <c r="CJ44" s="609"/>
      <c r="CK44" s="609"/>
      <c r="CL44" s="610"/>
      <c r="CM44" s="611">
        <v>583688745</v>
      </c>
      <c r="CN44" s="636"/>
      <c r="CO44" s="636"/>
      <c r="CP44" s="636"/>
      <c r="CQ44" s="636"/>
      <c r="CR44" s="636"/>
      <c r="CS44" s="636"/>
      <c r="CT44" s="637"/>
      <c r="CU44" s="616">
        <v>46.2</v>
      </c>
      <c r="CV44" s="638"/>
      <c r="CW44" s="638"/>
      <c r="CX44" s="639"/>
      <c r="CY44" s="620">
        <v>274895452</v>
      </c>
      <c r="CZ44" s="636"/>
      <c r="DA44" s="636"/>
      <c r="DB44" s="636"/>
      <c r="DC44" s="636"/>
      <c r="DD44" s="636"/>
      <c r="DE44" s="636"/>
      <c r="DF44" s="637"/>
      <c r="DG44" s="620">
        <v>150140085</v>
      </c>
      <c r="DH44" s="636"/>
      <c r="DI44" s="636"/>
      <c r="DJ44" s="636"/>
      <c r="DK44" s="636"/>
      <c r="DL44" s="636"/>
      <c r="DM44" s="636"/>
      <c r="DN44" s="636"/>
      <c r="DO44" s="636"/>
      <c r="DP44" s="636"/>
      <c r="DQ44" s="637"/>
      <c r="DR44" s="616">
        <v>30.9</v>
      </c>
      <c r="DS44" s="638"/>
      <c r="DT44" s="638"/>
      <c r="DU44" s="638"/>
      <c r="DV44" s="638"/>
      <c r="DW44" s="638"/>
      <c r="DX44" s="640"/>
    </row>
    <row r="45" spans="2:128" ht="11.25" customHeight="1" x14ac:dyDescent="0.2">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53"/>
      <c r="AQ45" s="654"/>
      <c r="AR45" s="654"/>
      <c r="AS45" s="654"/>
      <c r="AT45" s="657"/>
      <c r="AU45" s="226"/>
      <c r="AV45" s="226"/>
      <c r="AW45" s="226"/>
      <c r="AX45" s="627" t="s">
        <v>314</v>
      </c>
      <c r="AY45" s="628"/>
      <c r="AZ45" s="628"/>
      <c r="BA45" s="628"/>
      <c r="BB45" s="628"/>
      <c r="BC45" s="629"/>
      <c r="BD45" s="661">
        <v>99.6</v>
      </c>
      <c r="BE45" s="662"/>
      <c r="BF45" s="662"/>
      <c r="BG45" s="662"/>
      <c r="BH45" s="662"/>
      <c r="BI45" s="662">
        <v>98.6</v>
      </c>
      <c r="BJ45" s="662"/>
      <c r="BK45" s="662"/>
      <c r="BL45" s="662"/>
      <c r="BM45" s="663"/>
      <c r="BN45" s="661">
        <v>99.4</v>
      </c>
      <c r="BO45" s="662"/>
      <c r="BP45" s="662"/>
      <c r="BQ45" s="662"/>
      <c r="BR45" s="662"/>
      <c r="BS45" s="662">
        <v>98.9</v>
      </c>
      <c r="BT45" s="662"/>
      <c r="BU45" s="662"/>
      <c r="BV45" s="662"/>
      <c r="BW45" s="663"/>
      <c r="BY45" s="608" t="s">
        <v>315</v>
      </c>
      <c r="BZ45" s="609"/>
      <c r="CA45" s="609"/>
      <c r="CB45" s="609"/>
      <c r="CC45" s="609"/>
      <c r="CD45" s="609"/>
      <c r="CE45" s="609"/>
      <c r="CF45" s="609"/>
      <c r="CG45" s="609"/>
      <c r="CH45" s="609"/>
      <c r="CI45" s="609"/>
      <c r="CJ45" s="609"/>
      <c r="CK45" s="609"/>
      <c r="CL45" s="610"/>
      <c r="CM45" s="611">
        <v>57477228</v>
      </c>
      <c r="CN45" s="612"/>
      <c r="CO45" s="612"/>
      <c r="CP45" s="612"/>
      <c r="CQ45" s="612"/>
      <c r="CR45" s="612"/>
      <c r="CS45" s="612"/>
      <c r="CT45" s="613"/>
      <c r="CU45" s="616">
        <v>4.5</v>
      </c>
      <c r="CV45" s="638"/>
      <c r="CW45" s="638"/>
      <c r="CX45" s="639"/>
      <c r="CY45" s="620">
        <v>27645424</v>
      </c>
      <c r="CZ45" s="636"/>
      <c r="DA45" s="636"/>
      <c r="DB45" s="636"/>
      <c r="DC45" s="636"/>
      <c r="DD45" s="636"/>
      <c r="DE45" s="636"/>
      <c r="DF45" s="637"/>
      <c r="DG45" s="620">
        <v>19628095</v>
      </c>
      <c r="DH45" s="636"/>
      <c r="DI45" s="636"/>
      <c r="DJ45" s="636"/>
      <c r="DK45" s="636"/>
      <c r="DL45" s="636"/>
      <c r="DM45" s="636"/>
      <c r="DN45" s="636"/>
      <c r="DO45" s="636"/>
      <c r="DP45" s="636"/>
      <c r="DQ45" s="637"/>
      <c r="DR45" s="616">
        <v>4</v>
      </c>
      <c r="DS45" s="638"/>
      <c r="DT45" s="638"/>
      <c r="DU45" s="638"/>
      <c r="DV45" s="638"/>
      <c r="DW45" s="638"/>
      <c r="DX45" s="640"/>
    </row>
    <row r="46" spans="2:128" ht="11.25" customHeight="1" x14ac:dyDescent="0.2">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75" t="s">
        <v>316</v>
      </c>
      <c r="AQ46" s="676"/>
      <c r="AR46" s="676"/>
      <c r="AS46" s="676"/>
      <c r="AT46" s="676"/>
      <c r="AU46" s="676"/>
      <c r="AV46" s="676"/>
      <c r="AW46" s="677"/>
      <c r="AX46" s="678" t="s">
        <v>317</v>
      </c>
      <c r="AY46" s="678"/>
      <c r="AZ46" s="678"/>
      <c r="BA46" s="678"/>
      <c r="BB46" s="678"/>
      <c r="BC46" s="678"/>
      <c r="BD46" s="679">
        <v>3062162</v>
      </c>
      <c r="BE46" s="680"/>
      <c r="BF46" s="680"/>
      <c r="BG46" s="680"/>
      <c r="BH46" s="680"/>
      <c r="BI46" s="680"/>
      <c r="BJ46" s="680"/>
      <c r="BK46" s="680"/>
      <c r="BL46" s="680"/>
      <c r="BM46" s="681"/>
      <c r="BN46" s="679">
        <v>3011398</v>
      </c>
      <c r="BO46" s="680"/>
      <c r="BP46" s="680"/>
      <c r="BQ46" s="680"/>
      <c r="BR46" s="680"/>
      <c r="BS46" s="680"/>
      <c r="BT46" s="680"/>
      <c r="BU46" s="680"/>
      <c r="BV46" s="680"/>
      <c r="BW46" s="681"/>
      <c r="BY46" s="608" t="s">
        <v>318</v>
      </c>
      <c r="BZ46" s="609"/>
      <c r="CA46" s="609"/>
      <c r="CB46" s="609"/>
      <c r="CC46" s="609"/>
      <c r="CD46" s="609"/>
      <c r="CE46" s="609"/>
      <c r="CF46" s="609"/>
      <c r="CG46" s="609"/>
      <c r="CH46" s="609"/>
      <c r="CI46" s="609"/>
      <c r="CJ46" s="609"/>
      <c r="CK46" s="609"/>
      <c r="CL46" s="610"/>
      <c r="CM46" s="611">
        <v>23036610</v>
      </c>
      <c r="CN46" s="636"/>
      <c r="CO46" s="636"/>
      <c r="CP46" s="636"/>
      <c r="CQ46" s="636"/>
      <c r="CR46" s="636"/>
      <c r="CS46" s="636"/>
      <c r="CT46" s="637"/>
      <c r="CU46" s="616">
        <v>1.8</v>
      </c>
      <c r="CV46" s="638"/>
      <c r="CW46" s="638"/>
      <c r="CX46" s="639"/>
      <c r="CY46" s="620">
        <v>16072793</v>
      </c>
      <c r="CZ46" s="636"/>
      <c r="DA46" s="636"/>
      <c r="DB46" s="636"/>
      <c r="DC46" s="636"/>
      <c r="DD46" s="636"/>
      <c r="DE46" s="636"/>
      <c r="DF46" s="637"/>
      <c r="DG46" s="620">
        <v>11154774</v>
      </c>
      <c r="DH46" s="636"/>
      <c r="DI46" s="636"/>
      <c r="DJ46" s="636"/>
      <c r="DK46" s="636"/>
      <c r="DL46" s="636"/>
      <c r="DM46" s="636"/>
      <c r="DN46" s="636"/>
      <c r="DO46" s="636"/>
      <c r="DP46" s="636"/>
      <c r="DQ46" s="637"/>
      <c r="DR46" s="616">
        <v>2.2999999999999998</v>
      </c>
      <c r="DS46" s="638"/>
      <c r="DT46" s="638"/>
      <c r="DU46" s="638"/>
      <c r="DV46" s="638"/>
      <c r="DW46" s="638"/>
      <c r="DX46" s="640"/>
    </row>
    <row r="47" spans="2:128" ht="11.25" customHeight="1" x14ac:dyDescent="0.2">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68" t="s">
        <v>319</v>
      </c>
      <c r="AQ47" s="669"/>
      <c r="AR47" s="669"/>
      <c r="AS47" s="669"/>
      <c r="AT47" s="669"/>
      <c r="AU47" s="669"/>
      <c r="AV47" s="669"/>
      <c r="AW47" s="670"/>
      <c r="AX47" s="671" t="s">
        <v>320</v>
      </c>
      <c r="AY47" s="671"/>
      <c r="AZ47" s="671"/>
      <c r="BA47" s="671"/>
      <c r="BB47" s="671"/>
      <c r="BC47" s="671"/>
      <c r="BD47" s="672">
        <v>3062162</v>
      </c>
      <c r="BE47" s="673"/>
      <c r="BF47" s="673"/>
      <c r="BG47" s="673"/>
      <c r="BH47" s="673"/>
      <c r="BI47" s="673"/>
      <c r="BJ47" s="673"/>
      <c r="BK47" s="673"/>
      <c r="BL47" s="673"/>
      <c r="BM47" s="674"/>
      <c r="BN47" s="672">
        <v>3011398</v>
      </c>
      <c r="BO47" s="673"/>
      <c r="BP47" s="673"/>
      <c r="BQ47" s="673"/>
      <c r="BR47" s="673"/>
      <c r="BS47" s="673"/>
      <c r="BT47" s="673"/>
      <c r="BU47" s="673"/>
      <c r="BV47" s="673"/>
      <c r="BW47" s="674"/>
      <c r="BY47" s="608" t="s">
        <v>321</v>
      </c>
      <c r="BZ47" s="609"/>
      <c r="CA47" s="609"/>
      <c r="CB47" s="609"/>
      <c r="CC47" s="609"/>
      <c r="CD47" s="609"/>
      <c r="CE47" s="609"/>
      <c r="CF47" s="609"/>
      <c r="CG47" s="609"/>
      <c r="CH47" s="609"/>
      <c r="CI47" s="609"/>
      <c r="CJ47" s="609"/>
      <c r="CK47" s="609"/>
      <c r="CL47" s="610"/>
      <c r="CM47" s="611">
        <v>300297692</v>
      </c>
      <c r="CN47" s="612"/>
      <c r="CO47" s="612"/>
      <c r="CP47" s="612"/>
      <c r="CQ47" s="612"/>
      <c r="CR47" s="612"/>
      <c r="CS47" s="612"/>
      <c r="CT47" s="613"/>
      <c r="CU47" s="616">
        <v>23.8</v>
      </c>
      <c r="CV47" s="638"/>
      <c r="CW47" s="638"/>
      <c r="CX47" s="639"/>
      <c r="CY47" s="620">
        <v>188234360</v>
      </c>
      <c r="CZ47" s="636"/>
      <c r="DA47" s="636"/>
      <c r="DB47" s="636"/>
      <c r="DC47" s="636"/>
      <c r="DD47" s="636"/>
      <c r="DE47" s="636"/>
      <c r="DF47" s="637"/>
      <c r="DG47" s="620">
        <v>108266600</v>
      </c>
      <c r="DH47" s="636"/>
      <c r="DI47" s="636"/>
      <c r="DJ47" s="636"/>
      <c r="DK47" s="636"/>
      <c r="DL47" s="636"/>
      <c r="DM47" s="636"/>
      <c r="DN47" s="636"/>
      <c r="DO47" s="636"/>
      <c r="DP47" s="636"/>
      <c r="DQ47" s="637"/>
      <c r="DR47" s="616">
        <v>22.3</v>
      </c>
      <c r="DS47" s="638"/>
      <c r="DT47" s="638"/>
      <c r="DU47" s="638"/>
      <c r="DV47" s="638"/>
      <c r="DW47" s="638"/>
      <c r="DX47" s="640"/>
    </row>
    <row r="48" spans="2:128" ht="11.25" customHeight="1" x14ac:dyDescent="0.2">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667"/>
      <c r="AQ48" s="667"/>
      <c r="AR48" s="667"/>
      <c r="AS48" s="667"/>
      <c r="AT48" s="219"/>
      <c r="AU48" s="219"/>
      <c r="AV48" s="219"/>
      <c r="AW48" s="219"/>
      <c r="AX48" s="219"/>
      <c r="AY48" s="219"/>
      <c r="AZ48" s="219"/>
      <c r="BA48" s="219"/>
      <c r="BB48" s="219"/>
      <c r="BC48" s="219"/>
      <c r="BD48" s="665"/>
      <c r="BE48" s="665"/>
      <c r="BF48" s="665"/>
      <c r="BG48" s="665"/>
      <c r="BH48" s="665"/>
      <c r="BI48" s="665"/>
      <c r="BJ48" s="665"/>
      <c r="BK48" s="665"/>
      <c r="BL48" s="665"/>
      <c r="BM48" s="665"/>
      <c r="BN48" s="665"/>
      <c r="BO48" s="665"/>
      <c r="BP48" s="665"/>
      <c r="BQ48" s="665"/>
      <c r="BR48" s="665"/>
      <c r="BS48" s="665"/>
      <c r="BT48" s="665"/>
      <c r="BU48" s="665"/>
      <c r="BV48" s="665"/>
      <c r="BW48" s="665"/>
      <c r="BY48" s="608" t="s">
        <v>322</v>
      </c>
      <c r="BZ48" s="609"/>
      <c r="CA48" s="609"/>
      <c r="CB48" s="609"/>
      <c r="CC48" s="609"/>
      <c r="CD48" s="609"/>
      <c r="CE48" s="609"/>
      <c r="CF48" s="609"/>
      <c r="CG48" s="609"/>
      <c r="CH48" s="609"/>
      <c r="CI48" s="609"/>
      <c r="CJ48" s="609"/>
      <c r="CK48" s="609"/>
      <c r="CL48" s="610"/>
      <c r="CM48" s="611">
        <v>12246794</v>
      </c>
      <c r="CN48" s="636"/>
      <c r="CO48" s="636"/>
      <c r="CP48" s="636"/>
      <c r="CQ48" s="636"/>
      <c r="CR48" s="636"/>
      <c r="CS48" s="636"/>
      <c r="CT48" s="637"/>
      <c r="CU48" s="616">
        <v>1</v>
      </c>
      <c r="CV48" s="638"/>
      <c r="CW48" s="638"/>
      <c r="CX48" s="639"/>
      <c r="CY48" s="620">
        <v>12104374</v>
      </c>
      <c r="CZ48" s="636"/>
      <c r="DA48" s="636"/>
      <c r="DB48" s="636"/>
      <c r="DC48" s="636"/>
      <c r="DD48" s="636"/>
      <c r="DE48" s="636"/>
      <c r="DF48" s="637"/>
      <c r="DG48" s="620">
        <v>10689915</v>
      </c>
      <c r="DH48" s="636"/>
      <c r="DI48" s="636"/>
      <c r="DJ48" s="636"/>
      <c r="DK48" s="636"/>
      <c r="DL48" s="636"/>
      <c r="DM48" s="636"/>
      <c r="DN48" s="636"/>
      <c r="DO48" s="636"/>
      <c r="DP48" s="636"/>
      <c r="DQ48" s="637"/>
      <c r="DR48" s="616">
        <v>2.2000000000000002</v>
      </c>
      <c r="DS48" s="638"/>
      <c r="DT48" s="638"/>
      <c r="DU48" s="638"/>
      <c r="DV48" s="638"/>
      <c r="DW48" s="638"/>
      <c r="DX48" s="640"/>
    </row>
    <row r="49" spans="2:128" ht="11.25" customHeight="1" x14ac:dyDescent="0.2">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667"/>
      <c r="AQ49" s="667"/>
      <c r="AR49" s="667"/>
      <c r="AS49" s="667"/>
      <c r="AT49" s="219"/>
      <c r="AU49" s="219"/>
      <c r="AV49" s="219"/>
      <c r="AW49" s="219"/>
      <c r="AX49" s="219"/>
      <c r="AY49" s="219"/>
      <c r="AZ49" s="219"/>
      <c r="BA49" s="219"/>
      <c r="BB49" s="219"/>
      <c r="BC49" s="219"/>
      <c r="BD49" s="665"/>
      <c r="BE49" s="665"/>
      <c r="BF49" s="665"/>
      <c r="BG49" s="665"/>
      <c r="BH49" s="665"/>
      <c r="BI49" s="665"/>
      <c r="BJ49" s="665"/>
      <c r="BK49" s="665"/>
      <c r="BL49" s="665"/>
      <c r="BM49" s="665"/>
      <c r="BN49" s="665"/>
      <c r="BO49" s="665"/>
      <c r="BP49" s="665"/>
      <c r="BQ49" s="665"/>
      <c r="BR49" s="665"/>
      <c r="BS49" s="665"/>
      <c r="BT49" s="665"/>
      <c r="BU49" s="665"/>
      <c r="BV49" s="665"/>
      <c r="BW49" s="665"/>
      <c r="BY49" s="608" t="s">
        <v>323</v>
      </c>
      <c r="BZ49" s="609"/>
      <c r="CA49" s="609"/>
      <c r="CB49" s="609"/>
      <c r="CC49" s="609"/>
      <c r="CD49" s="609"/>
      <c r="CE49" s="609"/>
      <c r="CF49" s="609"/>
      <c r="CG49" s="609"/>
      <c r="CH49" s="609"/>
      <c r="CI49" s="609"/>
      <c r="CJ49" s="609"/>
      <c r="CK49" s="609"/>
      <c r="CL49" s="610"/>
      <c r="CM49" s="611">
        <v>103911834</v>
      </c>
      <c r="CN49" s="612"/>
      <c r="CO49" s="612"/>
      <c r="CP49" s="612"/>
      <c r="CQ49" s="612"/>
      <c r="CR49" s="612"/>
      <c r="CS49" s="612"/>
      <c r="CT49" s="613"/>
      <c r="CU49" s="616">
        <v>8.1999999999999993</v>
      </c>
      <c r="CV49" s="638"/>
      <c r="CW49" s="638"/>
      <c r="CX49" s="639"/>
      <c r="CY49" s="620">
        <v>30313864</v>
      </c>
      <c r="CZ49" s="636"/>
      <c r="DA49" s="636"/>
      <c r="DB49" s="636"/>
      <c r="DC49" s="636"/>
      <c r="DD49" s="636"/>
      <c r="DE49" s="636"/>
      <c r="DF49" s="637"/>
      <c r="DG49" s="620" t="s">
        <v>118</v>
      </c>
      <c r="DH49" s="636"/>
      <c r="DI49" s="636"/>
      <c r="DJ49" s="636"/>
      <c r="DK49" s="636"/>
      <c r="DL49" s="636"/>
      <c r="DM49" s="636"/>
      <c r="DN49" s="636"/>
      <c r="DO49" s="636"/>
      <c r="DP49" s="636"/>
      <c r="DQ49" s="637"/>
      <c r="DR49" s="616" t="s">
        <v>211</v>
      </c>
      <c r="DS49" s="638"/>
      <c r="DT49" s="638"/>
      <c r="DU49" s="638"/>
      <c r="DV49" s="638"/>
      <c r="DW49" s="638"/>
      <c r="DX49" s="640"/>
    </row>
    <row r="50" spans="2:128" ht="11.25" customHeight="1" x14ac:dyDescent="0.2">
      <c r="B50" s="213" t="s">
        <v>324</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22"/>
      <c r="AQ50" s="223"/>
      <c r="AR50" s="223"/>
      <c r="AS50" s="223"/>
      <c r="AT50" s="223"/>
      <c r="AU50" s="223"/>
      <c r="AV50" s="223"/>
      <c r="AW50" s="223"/>
      <c r="AX50" s="223"/>
      <c r="AY50" s="222"/>
      <c r="AZ50" s="220"/>
      <c r="BA50" s="220"/>
      <c r="BB50" s="220"/>
      <c r="BC50" s="220"/>
      <c r="BD50" s="222"/>
      <c r="BE50" s="222"/>
      <c r="BF50" s="222"/>
      <c r="BG50" s="222"/>
      <c r="BH50" s="222"/>
      <c r="BI50" s="222"/>
      <c r="BJ50" s="222"/>
      <c r="BK50" s="222"/>
      <c r="BL50" s="222"/>
      <c r="BM50" s="222"/>
      <c r="BN50" s="222"/>
      <c r="BO50" s="222"/>
      <c r="BP50" s="222"/>
      <c r="BQ50" s="222"/>
      <c r="BR50" s="222"/>
      <c r="BS50" s="220"/>
      <c r="BT50" s="220"/>
      <c r="BU50" s="220"/>
      <c r="BV50" s="220"/>
      <c r="BW50" s="220"/>
      <c r="BY50" s="608" t="s">
        <v>325</v>
      </c>
      <c r="BZ50" s="609"/>
      <c r="CA50" s="609"/>
      <c r="CB50" s="609"/>
      <c r="CC50" s="609"/>
      <c r="CD50" s="609"/>
      <c r="CE50" s="609"/>
      <c r="CF50" s="609"/>
      <c r="CG50" s="609"/>
      <c r="CH50" s="609"/>
      <c r="CI50" s="609"/>
      <c r="CJ50" s="609"/>
      <c r="CK50" s="609"/>
      <c r="CL50" s="610"/>
      <c r="CM50" s="611" t="s">
        <v>118</v>
      </c>
      <c r="CN50" s="636"/>
      <c r="CO50" s="636"/>
      <c r="CP50" s="636"/>
      <c r="CQ50" s="636"/>
      <c r="CR50" s="636"/>
      <c r="CS50" s="636"/>
      <c r="CT50" s="637"/>
      <c r="CU50" s="616" t="s">
        <v>210</v>
      </c>
      <c r="CV50" s="638"/>
      <c r="CW50" s="638"/>
      <c r="CX50" s="639"/>
      <c r="CY50" s="620" t="s">
        <v>211</v>
      </c>
      <c r="CZ50" s="636"/>
      <c r="DA50" s="636"/>
      <c r="DB50" s="636"/>
      <c r="DC50" s="636"/>
      <c r="DD50" s="636"/>
      <c r="DE50" s="636"/>
      <c r="DF50" s="637"/>
      <c r="DG50" s="620" t="s">
        <v>210</v>
      </c>
      <c r="DH50" s="636"/>
      <c r="DI50" s="636"/>
      <c r="DJ50" s="636"/>
      <c r="DK50" s="636"/>
      <c r="DL50" s="636"/>
      <c r="DM50" s="636"/>
      <c r="DN50" s="636"/>
      <c r="DO50" s="636"/>
      <c r="DP50" s="636"/>
      <c r="DQ50" s="637"/>
      <c r="DR50" s="616" t="s">
        <v>118</v>
      </c>
      <c r="DS50" s="638"/>
      <c r="DT50" s="638"/>
      <c r="DU50" s="638"/>
      <c r="DV50" s="638"/>
      <c r="DW50" s="638"/>
      <c r="DX50" s="640"/>
    </row>
    <row r="51" spans="2:128" ht="11.25" customHeight="1" x14ac:dyDescent="0.2">
      <c r="B51" s="227" t="s">
        <v>326</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22"/>
      <c r="AQ51" s="223"/>
      <c r="AR51" s="223"/>
      <c r="AS51" s="223"/>
      <c r="AT51" s="223"/>
      <c r="AU51" s="223"/>
      <c r="AV51" s="223"/>
      <c r="AW51" s="223"/>
      <c r="AX51" s="223"/>
      <c r="AY51" s="222"/>
      <c r="AZ51" s="220"/>
      <c r="BA51" s="220"/>
      <c r="BB51" s="220"/>
      <c r="BC51" s="220"/>
      <c r="BD51" s="222"/>
      <c r="BE51" s="222"/>
      <c r="BF51" s="222"/>
      <c r="BG51" s="222"/>
      <c r="BH51" s="222"/>
      <c r="BI51" s="222"/>
      <c r="BJ51" s="222"/>
      <c r="BK51" s="222"/>
      <c r="BL51" s="222"/>
      <c r="BM51" s="222"/>
      <c r="BN51" s="222"/>
      <c r="BO51" s="222"/>
      <c r="BP51" s="222"/>
      <c r="BQ51" s="222"/>
      <c r="BR51" s="222"/>
      <c r="BS51" s="220"/>
      <c r="BT51" s="220"/>
      <c r="BU51" s="220"/>
      <c r="BV51" s="220"/>
      <c r="BW51" s="220"/>
      <c r="BY51" s="608" t="s">
        <v>327</v>
      </c>
      <c r="BZ51" s="609"/>
      <c r="CA51" s="609"/>
      <c r="CB51" s="609"/>
      <c r="CC51" s="609"/>
      <c r="CD51" s="609"/>
      <c r="CE51" s="609"/>
      <c r="CF51" s="609"/>
      <c r="CG51" s="609"/>
      <c r="CH51" s="609"/>
      <c r="CI51" s="609"/>
      <c r="CJ51" s="609"/>
      <c r="CK51" s="609"/>
      <c r="CL51" s="610"/>
      <c r="CM51" s="611">
        <v>86718587</v>
      </c>
      <c r="CN51" s="612"/>
      <c r="CO51" s="612"/>
      <c r="CP51" s="612"/>
      <c r="CQ51" s="612"/>
      <c r="CR51" s="612"/>
      <c r="CS51" s="612"/>
      <c r="CT51" s="613"/>
      <c r="CU51" s="616">
        <v>6.9</v>
      </c>
      <c r="CV51" s="638"/>
      <c r="CW51" s="638"/>
      <c r="CX51" s="639"/>
      <c r="CY51" s="620">
        <v>524637</v>
      </c>
      <c r="CZ51" s="636"/>
      <c r="DA51" s="636"/>
      <c r="DB51" s="636"/>
      <c r="DC51" s="636"/>
      <c r="DD51" s="636"/>
      <c r="DE51" s="636"/>
      <c r="DF51" s="637"/>
      <c r="DG51" s="620">
        <v>400701</v>
      </c>
      <c r="DH51" s="636"/>
      <c r="DI51" s="636"/>
      <c r="DJ51" s="636"/>
      <c r="DK51" s="636"/>
      <c r="DL51" s="636"/>
      <c r="DM51" s="636"/>
      <c r="DN51" s="636"/>
      <c r="DO51" s="636"/>
      <c r="DP51" s="636"/>
      <c r="DQ51" s="637"/>
      <c r="DR51" s="616">
        <v>0.1</v>
      </c>
      <c r="DS51" s="638"/>
      <c r="DT51" s="638"/>
      <c r="DU51" s="638"/>
      <c r="DV51" s="638"/>
      <c r="DW51" s="638"/>
      <c r="DX51" s="640"/>
    </row>
    <row r="52" spans="2:128" ht="11.25" customHeight="1" x14ac:dyDescent="0.2">
      <c r="B52" s="228" t="s">
        <v>328</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22"/>
      <c r="AQ52" s="223"/>
      <c r="AR52" s="223"/>
      <c r="AS52" s="223"/>
      <c r="AT52" s="223"/>
      <c r="AU52" s="223"/>
      <c r="AV52" s="223"/>
      <c r="AW52" s="223"/>
      <c r="AX52" s="223"/>
      <c r="AY52" s="222"/>
      <c r="AZ52" s="220"/>
      <c r="BA52" s="220"/>
      <c r="BB52" s="220"/>
      <c r="BC52" s="220"/>
      <c r="BD52" s="222"/>
      <c r="BE52" s="222"/>
      <c r="BF52" s="222"/>
      <c r="BG52" s="222"/>
      <c r="BH52" s="222"/>
      <c r="BI52" s="222"/>
      <c r="BJ52" s="222"/>
      <c r="BK52" s="222"/>
      <c r="BL52" s="222"/>
      <c r="BM52" s="222"/>
      <c r="BN52" s="222"/>
      <c r="BO52" s="222"/>
      <c r="BP52" s="222"/>
      <c r="BQ52" s="222"/>
      <c r="BR52" s="222"/>
      <c r="BS52" s="220"/>
      <c r="BT52" s="220"/>
      <c r="BU52" s="220"/>
      <c r="BV52" s="220"/>
      <c r="BW52" s="220"/>
      <c r="BY52" s="608" t="s">
        <v>329</v>
      </c>
      <c r="BZ52" s="609"/>
      <c r="CA52" s="609"/>
      <c r="CB52" s="609"/>
      <c r="CC52" s="609"/>
      <c r="CD52" s="609"/>
      <c r="CE52" s="609"/>
      <c r="CF52" s="609"/>
      <c r="CG52" s="609"/>
      <c r="CH52" s="609"/>
      <c r="CI52" s="609"/>
      <c r="CJ52" s="609"/>
      <c r="CK52" s="609"/>
      <c r="CL52" s="610"/>
      <c r="CM52" s="611" t="s">
        <v>118</v>
      </c>
      <c r="CN52" s="636"/>
      <c r="CO52" s="636"/>
      <c r="CP52" s="636"/>
      <c r="CQ52" s="636"/>
      <c r="CR52" s="636"/>
      <c r="CS52" s="636"/>
      <c r="CT52" s="637"/>
      <c r="CU52" s="616" t="s">
        <v>118</v>
      </c>
      <c r="CV52" s="638"/>
      <c r="CW52" s="638"/>
      <c r="CX52" s="639"/>
      <c r="CY52" s="620" t="s">
        <v>118</v>
      </c>
      <c r="CZ52" s="636"/>
      <c r="DA52" s="636"/>
      <c r="DB52" s="636"/>
      <c r="DC52" s="636"/>
      <c r="DD52" s="636"/>
      <c r="DE52" s="636"/>
      <c r="DF52" s="637"/>
      <c r="DG52" s="620" t="s">
        <v>118</v>
      </c>
      <c r="DH52" s="636"/>
      <c r="DI52" s="636"/>
      <c r="DJ52" s="636"/>
      <c r="DK52" s="636"/>
      <c r="DL52" s="636"/>
      <c r="DM52" s="636"/>
      <c r="DN52" s="636"/>
      <c r="DO52" s="636"/>
      <c r="DP52" s="636"/>
      <c r="DQ52" s="637"/>
      <c r="DR52" s="616" t="s">
        <v>118</v>
      </c>
      <c r="DS52" s="638"/>
      <c r="DT52" s="638"/>
      <c r="DU52" s="638"/>
      <c r="DV52" s="638"/>
      <c r="DW52" s="638"/>
      <c r="DX52" s="640"/>
    </row>
    <row r="53" spans="2:128" ht="11.25" customHeight="1" x14ac:dyDescent="0.2">
      <c r="AP53" s="667"/>
      <c r="AQ53" s="667"/>
      <c r="AR53" s="667"/>
      <c r="AS53" s="667"/>
      <c r="AT53" s="219"/>
      <c r="AU53" s="219"/>
      <c r="AV53" s="219"/>
      <c r="AW53" s="219"/>
      <c r="AX53" s="219"/>
      <c r="AY53" s="219"/>
      <c r="AZ53" s="219"/>
      <c r="BA53" s="219"/>
      <c r="BB53" s="219"/>
      <c r="BC53" s="219"/>
      <c r="BD53" s="665"/>
      <c r="BE53" s="665"/>
      <c r="BF53" s="665"/>
      <c r="BG53" s="665"/>
      <c r="BH53" s="665"/>
      <c r="BI53" s="665"/>
      <c r="BJ53" s="665"/>
      <c r="BK53" s="665"/>
      <c r="BL53" s="665"/>
      <c r="BM53" s="665"/>
      <c r="BN53" s="665"/>
      <c r="BO53" s="665"/>
      <c r="BP53" s="665"/>
      <c r="BQ53" s="665"/>
      <c r="BR53" s="665"/>
      <c r="BS53" s="665"/>
      <c r="BT53" s="665"/>
      <c r="BU53" s="665"/>
      <c r="BV53" s="665"/>
      <c r="BW53" s="665"/>
      <c r="BY53" s="608" t="s">
        <v>330</v>
      </c>
      <c r="BZ53" s="609"/>
      <c r="CA53" s="609"/>
      <c r="CB53" s="609"/>
      <c r="CC53" s="609"/>
      <c r="CD53" s="609"/>
      <c r="CE53" s="609"/>
      <c r="CF53" s="609"/>
      <c r="CG53" s="609"/>
      <c r="CH53" s="609"/>
      <c r="CI53" s="609"/>
      <c r="CJ53" s="609"/>
      <c r="CK53" s="609"/>
      <c r="CL53" s="610"/>
      <c r="CM53" s="611">
        <v>303991634</v>
      </c>
      <c r="CN53" s="612"/>
      <c r="CO53" s="612"/>
      <c r="CP53" s="612"/>
      <c r="CQ53" s="612"/>
      <c r="CR53" s="612"/>
      <c r="CS53" s="612"/>
      <c r="CT53" s="613"/>
      <c r="CU53" s="616">
        <v>24.1</v>
      </c>
      <c r="CV53" s="638"/>
      <c r="CW53" s="638"/>
      <c r="CX53" s="639"/>
      <c r="CY53" s="620">
        <v>53481103</v>
      </c>
      <c r="CZ53" s="636"/>
      <c r="DA53" s="636"/>
      <c r="DB53" s="636"/>
      <c r="DC53" s="636"/>
      <c r="DD53" s="636"/>
      <c r="DE53" s="636"/>
      <c r="DF53" s="637"/>
      <c r="DG53" s="682"/>
      <c r="DH53" s="683"/>
      <c r="DI53" s="683"/>
      <c r="DJ53" s="683"/>
      <c r="DK53" s="683"/>
      <c r="DL53" s="683"/>
      <c r="DM53" s="683"/>
      <c r="DN53" s="683"/>
      <c r="DO53" s="683"/>
      <c r="DP53" s="683"/>
      <c r="DQ53" s="684"/>
      <c r="DR53" s="685"/>
      <c r="DS53" s="686"/>
      <c r="DT53" s="686"/>
      <c r="DU53" s="686"/>
      <c r="DV53" s="686"/>
      <c r="DW53" s="686"/>
      <c r="DX53" s="687"/>
    </row>
    <row r="54" spans="2:128" ht="11.25" customHeight="1" x14ac:dyDescent="0.2">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667"/>
      <c r="AQ54" s="667"/>
      <c r="AR54" s="667"/>
      <c r="AS54" s="667"/>
      <c r="AT54" s="219"/>
      <c r="AU54" s="219"/>
      <c r="AV54" s="219"/>
      <c r="AW54" s="219"/>
      <c r="AX54" s="219"/>
      <c r="AY54" s="219"/>
      <c r="AZ54" s="219"/>
      <c r="BA54" s="219"/>
      <c r="BB54" s="219"/>
      <c r="BC54" s="219"/>
      <c r="BD54" s="665"/>
      <c r="BE54" s="665"/>
      <c r="BF54" s="665"/>
      <c r="BG54" s="665"/>
      <c r="BH54" s="665"/>
      <c r="BI54" s="665"/>
      <c r="BJ54" s="665"/>
      <c r="BK54" s="665"/>
      <c r="BL54" s="665"/>
      <c r="BM54" s="665"/>
      <c r="BN54" s="665"/>
      <c r="BO54" s="665"/>
      <c r="BP54" s="665"/>
      <c r="BQ54" s="665"/>
      <c r="BR54" s="665"/>
      <c r="BS54" s="665"/>
      <c r="BT54" s="665"/>
      <c r="BU54" s="665"/>
      <c r="BV54" s="665"/>
      <c r="BW54" s="665"/>
      <c r="BY54" s="608" t="s">
        <v>331</v>
      </c>
      <c r="BZ54" s="609"/>
      <c r="CA54" s="609"/>
      <c r="CB54" s="609"/>
      <c r="CC54" s="609"/>
      <c r="CD54" s="609"/>
      <c r="CE54" s="609"/>
      <c r="CF54" s="609"/>
      <c r="CG54" s="609"/>
      <c r="CH54" s="609"/>
      <c r="CI54" s="609"/>
      <c r="CJ54" s="609"/>
      <c r="CK54" s="609"/>
      <c r="CL54" s="610"/>
      <c r="CM54" s="611">
        <v>7779115</v>
      </c>
      <c r="CN54" s="612"/>
      <c r="CO54" s="612"/>
      <c r="CP54" s="612"/>
      <c r="CQ54" s="612"/>
      <c r="CR54" s="612"/>
      <c r="CS54" s="612"/>
      <c r="CT54" s="613"/>
      <c r="CU54" s="616">
        <v>0.6</v>
      </c>
      <c r="CV54" s="638"/>
      <c r="CW54" s="638"/>
      <c r="CX54" s="639"/>
      <c r="CY54" s="620">
        <v>4934059</v>
      </c>
      <c r="CZ54" s="636"/>
      <c r="DA54" s="636"/>
      <c r="DB54" s="636"/>
      <c r="DC54" s="636"/>
      <c r="DD54" s="636"/>
      <c r="DE54" s="636"/>
      <c r="DF54" s="637"/>
      <c r="DG54" s="682"/>
      <c r="DH54" s="683"/>
      <c r="DI54" s="683"/>
      <c r="DJ54" s="683"/>
      <c r="DK54" s="683"/>
      <c r="DL54" s="683"/>
      <c r="DM54" s="683"/>
      <c r="DN54" s="683"/>
      <c r="DO54" s="683"/>
      <c r="DP54" s="683"/>
      <c r="DQ54" s="684"/>
      <c r="DR54" s="685"/>
      <c r="DS54" s="686"/>
      <c r="DT54" s="686"/>
      <c r="DU54" s="686"/>
      <c r="DV54" s="686"/>
      <c r="DW54" s="686"/>
      <c r="DX54" s="687"/>
    </row>
    <row r="55" spans="2:128" ht="11.25" customHeight="1" x14ac:dyDescent="0.2">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667"/>
      <c r="AQ55" s="667"/>
      <c r="AR55" s="667"/>
      <c r="AS55" s="667"/>
      <c r="AT55" s="219"/>
      <c r="AU55" s="219"/>
      <c r="AV55" s="219"/>
      <c r="AW55" s="219"/>
      <c r="AX55" s="219"/>
      <c r="AY55" s="219"/>
      <c r="AZ55" s="219"/>
      <c r="BA55" s="219"/>
      <c r="BB55" s="219"/>
      <c r="BC55" s="219"/>
      <c r="BD55" s="665"/>
      <c r="BE55" s="665"/>
      <c r="BF55" s="665"/>
      <c r="BG55" s="665"/>
      <c r="BH55" s="665"/>
      <c r="BI55" s="665"/>
      <c r="BJ55" s="665"/>
      <c r="BK55" s="665"/>
      <c r="BL55" s="665"/>
      <c r="BM55" s="665"/>
      <c r="BN55" s="665"/>
      <c r="BO55" s="665"/>
      <c r="BP55" s="665"/>
      <c r="BQ55" s="665"/>
      <c r="BR55" s="665"/>
      <c r="BS55" s="665"/>
      <c r="BT55" s="665"/>
      <c r="BU55" s="665"/>
      <c r="BV55" s="665"/>
      <c r="BW55" s="665"/>
      <c r="BY55" s="643" t="s">
        <v>301</v>
      </c>
      <c r="BZ55" s="644"/>
      <c r="CA55" s="608" t="s">
        <v>332</v>
      </c>
      <c r="CB55" s="609"/>
      <c r="CC55" s="609"/>
      <c r="CD55" s="609"/>
      <c r="CE55" s="609"/>
      <c r="CF55" s="609"/>
      <c r="CG55" s="609"/>
      <c r="CH55" s="609"/>
      <c r="CI55" s="609"/>
      <c r="CJ55" s="609"/>
      <c r="CK55" s="609"/>
      <c r="CL55" s="610"/>
      <c r="CM55" s="611">
        <v>267974848</v>
      </c>
      <c r="CN55" s="612"/>
      <c r="CO55" s="612"/>
      <c r="CP55" s="612"/>
      <c r="CQ55" s="612"/>
      <c r="CR55" s="612"/>
      <c r="CS55" s="612"/>
      <c r="CT55" s="613"/>
      <c r="CU55" s="616">
        <v>21.2</v>
      </c>
      <c r="CV55" s="638"/>
      <c r="CW55" s="638"/>
      <c r="CX55" s="639"/>
      <c r="CY55" s="620">
        <v>50383598</v>
      </c>
      <c r="CZ55" s="636"/>
      <c r="DA55" s="636"/>
      <c r="DB55" s="636"/>
      <c r="DC55" s="636"/>
      <c r="DD55" s="636"/>
      <c r="DE55" s="636"/>
      <c r="DF55" s="637"/>
      <c r="DG55" s="682"/>
      <c r="DH55" s="683"/>
      <c r="DI55" s="683"/>
      <c r="DJ55" s="683"/>
      <c r="DK55" s="683"/>
      <c r="DL55" s="683"/>
      <c r="DM55" s="683"/>
      <c r="DN55" s="683"/>
      <c r="DO55" s="683"/>
      <c r="DP55" s="683"/>
      <c r="DQ55" s="684"/>
      <c r="DR55" s="685"/>
      <c r="DS55" s="686"/>
      <c r="DT55" s="686"/>
      <c r="DU55" s="686"/>
      <c r="DV55" s="686"/>
      <c r="DW55" s="686"/>
      <c r="DX55" s="687"/>
    </row>
    <row r="56" spans="2:128" ht="11.25" customHeight="1" x14ac:dyDescent="0.2">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3"/>
      <c r="AQ56" s="223"/>
      <c r="AR56" s="219"/>
      <c r="AS56" s="219"/>
      <c r="AT56" s="219"/>
      <c r="AU56" s="219"/>
      <c r="AV56" s="219"/>
      <c r="AW56" s="219"/>
      <c r="AX56" s="219"/>
      <c r="AY56" s="219"/>
      <c r="AZ56" s="219"/>
      <c r="BA56" s="219"/>
      <c r="BB56" s="219"/>
      <c r="BC56" s="219"/>
      <c r="BD56" s="223"/>
      <c r="BE56" s="223"/>
      <c r="BF56" s="223"/>
      <c r="BG56" s="223"/>
      <c r="BH56" s="223"/>
      <c r="BI56" s="223"/>
      <c r="BJ56" s="223"/>
      <c r="BK56" s="223"/>
      <c r="BL56" s="223"/>
      <c r="BM56" s="223"/>
      <c r="BN56" s="223"/>
      <c r="BO56" s="223"/>
      <c r="BP56" s="223"/>
      <c r="BQ56" s="223"/>
      <c r="BR56" s="223"/>
      <c r="BS56" s="223"/>
      <c r="BT56" s="223"/>
      <c r="BU56" s="223"/>
      <c r="BV56" s="223"/>
      <c r="BW56" s="223"/>
      <c r="BY56" s="645"/>
      <c r="BZ56" s="646"/>
      <c r="CA56" s="608" t="s">
        <v>333</v>
      </c>
      <c r="CB56" s="609"/>
      <c r="CC56" s="609"/>
      <c r="CD56" s="609"/>
      <c r="CE56" s="609"/>
      <c r="CF56" s="609"/>
      <c r="CG56" s="609"/>
      <c r="CH56" s="609"/>
      <c r="CI56" s="609"/>
      <c r="CJ56" s="609"/>
      <c r="CK56" s="609"/>
      <c r="CL56" s="610"/>
      <c r="CM56" s="611">
        <v>197763991</v>
      </c>
      <c r="CN56" s="612"/>
      <c r="CO56" s="612"/>
      <c r="CP56" s="612"/>
      <c r="CQ56" s="612"/>
      <c r="CR56" s="612"/>
      <c r="CS56" s="612"/>
      <c r="CT56" s="613"/>
      <c r="CU56" s="616">
        <v>15.6</v>
      </c>
      <c r="CV56" s="638"/>
      <c r="CW56" s="638"/>
      <c r="CX56" s="639"/>
      <c r="CY56" s="620">
        <v>24027873</v>
      </c>
      <c r="CZ56" s="636"/>
      <c r="DA56" s="636"/>
      <c r="DB56" s="636"/>
      <c r="DC56" s="636"/>
      <c r="DD56" s="636"/>
      <c r="DE56" s="636"/>
      <c r="DF56" s="637"/>
      <c r="DG56" s="682"/>
      <c r="DH56" s="683"/>
      <c r="DI56" s="683"/>
      <c r="DJ56" s="683"/>
      <c r="DK56" s="683"/>
      <c r="DL56" s="683"/>
      <c r="DM56" s="683"/>
      <c r="DN56" s="683"/>
      <c r="DO56" s="683"/>
      <c r="DP56" s="683"/>
      <c r="DQ56" s="684"/>
      <c r="DR56" s="685"/>
      <c r="DS56" s="686"/>
      <c r="DT56" s="686"/>
      <c r="DU56" s="686"/>
      <c r="DV56" s="686"/>
      <c r="DW56" s="686"/>
      <c r="DX56" s="687"/>
    </row>
    <row r="57" spans="2:128" ht="11.25" customHeight="1" x14ac:dyDescent="0.2">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3"/>
      <c r="AQ57" s="689"/>
      <c r="AR57" s="689"/>
      <c r="AS57" s="689"/>
      <c r="AT57" s="689"/>
      <c r="AU57" s="689"/>
      <c r="AV57" s="689"/>
      <c r="AW57" s="689"/>
      <c r="AX57" s="689"/>
      <c r="AY57" s="689"/>
      <c r="AZ57" s="689"/>
      <c r="BA57" s="689"/>
      <c r="BB57" s="689"/>
      <c r="BC57" s="689"/>
      <c r="BD57" s="689"/>
      <c r="BE57" s="689"/>
      <c r="BF57" s="689"/>
      <c r="BG57" s="689"/>
      <c r="BH57" s="689"/>
      <c r="BI57" s="689"/>
      <c r="BJ57" s="689"/>
      <c r="BK57" s="689"/>
      <c r="BL57" s="689"/>
      <c r="BM57" s="689"/>
      <c r="BN57" s="689"/>
      <c r="BO57" s="689"/>
      <c r="BP57" s="689"/>
      <c r="BQ57" s="689"/>
      <c r="BR57" s="689"/>
      <c r="BS57" s="689"/>
      <c r="BT57" s="689"/>
      <c r="BU57" s="689"/>
      <c r="BV57" s="689"/>
      <c r="BW57" s="689"/>
      <c r="BY57" s="645"/>
      <c r="BZ57" s="646"/>
      <c r="CA57" s="608" t="s">
        <v>334</v>
      </c>
      <c r="CB57" s="609"/>
      <c r="CC57" s="609"/>
      <c r="CD57" s="609"/>
      <c r="CE57" s="609"/>
      <c r="CF57" s="609"/>
      <c r="CG57" s="609"/>
      <c r="CH57" s="609"/>
      <c r="CI57" s="609"/>
      <c r="CJ57" s="609"/>
      <c r="CK57" s="609"/>
      <c r="CL57" s="610"/>
      <c r="CM57" s="611">
        <v>46049605</v>
      </c>
      <c r="CN57" s="612"/>
      <c r="CO57" s="612"/>
      <c r="CP57" s="612"/>
      <c r="CQ57" s="612"/>
      <c r="CR57" s="612"/>
      <c r="CS57" s="612"/>
      <c r="CT57" s="613"/>
      <c r="CU57" s="616">
        <v>3.6</v>
      </c>
      <c r="CV57" s="638"/>
      <c r="CW57" s="638"/>
      <c r="CX57" s="639"/>
      <c r="CY57" s="620">
        <v>9334233</v>
      </c>
      <c r="CZ57" s="636"/>
      <c r="DA57" s="636"/>
      <c r="DB57" s="636"/>
      <c r="DC57" s="636"/>
      <c r="DD57" s="636"/>
      <c r="DE57" s="636"/>
      <c r="DF57" s="637"/>
      <c r="DG57" s="682"/>
      <c r="DH57" s="683"/>
      <c r="DI57" s="683"/>
      <c r="DJ57" s="683"/>
      <c r="DK57" s="683"/>
      <c r="DL57" s="683"/>
      <c r="DM57" s="683"/>
      <c r="DN57" s="683"/>
      <c r="DO57" s="683"/>
      <c r="DP57" s="683"/>
      <c r="DQ57" s="684"/>
      <c r="DR57" s="685"/>
      <c r="DS57" s="686"/>
      <c r="DT57" s="686"/>
      <c r="DU57" s="686"/>
      <c r="DV57" s="686"/>
      <c r="DW57" s="686"/>
      <c r="DX57" s="687"/>
    </row>
    <row r="58" spans="2:128" ht="11.25" customHeight="1" x14ac:dyDescent="0.2">
      <c r="B58" s="228"/>
      <c r="AP58" s="223"/>
      <c r="AQ58" s="219"/>
      <c r="AR58" s="219"/>
      <c r="AS58" s="219"/>
      <c r="AT58" s="219"/>
      <c r="AU58" s="219"/>
      <c r="AV58" s="219"/>
      <c r="AW58" s="219"/>
      <c r="AX58" s="219"/>
      <c r="AY58" s="219"/>
      <c r="AZ58" s="688"/>
      <c r="BA58" s="688"/>
      <c r="BB58" s="688"/>
      <c r="BC58" s="688"/>
      <c r="BD58" s="219"/>
      <c r="BE58" s="219"/>
      <c r="BF58" s="219"/>
      <c r="BG58" s="219"/>
      <c r="BH58" s="219"/>
      <c r="BI58" s="219"/>
      <c r="BJ58" s="219"/>
      <c r="BK58" s="219"/>
      <c r="BL58" s="219"/>
      <c r="BM58" s="219"/>
      <c r="BN58" s="219"/>
      <c r="BO58" s="219"/>
      <c r="BP58" s="219"/>
      <c r="BQ58" s="219"/>
      <c r="BR58" s="219"/>
      <c r="BS58" s="688"/>
      <c r="BT58" s="688"/>
      <c r="BU58" s="688"/>
      <c r="BV58" s="688"/>
      <c r="BW58" s="688"/>
      <c r="BY58" s="645"/>
      <c r="BZ58" s="646"/>
      <c r="CA58" s="608" t="s">
        <v>335</v>
      </c>
      <c r="CB58" s="609"/>
      <c r="CC58" s="609"/>
      <c r="CD58" s="609"/>
      <c r="CE58" s="609"/>
      <c r="CF58" s="609"/>
      <c r="CG58" s="609"/>
      <c r="CH58" s="609"/>
      <c r="CI58" s="609"/>
      <c r="CJ58" s="609"/>
      <c r="CK58" s="609"/>
      <c r="CL58" s="610"/>
      <c r="CM58" s="611">
        <v>36016786</v>
      </c>
      <c r="CN58" s="612"/>
      <c r="CO58" s="612"/>
      <c r="CP58" s="612"/>
      <c r="CQ58" s="612"/>
      <c r="CR58" s="612"/>
      <c r="CS58" s="612"/>
      <c r="CT58" s="613"/>
      <c r="CU58" s="616">
        <v>2.8</v>
      </c>
      <c r="CV58" s="638"/>
      <c r="CW58" s="638"/>
      <c r="CX58" s="639"/>
      <c r="CY58" s="620">
        <v>3097505</v>
      </c>
      <c r="CZ58" s="636"/>
      <c r="DA58" s="636"/>
      <c r="DB58" s="636"/>
      <c r="DC58" s="636"/>
      <c r="DD58" s="636"/>
      <c r="DE58" s="636"/>
      <c r="DF58" s="637"/>
      <c r="DG58" s="682"/>
      <c r="DH58" s="683"/>
      <c r="DI58" s="683"/>
      <c r="DJ58" s="683"/>
      <c r="DK58" s="683"/>
      <c r="DL58" s="683"/>
      <c r="DM58" s="683"/>
      <c r="DN58" s="683"/>
      <c r="DO58" s="683"/>
      <c r="DP58" s="683"/>
      <c r="DQ58" s="684"/>
      <c r="DR58" s="685"/>
      <c r="DS58" s="686"/>
      <c r="DT58" s="686"/>
      <c r="DU58" s="686"/>
      <c r="DV58" s="686"/>
      <c r="DW58" s="686"/>
      <c r="DX58" s="687"/>
    </row>
    <row r="59" spans="2:128" ht="11.25" customHeight="1" x14ac:dyDescent="0.2">
      <c r="AP59" s="219"/>
      <c r="AQ59" s="223"/>
      <c r="AR59" s="223"/>
      <c r="AS59" s="223"/>
      <c r="AT59" s="223"/>
      <c r="AU59" s="223"/>
      <c r="AV59" s="223"/>
      <c r="AW59" s="223"/>
      <c r="AX59" s="223"/>
      <c r="AY59" s="219"/>
      <c r="AZ59" s="688"/>
      <c r="BA59" s="688"/>
      <c r="BB59" s="688"/>
      <c r="BC59" s="688"/>
      <c r="BD59" s="219"/>
      <c r="BE59" s="219"/>
      <c r="BF59" s="219"/>
      <c r="BG59" s="219"/>
      <c r="BH59" s="219"/>
      <c r="BI59" s="219"/>
      <c r="BJ59" s="219"/>
      <c r="BK59" s="219"/>
      <c r="BL59" s="219"/>
      <c r="BM59" s="219"/>
      <c r="BN59" s="219"/>
      <c r="BO59" s="219"/>
      <c r="BP59" s="219"/>
      <c r="BQ59" s="219"/>
      <c r="BR59" s="219"/>
      <c r="BS59" s="688"/>
      <c r="BT59" s="688"/>
      <c r="BU59" s="688"/>
      <c r="BV59" s="688"/>
      <c r="BW59" s="688"/>
      <c r="BY59" s="647"/>
      <c r="BZ59" s="648"/>
      <c r="CA59" s="608" t="s">
        <v>336</v>
      </c>
      <c r="CB59" s="609"/>
      <c r="CC59" s="609"/>
      <c r="CD59" s="609"/>
      <c r="CE59" s="609"/>
      <c r="CF59" s="609"/>
      <c r="CG59" s="609"/>
      <c r="CH59" s="609"/>
      <c r="CI59" s="609"/>
      <c r="CJ59" s="609"/>
      <c r="CK59" s="609"/>
      <c r="CL59" s="610"/>
      <c r="CM59" s="611" t="s">
        <v>118</v>
      </c>
      <c r="CN59" s="612"/>
      <c r="CO59" s="612"/>
      <c r="CP59" s="612"/>
      <c r="CQ59" s="612"/>
      <c r="CR59" s="612"/>
      <c r="CS59" s="612"/>
      <c r="CT59" s="613"/>
      <c r="CU59" s="616" t="s">
        <v>118</v>
      </c>
      <c r="CV59" s="638"/>
      <c r="CW59" s="638"/>
      <c r="CX59" s="639"/>
      <c r="CY59" s="620" t="s">
        <v>118</v>
      </c>
      <c r="CZ59" s="636"/>
      <c r="DA59" s="636"/>
      <c r="DB59" s="636"/>
      <c r="DC59" s="636"/>
      <c r="DD59" s="636"/>
      <c r="DE59" s="636"/>
      <c r="DF59" s="637"/>
      <c r="DG59" s="682"/>
      <c r="DH59" s="683"/>
      <c r="DI59" s="683"/>
      <c r="DJ59" s="683"/>
      <c r="DK59" s="683"/>
      <c r="DL59" s="683"/>
      <c r="DM59" s="683"/>
      <c r="DN59" s="683"/>
      <c r="DO59" s="683"/>
      <c r="DP59" s="683"/>
      <c r="DQ59" s="684"/>
      <c r="DR59" s="685"/>
      <c r="DS59" s="686"/>
      <c r="DT59" s="686"/>
      <c r="DU59" s="686"/>
      <c r="DV59" s="686"/>
      <c r="DW59" s="686"/>
      <c r="DX59" s="687"/>
    </row>
    <row r="60" spans="2:128" ht="11.25" customHeight="1" x14ac:dyDescent="0.2">
      <c r="AP60" s="219"/>
      <c r="AQ60" s="223"/>
      <c r="AR60" s="223"/>
      <c r="AS60" s="223"/>
      <c r="AT60" s="223"/>
      <c r="AU60" s="223"/>
      <c r="AV60" s="223"/>
      <c r="AW60" s="223"/>
      <c r="AX60" s="223"/>
      <c r="AY60" s="219"/>
      <c r="AZ60" s="688"/>
      <c r="BA60" s="688"/>
      <c r="BB60" s="688"/>
      <c r="BC60" s="688"/>
      <c r="BD60" s="219"/>
      <c r="BE60" s="219"/>
      <c r="BF60" s="219"/>
      <c r="BG60" s="219"/>
      <c r="BH60" s="219"/>
      <c r="BI60" s="219"/>
      <c r="BJ60" s="219"/>
      <c r="BK60" s="219"/>
      <c r="BL60" s="219"/>
      <c r="BM60" s="219"/>
      <c r="BN60" s="219"/>
      <c r="BO60" s="219"/>
      <c r="BP60" s="219"/>
      <c r="BQ60" s="219"/>
      <c r="BR60" s="219"/>
      <c r="BS60" s="688"/>
      <c r="BT60" s="688"/>
      <c r="BU60" s="688"/>
      <c r="BV60" s="688"/>
      <c r="BW60" s="688"/>
      <c r="BY60" s="627" t="s">
        <v>337</v>
      </c>
      <c r="BZ60" s="628"/>
      <c r="CA60" s="628"/>
      <c r="CB60" s="628"/>
      <c r="CC60" s="628"/>
      <c r="CD60" s="628"/>
      <c r="CE60" s="628"/>
      <c r="CF60" s="628"/>
      <c r="CG60" s="628"/>
      <c r="CH60" s="628"/>
      <c r="CI60" s="628"/>
      <c r="CJ60" s="628"/>
      <c r="CK60" s="628"/>
      <c r="CL60" s="629"/>
      <c r="CM60" s="690">
        <v>1263963809</v>
      </c>
      <c r="CN60" s="691"/>
      <c r="CO60" s="691"/>
      <c r="CP60" s="691"/>
      <c r="CQ60" s="691"/>
      <c r="CR60" s="691"/>
      <c r="CS60" s="691"/>
      <c r="CT60" s="692"/>
      <c r="CU60" s="633">
        <v>100</v>
      </c>
      <c r="CV60" s="693"/>
      <c r="CW60" s="693"/>
      <c r="CX60" s="694"/>
      <c r="CY60" s="695">
        <v>651182846</v>
      </c>
      <c r="CZ60" s="696"/>
      <c r="DA60" s="696"/>
      <c r="DB60" s="696"/>
      <c r="DC60" s="696"/>
      <c r="DD60" s="696"/>
      <c r="DE60" s="696"/>
      <c r="DF60" s="697"/>
      <c r="DG60" s="698"/>
      <c r="DH60" s="699"/>
      <c r="DI60" s="699"/>
      <c r="DJ60" s="699"/>
      <c r="DK60" s="699"/>
      <c r="DL60" s="699"/>
      <c r="DM60" s="699"/>
      <c r="DN60" s="699"/>
      <c r="DO60" s="699"/>
      <c r="DP60" s="699"/>
      <c r="DQ60" s="700"/>
      <c r="DR60" s="701"/>
      <c r="DS60" s="702"/>
      <c r="DT60" s="702"/>
      <c r="DU60" s="702"/>
      <c r="DV60" s="702"/>
      <c r="DW60" s="702"/>
      <c r="DX60" s="703"/>
    </row>
    <row r="61" spans="2:128" ht="11.25" customHeight="1" x14ac:dyDescent="0.2">
      <c r="AP61" s="219"/>
      <c r="AQ61" s="223"/>
      <c r="AR61" s="223"/>
      <c r="AS61" s="223"/>
      <c r="AT61" s="223"/>
      <c r="AU61" s="223"/>
      <c r="AV61" s="223"/>
      <c r="AW61" s="223"/>
      <c r="AX61" s="223"/>
      <c r="AY61" s="219"/>
      <c r="AZ61" s="220"/>
      <c r="BA61" s="220"/>
      <c r="BB61" s="220"/>
      <c r="BC61" s="220"/>
      <c r="BD61" s="219"/>
      <c r="BE61" s="219"/>
      <c r="BF61" s="219"/>
      <c r="BG61" s="219"/>
      <c r="BH61" s="219"/>
      <c r="BI61" s="219"/>
      <c r="BJ61" s="219"/>
      <c r="BK61" s="219"/>
      <c r="BL61" s="219"/>
      <c r="BM61" s="219"/>
      <c r="BN61" s="219"/>
      <c r="BO61" s="219"/>
      <c r="BP61" s="219"/>
      <c r="BQ61" s="219"/>
      <c r="BR61" s="219"/>
      <c r="BS61" s="220"/>
      <c r="BT61" s="220"/>
      <c r="BU61" s="220"/>
      <c r="BV61" s="220"/>
      <c r="BW61" s="220"/>
    </row>
    <row r="62" spans="2:128" ht="11.25" customHeight="1" x14ac:dyDescent="0.2">
      <c r="AP62" s="219"/>
      <c r="AQ62" s="223"/>
      <c r="AR62" s="223"/>
      <c r="AS62" s="223"/>
      <c r="AT62" s="223"/>
      <c r="AU62" s="223"/>
      <c r="AV62" s="223"/>
      <c r="AW62" s="223"/>
      <c r="AX62" s="223"/>
      <c r="AY62" s="219"/>
      <c r="AZ62" s="220"/>
      <c r="BA62" s="220"/>
      <c r="BB62" s="220"/>
      <c r="BC62" s="220"/>
      <c r="BD62" s="229"/>
      <c r="BE62" s="229"/>
      <c r="BF62" s="229"/>
      <c r="BG62" s="229"/>
      <c r="BH62" s="229"/>
      <c r="BI62" s="229"/>
      <c r="BJ62" s="219"/>
      <c r="BK62" s="219"/>
      <c r="BL62" s="219"/>
      <c r="BM62" s="219"/>
      <c r="BN62" s="219"/>
      <c r="BO62" s="219"/>
      <c r="BP62" s="219"/>
      <c r="BQ62" s="219"/>
      <c r="BR62" s="219"/>
      <c r="BS62" s="220"/>
      <c r="BT62" s="220"/>
      <c r="BU62" s="220"/>
      <c r="BV62" s="220"/>
      <c r="BW62" s="220"/>
    </row>
    <row r="63" spans="2:128" ht="11.25" customHeight="1" x14ac:dyDescent="0.2">
      <c r="AP63" s="219"/>
      <c r="AQ63" s="219"/>
      <c r="AR63" s="219"/>
      <c r="AS63" s="219"/>
      <c r="AT63" s="219"/>
      <c r="AU63" s="219"/>
      <c r="AV63" s="219"/>
      <c r="AW63" s="219"/>
      <c r="AX63" s="219"/>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2">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2">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row>
    <row r="66" spans="42:75" ht="11.25" customHeight="1" x14ac:dyDescent="0.2">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row>
    <row r="67" spans="42:75" ht="11.25" hidden="1" customHeight="1" x14ac:dyDescent="0.2">
      <c r="AP67" s="229"/>
      <c r="AQ67" s="229"/>
      <c r="AR67" s="229"/>
      <c r="AS67" s="229"/>
      <c r="AT67" s="230"/>
      <c r="AU67" s="219"/>
      <c r="AV67" s="219"/>
      <c r="AW67" s="219"/>
      <c r="AX67" s="219"/>
      <c r="AY67" s="219"/>
      <c r="AZ67" s="219"/>
      <c r="BA67" s="219"/>
      <c r="BB67" s="219"/>
      <c r="BC67" s="219"/>
      <c r="BD67" s="221"/>
      <c r="BE67" s="221"/>
      <c r="BF67" s="221"/>
      <c r="BG67" s="221"/>
      <c r="BH67" s="221"/>
      <c r="BI67" s="221"/>
      <c r="BJ67" s="221"/>
      <c r="BK67" s="221"/>
      <c r="BL67" s="221"/>
      <c r="BM67" s="221"/>
      <c r="BN67" s="221"/>
      <c r="BO67" s="221"/>
      <c r="BP67" s="221"/>
      <c r="BQ67" s="221"/>
      <c r="BR67" s="221"/>
      <c r="BS67" s="221"/>
      <c r="BT67" s="221"/>
      <c r="BU67" s="221"/>
      <c r="BV67" s="221"/>
      <c r="BW67" s="221"/>
    </row>
    <row r="68" spans="42:75" ht="11.25" hidden="1" customHeight="1" x14ac:dyDescent="0.2">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2">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i36I9GR0m5u3hceHrXR5p+VhUgYbTpwCsSCgXqh4YbuhoKu46y/UEXOLWnOALaUq4txgvY1HGcSNAQLa2XuLFg==" saltValue="d/JousxH9Kgqr0XmkTA4Sw==" spinCount="100000" sheet="1" objects="1" scenarios="1"/>
  <mergeCells count="683">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CY53:DF53"/>
    <mergeCell ref="DG53:DQ53"/>
    <mergeCell ref="DR53:DX53"/>
    <mergeCell ref="BD54:BM54"/>
    <mergeCell ref="BN54:BW54"/>
    <mergeCell ref="BY54:CL54"/>
    <mergeCell ref="CM54:CT54"/>
    <mergeCell ref="CU54:CX54"/>
    <mergeCell ref="CY54:DF54"/>
    <mergeCell ref="DG54:DQ54"/>
    <mergeCell ref="AP53:AS55"/>
    <mergeCell ref="BD53:BM53"/>
    <mergeCell ref="BN53:BW53"/>
    <mergeCell ref="BY53:CL53"/>
    <mergeCell ref="CM53:CT53"/>
    <mergeCell ref="CU53:CX53"/>
    <mergeCell ref="BY52:CL52"/>
    <mergeCell ref="CM52:CT52"/>
    <mergeCell ref="CU52:CX52"/>
    <mergeCell ref="CY52:DF52"/>
    <mergeCell ref="DG52:DQ52"/>
    <mergeCell ref="DR52:DX52"/>
    <mergeCell ref="BY51:CL51"/>
    <mergeCell ref="CM51:CT51"/>
    <mergeCell ref="CU51:CX51"/>
    <mergeCell ref="CY51:DF51"/>
    <mergeCell ref="DG51:DQ51"/>
    <mergeCell ref="DR51:DX51"/>
    <mergeCell ref="DR49:DX49"/>
    <mergeCell ref="BY50:CL50"/>
    <mergeCell ref="CM50:CT50"/>
    <mergeCell ref="CU50:CX50"/>
    <mergeCell ref="CY50:DF50"/>
    <mergeCell ref="DG50:DQ50"/>
    <mergeCell ref="DR50:DX50"/>
    <mergeCell ref="CY48:DF48"/>
    <mergeCell ref="DG48:DQ48"/>
    <mergeCell ref="DR48:DX48"/>
    <mergeCell ref="CM46:CT46"/>
    <mergeCell ref="BD49:BM49"/>
    <mergeCell ref="BN49:BW49"/>
    <mergeCell ref="BY49:CL49"/>
    <mergeCell ref="CM49:CT49"/>
    <mergeCell ref="CU49:CX49"/>
    <mergeCell ref="CY49:DF49"/>
    <mergeCell ref="DG49:DQ49"/>
    <mergeCell ref="CU47:CX47"/>
    <mergeCell ref="CY47:DF47"/>
    <mergeCell ref="DG47:DQ47"/>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39:Q39"/>
    <mergeCell ref="R39:Y39"/>
    <mergeCell ref="Z39:AC39"/>
    <mergeCell ref="AD39:AK39"/>
    <mergeCell ref="AL39:AO39"/>
    <mergeCell ref="AP39:BC39"/>
    <mergeCell ref="BD39:BK39"/>
    <mergeCell ref="BL39:BO39"/>
    <mergeCell ref="BL38:BO38"/>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9"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election activeCell="A112" sqref="A112:B116"/>
    </sheetView>
  </sheetViews>
  <sheetFormatPr defaultColWidth="0" defaultRowHeight="13" zeroHeight="1" x14ac:dyDescent="0.2"/>
  <cols>
    <col min="1" max="130" width="2.81640625" style="278" customWidth="1"/>
    <col min="131" max="131" width="1.6328125" style="278" customWidth="1"/>
    <col min="132" max="16384" width="9" style="278" hidden="1"/>
  </cols>
  <sheetData>
    <row r="1" spans="1:131" s="236" customFormat="1" ht="11.25" customHeight="1" thickBot="1" x14ac:dyDescent="0.25">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5">
      <c r="A2" s="237" t="s">
        <v>338</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733" t="s">
        <v>339</v>
      </c>
      <c r="DK2" s="734"/>
      <c r="DL2" s="734"/>
      <c r="DM2" s="734"/>
      <c r="DN2" s="734"/>
      <c r="DO2" s="735"/>
      <c r="DP2" s="238"/>
      <c r="DQ2" s="733" t="s">
        <v>340</v>
      </c>
      <c r="DR2" s="734"/>
      <c r="DS2" s="734"/>
      <c r="DT2" s="734"/>
      <c r="DU2" s="734"/>
      <c r="DV2" s="734"/>
      <c r="DW2" s="734"/>
      <c r="DX2" s="734"/>
      <c r="DY2" s="734"/>
      <c r="DZ2" s="735"/>
      <c r="EA2" s="239"/>
    </row>
    <row r="3" spans="1:131" s="236" customFormat="1" ht="11.25" customHeight="1" x14ac:dyDescent="0.2">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5">
      <c r="A4" s="736" t="s">
        <v>341</v>
      </c>
      <c r="B4" s="736"/>
      <c r="C4" s="736"/>
      <c r="D4" s="736"/>
      <c r="E4" s="736"/>
      <c r="F4" s="736"/>
      <c r="G4" s="736"/>
      <c r="H4" s="736"/>
      <c r="I4" s="736"/>
      <c r="J4" s="736"/>
      <c r="K4" s="736"/>
      <c r="L4" s="736"/>
      <c r="M4" s="736"/>
      <c r="N4" s="736"/>
      <c r="O4" s="736"/>
      <c r="P4" s="736"/>
      <c r="Q4" s="736"/>
      <c r="R4" s="736"/>
      <c r="S4" s="736"/>
      <c r="T4" s="736"/>
      <c r="U4" s="736"/>
      <c r="V4" s="736"/>
      <c r="W4" s="736"/>
      <c r="X4" s="736"/>
      <c r="Y4" s="736"/>
      <c r="Z4" s="736"/>
      <c r="AA4" s="736"/>
      <c r="AB4" s="736"/>
      <c r="AC4" s="736"/>
      <c r="AD4" s="736"/>
      <c r="AE4" s="736"/>
      <c r="AF4" s="736"/>
      <c r="AG4" s="736"/>
      <c r="AH4" s="736"/>
      <c r="AI4" s="736"/>
      <c r="AJ4" s="736"/>
      <c r="AK4" s="736"/>
      <c r="AL4" s="736"/>
      <c r="AM4" s="736"/>
      <c r="AN4" s="736"/>
      <c r="AO4" s="736"/>
      <c r="AP4" s="736"/>
      <c r="AQ4" s="736"/>
      <c r="AR4" s="736"/>
      <c r="AS4" s="736"/>
      <c r="AT4" s="736"/>
      <c r="AU4" s="736"/>
      <c r="AV4" s="736"/>
      <c r="AW4" s="736"/>
      <c r="AX4" s="736"/>
      <c r="AY4" s="736"/>
      <c r="AZ4" s="241"/>
      <c r="BA4" s="241"/>
      <c r="BB4" s="241"/>
      <c r="BC4" s="241"/>
      <c r="BD4" s="241"/>
      <c r="BE4" s="242"/>
      <c r="BF4" s="242"/>
      <c r="BG4" s="242"/>
      <c r="BH4" s="242"/>
      <c r="BI4" s="242"/>
      <c r="BJ4" s="242"/>
      <c r="BK4" s="242"/>
      <c r="BL4" s="242"/>
      <c r="BM4" s="242"/>
      <c r="BN4" s="242"/>
      <c r="BO4" s="242"/>
      <c r="BP4" s="242"/>
      <c r="BQ4" s="241" t="s">
        <v>342</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2">
      <c r="A5" s="727" t="s">
        <v>343</v>
      </c>
      <c r="B5" s="728"/>
      <c r="C5" s="728"/>
      <c r="D5" s="728"/>
      <c r="E5" s="728"/>
      <c r="F5" s="728"/>
      <c r="G5" s="728"/>
      <c r="H5" s="728"/>
      <c r="I5" s="728"/>
      <c r="J5" s="728"/>
      <c r="K5" s="728"/>
      <c r="L5" s="728"/>
      <c r="M5" s="728"/>
      <c r="N5" s="728"/>
      <c r="O5" s="728"/>
      <c r="P5" s="729"/>
      <c r="Q5" s="704" t="s">
        <v>344</v>
      </c>
      <c r="R5" s="705"/>
      <c r="S5" s="705"/>
      <c r="T5" s="705"/>
      <c r="U5" s="706"/>
      <c r="V5" s="704" t="s">
        <v>345</v>
      </c>
      <c r="W5" s="705"/>
      <c r="X5" s="705"/>
      <c r="Y5" s="705"/>
      <c r="Z5" s="706"/>
      <c r="AA5" s="704" t="s">
        <v>346</v>
      </c>
      <c r="AB5" s="705"/>
      <c r="AC5" s="705"/>
      <c r="AD5" s="705"/>
      <c r="AE5" s="705"/>
      <c r="AF5" s="737" t="s">
        <v>347</v>
      </c>
      <c r="AG5" s="705"/>
      <c r="AH5" s="705"/>
      <c r="AI5" s="705"/>
      <c r="AJ5" s="716"/>
      <c r="AK5" s="705" t="s">
        <v>348</v>
      </c>
      <c r="AL5" s="705"/>
      <c r="AM5" s="705"/>
      <c r="AN5" s="705"/>
      <c r="AO5" s="706"/>
      <c r="AP5" s="704" t="s">
        <v>349</v>
      </c>
      <c r="AQ5" s="705"/>
      <c r="AR5" s="705"/>
      <c r="AS5" s="705"/>
      <c r="AT5" s="706"/>
      <c r="AU5" s="704" t="s">
        <v>350</v>
      </c>
      <c r="AV5" s="705"/>
      <c r="AW5" s="705"/>
      <c r="AX5" s="705"/>
      <c r="AY5" s="716"/>
      <c r="AZ5" s="245"/>
      <c r="BA5" s="245"/>
      <c r="BB5" s="245"/>
      <c r="BC5" s="245"/>
      <c r="BD5" s="245"/>
      <c r="BE5" s="246"/>
      <c r="BF5" s="246"/>
      <c r="BG5" s="246"/>
      <c r="BH5" s="246"/>
      <c r="BI5" s="246"/>
      <c r="BJ5" s="246"/>
      <c r="BK5" s="246"/>
      <c r="BL5" s="246"/>
      <c r="BM5" s="246"/>
      <c r="BN5" s="246"/>
      <c r="BO5" s="246"/>
      <c r="BP5" s="246"/>
      <c r="BQ5" s="727" t="s">
        <v>351</v>
      </c>
      <c r="BR5" s="728"/>
      <c r="BS5" s="728"/>
      <c r="BT5" s="728"/>
      <c r="BU5" s="728"/>
      <c r="BV5" s="728"/>
      <c r="BW5" s="728"/>
      <c r="BX5" s="728"/>
      <c r="BY5" s="728"/>
      <c r="BZ5" s="728"/>
      <c r="CA5" s="728"/>
      <c r="CB5" s="728"/>
      <c r="CC5" s="728"/>
      <c r="CD5" s="728"/>
      <c r="CE5" s="728"/>
      <c r="CF5" s="728"/>
      <c r="CG5" s="729"/>
      <c r="CH5" s="704" t="s">
        <v>352</v>
      </c>
      <c r="CI5" s="705"/>
      <c r="CJ5" s="705"/>
      <c r="CK5" s="705"/>
      <c r="CL5" s="706"/>
      <c r="CM5" s="704" t="s">
        <v>353</v>
      </c>
      <c r="CN5" s="705"/>
      <c r="CO5" s="705"/>
      <c r="CP5" s="705"/>
      <c r="CQ5" s="706"/>
      <c r="CR5" s="704" t="s">
        <v>354</v>
      </c>
      <c r="CS5" s="705"/>
      <c r="CT5" s="705"/>
      <c r="CU5" s="705"/>
      <c r="CV5" s="706"/>
      <c r="CW5" s="704" t="s">
        <v>355</v>
      </c>
      <c r="CX5" s="705"/>
      <c r="CY5" s="705"/>
      <c r="CZ5" s="705"/>
      <c r="DA5" s="706"/>
      <c r="DB5" s="704" t="s">
        <v>356</v>
      </c>
      <c r="DC5" s="705"/>
      <c r="DD5" s="705"/>
      <c r="DE5" s="705"/>
      <c r="DF5" s="706"/>
      <c r="DG5" s="710" t="s">
        <v>357</v>
      </c>
      <c r="DH5" s="711"/>
      <c r="DI5" s="711"/>
      <c r="DJ5" s="711"/>
      <c r="DK5" s="712"/>
      <c r="DL5" s="710" t="s">
        <v>358</v>
      </c>
      <c r="DM5" s="711"/>
      <c r="DN5" s="711"/>
      <c r="DO5" s="711"/>
      <c r="DP5" s="712"/>
      <c r="DQ5" s="704" t="s">
        <v>359</v>
      </c>
      <c r="DR5" s="705"/>
      <c r="DS5" s="705"/>
      <c r="DT5" s="705"/>
      <c r="DU5" s="706"/>
      <c r="DV5" s="704" t="s">
        <v>350</v>
      </c>
      <c r="DW5" s="705"/>
      <c r="DX5" s="705"/>
      <c r="DY5" s="705"/>
      <c r="DZ5" s="716"/>
      <c r="EA5" s="243"/>
    </row>
    <row r="6" spans="1:131" s="244" customFormat="1" ht="26.25" customHeight="1" thickBot="1" x14ac:dyDescent="0.25">
      <c r="A6" s="730"/>
      <c r="B6" s="731"/>
      <c r="C6" s="731"/>
      <c r="D6" s="731"/>
      <c r="E6" s="731"/>
      <c r="F6" s="731"/>
      <c r="G6" s="731"/>
      <c r="H6" s="731"/>
      <c r="I6" s="731"/>
      <c r="J6" s="731"/>
      <c r="K6" s="731"/>
      <c r="L6" s="731"/>
      <c r="M6" s="731"/>
      <c r="N6" s="731"/>
      <c r="O6" s="731"/>
      <c r="P6" s="732"/>
      <c r="Q6" s="707"/>
      <c r="R6" s="708"/>
      <c r="S6" s="708"/>
      <c r="T6" s="708"/>
      <c r="U6" s="709"/>
      <c r="V6" s="707"/>
      <c r="W6" s="708"/>
      <c r="X6" s="708"/>
      <c r="Y6" s="708"/>
      <c r="Z6" s="709"/>
      <c r="AA6" s="707"/>
      <c r="AB6" s="708"/>
      <c r="AC6" s="708"/>
      <c r="AD6" s="708"/>
      <c r="AE6" s="708"/>
      <c r="AF6" s="738"/>
      <c r="AG6" s="708"/>
      <c r="AH6" s="708"/>
      <c r="AI6" s="708"/>
      <c r="AJ6" s="717"/>
      <c r="AK6" s="708"/>
      <c r="AL6" s="708"/>
      <c r="AM6" s="708"/>
      <c r="AN6" s="708"/>
      <c r="AO6" s="709"/>
      <c r="AP6" s="707"/>
      <c r="AQ6" s="708"/>
      <c r="AR6" s="708"/>
      <c r="AS6" s="708"/>
      <c r="AT6" s="709"/>
      <c r="AU6" s="707"/>
      <c r="AV6" s="708"/>
      <c r="AW6" s="708"/>
      <c r="AX6" s="708"/>
      <c r="AY6" s="717"/>
      <c r="AZ6" s="241"/>
      <c r="BA6" s="241"/>
      <c r="BB6" s="241"/>
      <c r="BC6" s="241"/>
      <c r="BD6" s="241"/>
      <c r="BE6" s="242"/>
      <c r="BF6" s="242"/>
      <c r="BG6" s="242"/>
      <c r="BH6" s="242"/>
      <c r="BI6" s="242"/>
      <c r="BJ6" s="242"/>
      <c r="BK6" s="242"/>
      <c r="BL6" s="242"/>
      <c r="BM6" s="242"/>
      <c r="BN6" s="242"/>
      <c r="BO6" s="242"/>
      <c r="BP6" s="242"/>
      <c r="BQ6" s="730"/>
      <c r="BR6" s="731"/>
      <c r="BS6" s="731"/>
      <c r="BT6" s="731"/>
      <c r="BU6" s="731"/>
      <c r="BV6" s="731"/>
      <c r="BW6" s="731"/>
      <c r="BX6" s="731"/>
      <c r="BY6" s="731"/>
      <c r="BZ6" s="731"/>
      <c r="CA6" s="731"/>
      <c r="CB6" s="731"/>
      <c r="CC6" s="731"/>
      <c r="CD6" s="731"/>
      <c r="CE6" s="731"/>
      <c r="CF6" s="731"/>
      <c r="CG6" s="732"/>
      <c r="CH6" s="707"/>
      <c r="CI6" s="708"/>
      <c r="CJ6" s="708"/>
      <c r="CK6" s="708"/>
      <c r="CL6" s="709"/>
      <c r="CM6" s="707"/>
      <c r="CN6" s="708"/>
      <c r="CO6" s="708"/>
      <c r="CP6" s="708"/>
      <c r="CQ6" s="709"/>
      <c r="CR6" s="707"/>
      <c r="CS6" s="708"/>
      <c r="CT6" s="708"/>
      <c r="CU6" s="708"/>
      <c r="CV6" s="709"/>
      <c r="CW6" s="707"/>
      <c r="CX6" s="708"/>
      <c r="CY6" s="708"/>
      <c r="CZ6" s="708"/>
      <c r="DA6" s="709"/>
      <c r="DB6" s="707"/>
      <c r="DC6" s="708"/>
      <c r="DD6" s="708"/>
      <c r="DE6" s="708"/>
      <c r="DF6" s="709"/>
      <c r="DG6" s="713"/>
      <c r="DH6" s="714"/>
      <c r="DI6" s="714"/>
      <c r="DJ6" s="714"/>
      <c r="DK6" s="715"/>
      <c r="DL6" s="713"/>
      <c r="DM6" s="714"/>
      <c r="DN6" s="714"/>
      <c r="DO6" s="714"/>
      <c r="DP6" s="715"/>
      <c r="DQ6" s="707"/>
      <c r="DR6" s="708"/>
      <c r="DS6" s="708"/>
      <c r="DT6" s="708"/>
      <c r="DU6" s="709"/>
      <c r="DV6" s="707"/>
      <c r="DW6" s="708"/>
      <c r="DX6" s="708"/>
      <c r="DY6" s="708"/>
      <c r="DZ6" s="717"/>
      <c r="EA6" s="243"/>
    </row>
    <row r="7" spans="1:131" s="244" customFormat="1" ht="26.25" customHeight="1" thickTop="1" x14ac:dyDescent="0.2">
      <c r="A7" s="247">
        <v>1</v>
      </c>
      <c r="B7" s="718" t="s">
        <v>360</v>
      </c>
      <c r="C7" s="719"/>
      <c r="D7" s="719"/>
      <c r="E7" s="719"/>
      <c r="F7" s="719"/>
      <c r="G7" s="719"/>
      <c r="H7" s="719"/>
      <c r="I7" s="719"/>
      <c r="J7" s="719"/>
      <c r="K7" s="719"/>
      <c r="L7" s="719"/>
      <c r="M7" s="719"/>
      <c r="N7" s="719"/>
      <c r="O7" s="719"/>
      <c r="P7" s="720"/>
      <c r="Q7" s="721">
        <v>1425407</v>
      </c>
      <c r="R7" s="722"/>
      <c r="S7" s="722"/>
      <c r="T7" s="722"/>
      <c r="U7" s="722"/>
      <c r="V7" s="722">
        <v>1332592</v>
      </c>
      <c r="W7" s="722"/>
      <c r="X7" s="722"/>
      <c r="Y7" s="722"/>
      <c r="Z7" s="722"/>
      <c r="AA7" s="722">
        <v>92815</v>
      </c>
      <c r="AB7" s="722"/>
      <c r="AC7" s="722"/>
      <c r="AD7" s="722"/>
      <c r="AE7" s="723"/>
      <c r="AF7" s="724">
        <v>7510</v>
      </c>
      <c r="AG7" s="725"/>
      <c r="AH7" s="725"/>
      <c r="AI7" s="725"/>
      <c r="AJ7" s="726"/>
      <c r="AK7" s="761">
        <v>159685</v>
      </c>
      <c r="AL7" s="762"/>
      <c r="AM7" s="762"/>
      <c r="AN7" s="762"/>
      <c r="AO7" s="762"/>
      <c r="AP7" s="762">
        <v>1275960</v>
      </c>
      <c r="AQ7" s="762"/>
      <c r="AR7" s="762"/>
      <c r="AS7" s="762"/>
      <c r="AT7" s="762"/>
      <c r="AU7" s="763"/>
      <c r="AV7" s="763"/>
      <c r="AW7" s="763"/>
      <c r="AX7" s="763"/>
      <c r="AY7" s="764"/>
      <c r="AZ7" s="241"/>
      <c r="BA7" s="241"/>
      <c r="BB7" s="241"/>
      <c r="BC7" s="241"/>
      <c r="BD7" s="241"/>
      <c r="BE7" s="242"/>
      <c r="BF7" s="242"/>
      <c r="BG7" s="242"/>
      <c r="BH7" s="242"/>
      <c r="BI7" s="242"/>
      <c r="BJ7" s="242"/>
      <c r="BK7" s="242"/>
      <c r="BL7" s="242"/>
      <c r="BM7" s="242"/>
      <c r="BN7" s="242"/>
      <c r="BO7" s="242"/>
      <c r="BP7" s="242"/>
      <c r="BQ7" s="248">
        <v>1</v>
      </c>
      <c r="BR7" s="249"/>
      <c r="BS7" s="765" t="s">
        <v>556</v>
      </c>
      <c r="BT7" s="766"/>
      <c r="BU7" s="766"/>
      <c r="BV7" s="766"/>
      <c r="BW7" s="766"/>
      <c r="BX7" s="766"/>
      <c r="BY7" s="766"/>
      <c r="BZ7" s="766"/>
      <c r="CA7" s="766"/>
      <c r="CB7" s="766"/>
      <c r="CC7" s="766"/>
      <c r="CD7" s="766"/>
      <c r="CE7" s="766"/>
      <c r="CF7" s="766"/>
      <c r="CG7" s="767"/>
      <c r="CH7" s="758">
        <v>-56</v>
      </c>
      <c r="CI7" s="759"/>
      <c r="CJ7" s="759"/>
      <c r="CK7" s="759"/>
      <c r="CL7" s="760"/>
      <c r="CM7" s="758">
        <v>8172</v>
      </c>
      <c r="CN7" s="759"/>
      <c r="CO7" s="759"/>
      <c r="CP7" s="759"/>
      <c r="CQ7" s="760"/>
      <c r="CR7" s="758">
        <v>30</v>
      </c>
      <c r="CS7" s="759"/>
      <c r="CT7" s="759"/>
      <c r="CU7" s="759"/>
      <c r="CV7" s="760"/>
      <c r="CW7" s="758">
        <v>444</v>
      </c>
      <c r="CX7" s="759"/>
      <c r="CY7" s="759"/>
      <c r="CZ7" s="759"/>
      <c r="DA7" s="760"/>
      <c r="DB7" s="758" t="s">
        <v>484</v>
      </c>
      <c r="DC7" s="759"/>
      <c r="DD7" s="759"/>
      <c r="DE7" s="759"/>
      <c r="DF7" s="760"/>
      <c r="DG7" s="758" t="s">
        <v>484</v>
      </c>
      <c r="DH7" s="759"/>
      <c r="DI7" s="759"/>
      <c r="DJ7" s="759"/>
      <c r="DK7" s="760"/>
      <c r="DL7" s="758" t="s">
        <v>484</v>
      </c>
      <c r="DM7" s="759"/>
      <c r="DN7" s="759"/>
      <c r="DO7" s="759"/>
      <c r="DP7" s="760"/>
      <c r="DQ7" s="758" t="s">
        <v>484</v>
      </c>
      <c r="DR7" s="759"/>
      <c r="DS7" s="759"/>
      <c r="DT7" s="759"/>
      <c r="DU7" s="760"/>
      <c r="DV7" s="739"/>
      <c r="DW7" s="740"/>
      <c r="DX7" s="740"/>
      <c r="DY7" s="740"/>
      <c r="DZ7" s="741"/>
      <c r="EA7" s="243"/>
    </row>
    <row r="8" spans="1:131" s="244" customFormat="1" ht="26.25" customHeight="1" x14ac:dyDescent="0.2">
      <c r="A8" s="250">
        <v>2</v>
      </c>
      <c r="B8" s="742" t="s">
        <v>361</v>
      </c>
      <c r="C8" s="743"/>
      <c r="D8" s="743"/>
      <c r="E8" s="743"/>
      <c r="F8" s="743"/>
      <c r="G8" s="743"/>
      <c r="H8" s="743"/>
      <c r="I8" s="743"/>
      <c r="J8" s="743"/>
      <c r="K8" s="743"/>
      <c r="L8" s="743"/>
      <c r="M8" s="743"/>
      <c r="N8" s="743"/>
      <c r="O8" s="743"/>
      <c r="P8" s="744"/>
      <c r="Q8" s="745">
        <v>78521</v>
      </c>
      <c r="R8" s="746"/>
      <c r="S8" s="746"/>
      <c r="T8" s="746"/>
      <c r="U8" s="746"/>
      <c r="V8" s="746">
        <v>78521</v>
      </c>
      <c r="W8" s="746"/>
      <c r="X8" s="746"/>
      <c r="Y8" s="746"/>
      <c r="Z8" s="746"/>
      <c r="AA8" s="746">
        <v>0</v>
      </c>
      <c r="AB8" s="746"/>
      <c r="AC8" s="746"/>
      <c r="AD8" s="746"/>
      <c r="AE8" s="747"/>
      <c r="AF8" s="748" t="s">
        <v>118</v>
      </c>
      <c r="AG8" s="749"/>
      <c r="AH8" s="749"/>
      <c r="AI8" s="749"/>
      <c r="AJ8" s="750"/>
      <c r="AK8" s="751">
        <v>47202</v>
      </c>
      <c r="AL8" s="752"/>
      <c r="AM8" s="752"/>
      <c r="AN8" s="752"/>
      <c r="AO8" s="752"/>
      <c r="AP8" s="752">
        <v>183000</v>
      </c>
      <c r="AQ8" s="752"/>
      <c r="AR8" s="752"/>
      <c r="AS8" s="752"/>
      <c r="AT8" s="752"/>
      <c r="AU8" s="753"/>
      <c r="AV8" s="753"/>
      <c r="AW8" s="753"/>
      <c r="AX8" s="753"/>
      <c r="AY8" s="754"/>
      <c r="AZ8" s="241"/>
      <c r="BA8" s="241"/>
      <c r="BB8" s="241"/>
      <c r="BC8" s="241"/>
      <c r="BD8" s="241"/>
      <c r="BE8" s="242"/>
      <c r="BF8" s="242"/>
      <c r="BG8" s="242"/>
      <c r="BH8" s="242"/>
      <c r="BI8" s="242"/>
      <c r="BJ8" s="242"/>
      <c r="BK8" s="242"/>
      <c r="BL8" s="242"/>
      <c r="BM8" s="242"/>
      <c r="BN8" s="242"/>
      <c r="BO8" s="242"/>
      <c r="BP8" s="242"/>
      <c r="BQ8" s="251">
        <v>2</v>
      </c>
      <c r="BR8" s="252" t="s">
        <v>557</v>
      </c>
      <c r="BS8" s="755" t="s">
        <v>558</v>
      </c>
      <c r="BT8" s="756"/>
      <c r="BU8" s="756"/>
      <c r="BV8" s="756"/>
      <c r="BW8" s="756"/>
      <c r="BX8" s="756"/>
      <c r="BY8" s="756"/>
      <c r="BZ8" s="756"/>
      <c r="CA8" s="756"/>
      <c r="CB8" s="756"/>
      <c r="CC8" s="756"/>
      <c r="CD8" s="756"/>
      <c r="CE8" s="756"/>
      <c r="CF8" s="756"/>
      <c r="CG8" s="757"/>
      <c r="CH8" s="768">
        <v>21</v>
      </c>
      <c r="CI8" s="769"/>
      <c r="CJ8" s="769"/>
      <c r="CK8" s="769"/>
      <c r="CL8" s="770"/>
      <c r="CM8" s="768">
        <v>2023</v>
      </c>
      <c r="CN8" s="769"/>
      <c r="CO8" s="769"/>
      <c r="CP8" s="769"/>
      <c r="CQ8" s="770"/>
      <c r="CR8" s="768">
        <v>251</v>
      </c>
      <c r="CS8" s="769"/>
      <c r="CT8" s="769"/>
      <c r="CU8" s="769"/>
      <c r="CV8" s="770"/>
      <c r="CW8" s="768" t="s">
        <v>484</v>
      </c>
      <c r="CX8" s="769"/>
      <c r="CY8" s="769"/>
      <c r="CZ8" s="769"/>
      <c r="DA8" s="770"/>
      <c r="DB8" s="768" t="s">
        <v>484</v>
      </c>
      <c r="DC8" s="769"/>
      <c r="DD8" s="769"/>
      <c r="DE8" s="769"/>
      <c r="DF8" s="770"/>
      <c r="DG8" s="768">
        <v>146</v>
      </c>
      <c r="DH8" s="769"/>
      <c r="DI8" s="769"/>
      <c r="DJ8" s="769"/>
      <c r="DK8" s="770"/>
      <c r="DL8" s="768" t="s">
        <v>484</v>
      </c>
      <c r="DM8" s="769"/>
      <c r="DN8" s="769"/>
      <c r="DO8" s="769"/>
      <c r="DP8" s="770"/>
      <c r="DQ8" s="768" t="s">
        <v>484</v>
      </c>
      <c r="DR8" s="769"/>
      <c r="DS8" s="769"/>
      <c r="DT8" s="769"/>
      <c r="DU8" s="770"/>
      <c r="DV8" s="771"/>
      <c r="DW8" s="772"/>
      <c r="DX8" s="772"/>
      <c r="DY8" s="772"/>
      <c r="DZ8" s="773"/>
      <c r="EA8" s="243"/>
    </row>
    <row r="9" spans="1:131" s="244" customFormat="1" ht="26.25" customHeight="1" x14ac:dyDescent="0.2">
      <c r="A9" s="250">
        <v>3</v>
      </c>
      <c r="B9" s="742" t="s">
        <v>362</v>
      </c>
      <c r="C9" s="743"/>
      <c r="D9" s="743"/>
      <c r="E9" s="743"/>
      <c r="F9" s="743"/>
      <c r="G9" s="743"/>
      <c r="H9" s="743"/>
      <c r="I9" s="743"/>
      <c r="J9" s="743"/>
      <c r="K9" s="743"/>
      <c r="L9" s="743"/>
      <c r="M9" s="743"/>
      <c r="N9" s="743"/>
      <c r="O9" s="743"/>
      <c r="P9" s="744"/>
      <c r="Q9" s="745">
        <v>268</v>
      </c>
      <c r="R9" s="746"/>
      <c r="S9" s="746"/>
      <c r="T9" s="746"/>
      <c r="U9" s="746"/>
      <c r="V9" s="746">
        <v>268</v>
      </c>
      <c r="W9" s="746"/>
      <c r="X9" s="746"/>
      <c r="Y9" s="746"/>
      <c r="Z9" s="746"/>
      <c r="AA9" s="746">
        <v>0</v>
      </c>
      <c r="AB9" s="746"/>
      <c r="AC9" s="746"/>
      <c r="AD9" s="746"/>
      <c r="AE9" s="747"/>
      <c r="AF9" s="748" t="s">
        <v>118</v>
      </c>
      <c r="AG9" s="749"/>
      <c r="AH9" s="749"/>
      <c r="AI9" s="749"/>
      <c r="AJ9" s="750"/>
      <c r="AK9" s="751">
        <v>131</v>
      </c>
      <c r="AL9" s="752"/>
      <c r="AM9" s="752"/>
      <c r="AN9" s="752"/>
      <c r="AO9" s="752"/>
      <c r="AP9" s="752">
        <v>0</v>
      </c>
      <c r="AQ9" s="752"/>
      <c r="AR9" s="752"/>
      <c r="AS9" s="752"/>
      <c r="AT9" s="752"/>
      <c r="AU9" s="753"/>
      <c r="AV9" s="753"/>
      <c r="AW9" s="753"/>
      <c r="AX9" s="753"/>
      <c r="AY9" s="754"/>
      <c r="AZ9" s="241"/>
      <c r="BA9" s="241"/>
      <c r="BB9" s="241"/>
      <c r="BC9" s="241"/>
      <c r="BD9" s="241"/>
      <c r="BE9" s="242"/>
      <c r="BF9" s="242"/>
      <c r="BG9" s="242"/>
      <c r="BH9" s="242"/>
      <c r="BI9" s="242"/>
      <c r="BJ9" s="242"/>
      <c r="BK9" s="242"/>
      <c r="BL9" s="242"/>
      <c r="BM9" s="242"/>
      <c r="BN9" s="242"/>
      <c r="BO9" s="242"/>
      <c r="BP9" s="242"/>
      <c r="BQ9" s="251">
        <v>3</v>
      </c>
      <c r="BR9" s="252"/>
      <c r="BS9" s="755" t="s">
        <v>559</v>
      </c>
      <c r="BT9" s="756"/>
      <c r="BU9" s="756"/>
      <c r="BV9" s="756"/>
      <c r="BW9" s="756"/>
      <c r="BX9" s="756"/>
      <c r="BY9" s="756"/>
      <c r="BZ9" s="756"/>
      <c r="CA9" s="756"/>
      <c r="CB9" s="756"/>
      <c r="CC9" s="756"/>
      <c r="CD9" s="756"/>
      <c r="CE9" s="756"/>
      <c r="CF9" s="756"/>
      <c r="CG9" s="757"/>
      <c r="CH9" s="768">
        <v>27</v>
      </c>
      <c r="CI9" s="769"/>
      <c r="CJ9" s="769"/>
      <c r="CK9" s="769"/>
      <c r="CL9" s="770"/>
      <c r="CM9" s="768">
        <v>1665</v>
      </c>
      <c r="CN9" s="769"/>
      <c r="CO9" s="769"/>
      <c r="CP9" s="769"/>
      <c r="CQ9" s="770"/>
      <c r="CR9" s="768">
        <v>1417</v>
      </c>
      <c r="CS9" s="769"/>
      <c r="CT9" s="769"/>
      <c r="CU9" s="769"/>
      <c r="CV9" s="770"/>
      <c r="CW9" s="768">
        <v>14</v>
      </c>
      <c r="CX9" s="769"/>
      <c r="CY9" s="769"/>
      <c r="CZ9" s="769"/>
      <c r="DA9" s="770"/>
      <c r="DB9" s="768" t="s">
        <v>484</v>
      </c>
      <c r="DC9" s="769"/>
      <c r="DD9" s="769"/>
      <c r="DE9" s="769"/>
      <c r="DF9" s="770"/>
      <c r="DG9" s="768" t="s">
        <v>484</v>
      </c>
      <c r="DH9" s="769"/>
      <c r="DI9" s="769"/>
      <c r="DJ9" s="769"/>
      <c r="DK9" s="770"/>
      <c r="DL9" s="768" t="s">
        <v>484</v>
      </c>
      <c r="DM9" s="769"/>
      <c r="DN9" s="769"/>
      <c r="DO9" s="769"/>
      <c r="DP9" s="770"/>
      <c r="DQ9" s="768" t="s">
        <v>484</v>
      </c>
      <c r="DR9" s="769"/>
      <c r="DS9" s="769"/>
      <c r="DT9" s="769"/>
      <c r="DU9" s="770"/>
      <c r="DV9" s="771"/>
      <c r="DW9" s="772"/>
      <c r="DX9" s="772"/>
      <c r="DY9" s="772"/>
      <c r="DZ9" s="773"/>
      <c r="EA9" s="243"/>
    </row>
    <row r="10" spans="1:131" s="244" customFormat="1" ht="26.25" customHeight="1" x14ac:dyDescent="0.2">
      <c r="A10" s="250">
        <v>4</v>
      </c>
      <c r="B10" s="742" t="s">
        <v>363</v>
      </c>
      <c r="C10" s="743"/>
      <c r="D10" s="743"/>
      <c r="E10" s="743"/>
      <c r="F10" s="743"/>
      <c r="G10" s="743"/>
      <c r="H10" s="743"/>
      <c r="I10" s="743"/>
      <c r="J10" s="743"/>
      <c r="K10" s="743"/>
      <c r="L10" s="743"/>
      <c r="M10" s="743"/>
      <c r="N10" s="743"/>
      <c r="O10" s="743"/>
      <c r="P10" s="744"/>
      <c r="Q10" s="745">
        <v>117</v>
      </c>
      <c r="R10" s="746"/>
      <c r="S10" s="746"/>
      <c r="T10" s="746"/>
      <c r="U10" s="746"/>
      <c r="V10" s="746">
        <v>95</v>
      </c>
      <c r="W10" s="746"/>
      <c r="X10" s="746"/>
      <c r="Y10" s="746"/>
      <c r="Z10" s="746"/>
      <c r="AA10" s="746">
        <v>22</v>
      </c>
      <c r="AB10" s="746"/>
      <c r="AC10" s="746"/>
      <c r="AD10" s="746"/>
      <c r="AE10" s="747"/>
      <c r="AF10" s="748" t="s">
        <v>118</v>
      </c>
      <c r="AG10" s="749"/>
      <c r="AH10" s="749"/>
      <c r="AI10" s="749"/>
      <c r="AJ10" s="750"/>
      <c r="AK10" s="751">
        <v>4</v>
      </c>
      <c r="AL10" s="752"/>
      <c r="AM10" s="752"/>
      <c r="AN10" s="752"/>
      <c r="AO10" s="752"/>
      <c r="AP10" s="752">
        <v>330</v>
      </c>
      <c r="AQ10" s="752"/>
      <c r="AR10" s="752"/>
      <c r="AS10" s="752"/>
      <c r="AT10" s="752"/>
      <c r="AU10" s="753"/>
      <c r="AV10" s="753"/>
      <c r="AW10" s="753"/>
      <c r="AX10" s="753"/>
      <c r="AY10" s="754"/>
      <c r="AZ10" s="241"/>
      <c r="BA10" s="241"/>
      <c r="BB10" s="241"/>
      <c r="BC10" s="241"/>
      <c r="BD10" s="241"/>
      <c r="BE10" s="242"/>
      <c r="BF10" s="242"/>
      <c r="BG10" s="242"/>
      <c r="BH10" s="242"/>
      <c r="BI10" s="242"/>
      <c r="BJ10" s="242"/>
      <c r="BK10" s="242"/>
      <c r="BL10" s="242"/>
      <c r="BM10" s="242"/>
      <c r="BN10" s="242"/>
      <c r="BO10" s="242"/>
      <c r="BP10" s="242"/>
      <c r="BQ10" s="251">
        <v>4</v>
      </c>
      <c r="BR10" s="252"/>
      <c r="BS10" s="755" t="s">
        <v>560</v>
      </c>
      <c r="BT10" s="756"/>
      <c r="BU10" s="756"/>
      <c r="BV10" s="756"/>
      <c r="BW10" s="756"/>
      <c r="BX10" s="756"/>
      <c r="BY10" s="756"/>
      <c r="BZ10" s="756"/>
      <c r="CA10" s="756"/>
      <c r="CB10" s="756"/>
      <c r="CC10" s="756"/>
      <c r="CD10" s="756"/>
      <c r="CE10" s="756"/>
      <c r="CF10" s="756"/>
      <c r="CG10" s="757"/>
      <c r="CH10" s="768">
        <v>8</v>
      </c>
      <c r="CI10" s="769"/>
      <c r="CJ10" s="769"/>
      <c r="CK10" s="769"/>
      <c r="CL10" s="770"/>
      <c r="CM10" s="768">
        <v>2029</v>
      </c>
      <c r="CN10" s="769"/>
      <c r="CO10" s="769"/>
      <c r="CP10" s="769"/>
      <c r="CQ10" s="770"/>
      <c r="CR10" s="768">
        <v>2000</v>
      </c>
      <c r="CS10" s="769"/>
      <c r="CT10" s="769"/>
      <c r="CU10" s="769"/>
      <c r="CV10" s="770"/>
      <c r="CW10" s="768" t="s">
        <v>484</v>
      </c>
      <c r="CX10" s="769"/>
      <c r="CY10" s="769"/>
      <c r="CZ10" s="769"/>
      <c r="DA10" s="770"/>
      <c r="DB10" s="768" t="s">
        <v>484</v>
      </c>
      <c r="DC10" s="769"/>
      <c r="DD10" s="769"/>
      <c r="DE10" s="769"/>
      <c r="DF10" s="770"/>
      <c r="DG10" s="768" t="s">
        <v>484</v>
      </c>
      <c r="DH10" s="769"/>
      <c r="DI10" s="769"/>
      <c r="DJ10" s="769"/>
      <c r="DK10" s="770"/>
      <c r="DL10" s="768" t="s">
        <v>484</v>
      </c>
      <c r="DM10" s="769"/>
      <c r="DN10" s="769"/>
      <c r="DO10" s="769"/>
      <c r="DP10" s="770"/>
      <c r="DQ10" s="768" t="s">
        <v>484</v>
      </c>
      <c r="DR10" s="769"/>
      <c r="DS10" s="769"/>
      <c r="DT10" s="769"/>
      <c r="DU10" s="770"/>
      <c r="DV10" s="771"/>
      <c r="DW10" s="772"/>
      <c r="DX10" s="772"/>
      <c r="DY10" s="772"/>
      <c r="DZ10" s="773"/>
      <c r="EA10" s="243"/>
    </row>
    <row r="11" spans="1:131" s="244" customFormat="1" ht="26.25" customHeight="1" x14ac:dyDescent="0.2">
      <c r="A11" s="250">
        <v>5</v>
      </c>
      <c r="B11" s="742" t="s">
        <v>364</v>
      </c>
      <c r="C11" s="743"/>
      <c r="D11" s="743"/>
      <c r="E11" s="743"/>
      <c r="F11" s="743"/>
      <c r="G11" s="743"/>
      <c r="H11" s="743"/>
      <c r="I11" s="743"/>
      <c r="J11" s="743"/>
      <c r="K11" s="743"/>
      <c r="L11" s="743"/>
      <c r="M11" s="743"/>
      <c r="N11" s="743"/>
      <c r="O11" s="743"/>
      <c r="P11" s="744"/>
      <c r="Q11" s="745">
        <v>1035</v>
      </c>
      <c r="R11" s="746"/>
      <c r="S11" s="746"/>
      <c r="T11" s="746"/>
      <c r="U11" s="746"/>
      <c r="V11" s="746">
        <v>934</v>
      </c>
      <c r="W11" s="746"/>
      <c r="X11" s="746"/>
      <c r="Y11" s="746"/>
      <c r="Z11" s="746"/>
      <c r="AA11" s="746">
        <v>100</v>
      </c>
      <c r="AB11" s="746"/>
      <c r="AC11" s="746"/>
      <c r="AD11" s="746"/>
      <c r="AE11" s="747"/>
      <c r="AF11" s="748" t="s">
        <v>118</v>
      </c>
      <c r="AG11" s="749"/>
      <c r="AH11" s="749"/>
      <c r="AI11" s="749"/>
      <c r="AJ11" s="750"/>
      <c r="AK11" s="751" t="s">
        <v>484</v>
      </c>
      <c r="AL11" s="752"/>
      <c r="AM11" s="752"/>
      <c r="AN11" s="752"/>
      <c r="AO11" s="752"/>
      <c r="AP11" s="752">
        <v>86509</v>
      </c>
      <c r="AQ11" s="752"/>
      <c r="AR11" s="752"/>
      <c r="AS11" s="752"/>
      <c r="AT11" s="752"/>
      <c r="AU11" s="753"/>
      <c r="AV11" s="753"/>
      <c r="AW11" s="753"/>
      <c r="AX11" s="753"/>
      <c r="AY11" s="754"/>
      <c r="AZ11" s="241"/>
      <c r="BA11" s="241"/>
      <c r="BB11" s="241"/>
      <c r="BC11" s="241"/>
      <c r="BD11" s="241"/>
      <c r="BE11" s="242"/>
      <c r="BF11" s="242"/>
      <c r="BG11" s="242"/>
      <c r="BH11" s="242"/>
      <c r="BI11" s="242"/>
      <c r="BJ11" s="242"/>
      <c r="BK11" s="242"/>
      <c r="BL11" s="242"/>
      <c r="BM11" s="242"/>
      <c r="BN11" s="242"/>
      <c r="BO11" s="242"/>
      <c r="BP11" s="242"/>
      <c r="BQ11" s="251">
        <v>5</v>
      </c>
      <c r="BR11" s="252"/>
      <c r="BS11" s="755" t="s">
        <v>561</v>
      </c>
      <c r="BT11" s="756"/>
      <c r="BU11" s="756"/>
      <c r="BV11" s="756"/>
      <c r="BW11" s="756"/>
      <c r="BX11" s="756"/>
      <c r="BY11" s="756"/>
      <c r="BZ11" s="756"/>
      <c r="CA11" s="756"/>
      <c r="CB11" s="756"/>
      <c r="CC11" s="756"/>
      <c r="CD11" s="756"/>
      <c r="CE11" s="756"/>
      <c r="CF11" s="756"/>
      <c r="CG11" s="757"/>
      <c r="CH11" s="768">
        <v>-140</v>
      </c>
      <c r="CI11" s="769"/>
      <c r="CJ11" s="769"/>
      <c r="CK11" s="769"/>
      <c r="CL11" s="770"/>
      <c r="CM11" s="768">
        <v>2017</v>
      </c>
      <c r="CN11" s="769"/>
      <c r="CO11" s="769"/>
      <c r="CP11" s="769"/>
      <c r="CQ11" s="770"/>
      <c r="CR11" s="768">
        <v>150</v>
      </c>
      <c r="CS11" s="769"/>
      <c r="CT11" s="769"/>
      <c r="CU11" s="769"/>
      <c r="CV11" s="770"/>
      <c r="CW11" s="768">
        <v>26</v>
      </c>
      <c r="CX11" s="769"/>
      <c r="CY11" s="769"/>
      <c r="CZ11" s="769"/>
      <c r="DA11" s="770"/>
      <c r="DB11" s="768" t="s">
        <v>484</v>
      </c>
      <c r="DC11" s="769"/>
      <c r="DD11" s="769"/>
      <c r="DE11" s="769"/>
      <c r="DF11" s="770"/>
      <c r="DG11" s="768" t="s">
        <v>484</v>
      </c>
      <c r="DH11" s="769"/>
      <c r="DI11" s="769"/>
      <c r="DJ11" s="769"/>
      <c r="DK11" s="770"/>
      <c r="DL11" s="768" t="s">
        <v>484</v>
      </c>
      <c r="DM11" s="769"/>
      <c r="DN11" s="769"/>
      <c r="DO11" s="769"/>
      <c r="DP11" s="770"/>
      <c r="DQ11" s="768" t="s">
        <v>484</v>
      </c>
      <c r="DR11" s="769"/>
      <c r="DS11" s="769"/>
      <c r="DT11" s="769"/>
      <c r="DU11" s="770"/>
      <c r="DV11" s="771"/>
      <c r="DW11" s="772"/>
      <c r="DX11" s="772"/>
      <c r="DY11" s="772"/>
      <c r="DZ11" s="773"/>
      <c r="EA11" s="243"/>
    </row>
    <row r="12" spans="1:131" s="244" customFormat="1" ht="26.25" customHeight="1" x14ac:dyDescent="0.2">
      <c r="A12" s="250">
        <v>6</v>
      </c>
      <c r="B12" s="742" t="s">
        <v>365</v>
      </c>
      <c r="C12" s="743"/>
      <c r="D12" s="743"/>
      <c r="E12" s="743"/>
      <c r="F12" s="743"/>
      <c r="G12" s="743"/>
      <c r="H12" s="743"/>
      <c r="I12" s="743"/>
      <c r="J12" s="743"/>
      <c r="K12" s="743"/>
      <c r="L12" s="743"/>
      <c r="M12" s="743"/>
      <c r="N12" s="743"/>
      <c r="O12" s="743"/>
      <c r="P12" s="744"/>
      <c r="Q12" s="745">
        <v>53</v>
      </c>
      <c r="R12" s="746"/>
      <c r="S12" s="746"/>
      <c r="T12" s="746"/>
      <c r="U12" s="746"/>
      <c r="V12" s="746">
        <v>27</v>
      </c>
      <c r="W12" s="746"/>
      <c r="X12" s="746"/>
      <c r="Y12" s="746"/>
      <c r="Z12" s="746"/>
      <c r="AA12" s="746">
        <v>26</v>
      </c>
      <c r="AB12" s="746"/>
      <c r="AC12" s="746"/>
      <c r="AD12" s="746"/>
      <c r="AE12" s="747"/>
      <c r="AF12" s="748" t="s">
        <v>118</v>
      </c>
      <c r="AG12" s="749"/>
      <c r="AH12" s="749"/>
      <c r="AI12" s="749"/>
      <c r="AJ12" s="750"/>
      <c r="AK12" s="751">
        <v>0</v>
      </c>
      <c r="AL12" s="752"/>
      <c r="AM12" s="752"/>
      <c r="AN12" s="752"/>
      <c r="AO12" s="752"/>
      <c r="AP12" s="752">
        <v>29</v>
      </c>
      <c r="AQ12" s="752"/>
      <c r="AR12" s="752"/>
      <c r="AS12" s="752"/>
      <c r="AT12" s="752"/>
      <c r="AU12" s="753"/>
      <c r="AV12" s="753"/>
      <c r="AW12" s="753"/>
      <c r="AX12" s="753"/>
      <c r="AY12" s="754"/>
      <c r="AZ12" s="241"/>
      <c r="BA12" s="241"/>
      <c r="BB12" s="241"/>
      <c r="BC12" s="241"/>
      <c r="BD12" s="241"/>
      <c r="BE12" s="242"/>
      <c r="BF12" s="242"/>
      <c r="BG12" s="242"/>
      <c r="BH12" s="242"/>
      <c r="BI12" s="242"/>
      <c r="BJ12" s="242"/>
      <c r="BK12" s="242"/>
      <c r="BL12" s="242"/>
      <c r="BM12" s="242"/>
      <c r="BN12" s="242"/>
      <c r="BO12" s="242"/>
      <c r="BP12" s="242"/>
      <c r="BQ12" s="251">
        <v>6</v>
      </c>
      <c r="BR12" s="252"/>
      <c r="BS12" s="755" t="s">
        <v>562</v>
      </c>
      <c r="BT12" s="756"/>
      <c r="BU12" s="756"/>
      <c r="BV12" s="756"/>
      <c r="BW12" s="756"/>
      <c r="BX12" s="756"/>
      <c r="BY12" s="756"/>
      <c r="BZ12" s="756"/>
      <c r="CA12" s="756"/>
      <c r="CB12" s="756"/>
      <c r="CC12" s="756"/>
      <c r="CD12" s="756"/>
      <c r="CE12" s="756"/>
      <c r="CF12" s="756"/>
      <c r="CG12" s="757"/>
      <c r="CH12" s="768">
        <v>4</v>
      </c>
      <c r="CI12" s="769"/>
      <c r="CJ12" s="769"/>
      <c r="CK12" s="769"/>
      <c r="CL12" s="770"/>
      <c r="CM12" s="768">
        <v>220</v>
      </c>
      <c r="CN12" s="769"/>
      <c r="CO12" s="769"/>
      <c r="CP12" s="769"/>
      <c r="CQ12" s="770"/>
      <c r="CR12" s="768">
        <v>200</v>
      </c>
      <c r="CS12" s="769"/>
      <c r="CT12" s="769"/>
      <c r="CU12" s="769"/>
      <c r="CV12" s="770"/>
      <c r="CW12" s="768">
        <v>4</v>
      </c>
      <c r="CX12" s="769"/>
      <c r="CY12" s="769"/>
      <c r="CZ12" s="769"/>
      <c r="DA12" s="770"/>
      <c r="DB12" s="768" t="s">
        <v>484</v>
      </c>
      <c r="DC12" s="769"/>
      <c r="DD12" s="769"/>
      <c r="DE12" s="769"/>
      <c r="DF12" s="770"/>
      <c r="DG12" s="768" t="s">
        <v>484</v>
      </c>
      <c r="DH12" s="769"/>
      <c r="DI12" s="769"/>
      <c r="DJ12" s="769"/>
      <c r="DK12" s="770"/>
      <c r="DL12" s="768" t="s">
        <v>484</v>
      </c>
      <c r="DM12" s="769"/>
      <c r="DN12" s="769"/>
      <c r="DO12" s="769"/>
      <c r="DP12" s="770"/>
      <c r="DQ12" s="768" t="s">
        <v>484</v>
      </c>
      <c r="DR12" s="769"/>
      <c r="DS12" s="769"/>
      <c r="DT12" s="769"/>
      <c r="DU12" s="770"/>
      <c r="DV12" s="771"/>
      <c r="DW12" s="772"/>
      <c r="DX12" s="772"/>
      <c r="DY12" s="772"/>
      <c r="DZ12" s="773"/>
      <c r="EA12" s="243"/>
    </row>
    <row r="13" spans="1:131" s="244" customFormat="1" ht="26.25" customHeight="1" x14ac:dyDescent="0.2">
      <c r="A13" s="250">
        <v>7</v>
      </c>
      <c r="B13" s="742" t="s">
        <v>366</v>
      </c>
      <c r="C13" s="743"/>
      <c r="D13" s="743"/>
      <c r="E13" s="743"/>
      <c r="F13" s="743"/>
      <c r="G13" s="743"/>
      <c r="H13" s="743"/>
      <c r="I13" s="743"/>
      <c r="J13" s="743"/>
      <c r="K13" s="743"/>
      <c r="L13" s="743"/>
      <c r="M13" s="743"/>
      <c r="N13" s="743"/>
      <c r="O13" s="743"/>
      <c r="P13" s="744"/>
      <c r="Q13" s="745">
        <v>258</v>
      </c>
      <c r="R13" s="746"/>
      <c r="S13" s="746"/>
      <c r="T13" s="746"/>
      <c r="U13" s="746"/>
      <c r="V13" s="746">
        <v>0</v>
      </c>
      <c r="W13" s="746"/>
      <c r="X13" s="746"/>
      <c r="Y13" s="746"/>
      <c r="Z13" s="746"/>
      <c r="AA13" s="746">
        <v>258</v>
      </c>
      <c r="AB13" s="746"/>
      <c r="AC13" s="746"/>
      <c r="AD13" s="746"/>
      <c r="AE13" s="747"/>
      <c r="AF13" s="748" t="s">
        <v>118</v>
      </c>
      <c r="AG13" s="749"/>
      <c r="AH13" s="749"/>
      <c r="AI13" s="749"/>
      <c r="AJ13" s="750"/>
      <c r="AK13" s="751" t="s">
        <v>484</v>
      </c>
      <c r="AL13" s="752"/>
      <c r="AM13" s="752"/>
      <c r="AN13" s="752"/>
      <c r="AO13" s="752"/>
      <c r="AP13" s="752">
        <v>0</v>
      </c>
      <c r="AQ13" s="752"/>
      <c r="AR13" s="752"/>
      <c r="AS13" s="752"/>
      <c r="AT13" s="752"/>
      <c r="AU13" s="753"/>
      <c r="AV13" s="753"/>
      <c r="AW13" s="753"/>
      <c r="AX13" s="753"/>
      <c r="AY13" s="754"/>
      <c r="AZ13" s="241"/>
      <c r="BA13" s="241"/>
      <c r="BB13" s="241"/>
      <c r="BC13" s="241"/>
      <c r="BD13" s="241"/>
      <c r="BE13" s="242"/>
      <c r="BF13" s="242"/>
      <c r="BG13" s="242"/>
      <c r="BH13" s="242"/>
      <c r="BI13" s="242"/>
      <c r="BJ13" s="242"/>
      <c r="BK13" s="242"/>
      <c r="BL13" s="242"/>
      <c r="BM13" s="242"/>
      <c r="BN13" s="242"/>
      <c r="BO13" s="242"/>
      <c r="BP13" s="242"/>
      <c r="BQ13" s="251">
        <v>7</v>
      </c>
      <c r="BR13" s="252"/>
      <c r="BS13" s="755" t="s">
        <v>563</v>
      </c>
      <c r="BT13" s="756"/>
      <c r="BU13" s="756"/>
      <c r="BV13" s="756"/>
      <c r="BW13" s="756"/>
      <c r="BX13" s="756"/>
      <c r="BY13" s="756"/>
      <c r="BZ13" s="756"/>
      <c r="CA13" s="756"/>
      <c r="CB13" s="756"/>
      <c r="CC13" s="756"/>
      <c r="CD13" s="756"/>
      <c r="CE13" s="756"/>
      <c r="CF13" s="756"/>
      <c r="CG13" s="757"/>
      <c r="CH13" s="768">
        <v>2</v>
      </c>
      <c r="CI13" s="769"/>
      <c r="CJ13" s="769"/>
      <c r="CK13" s="769"/>
      <c r="CL13" s="770"/>
      <c r="CM13" s="768">
        <v>261</v>
      </c>
      <c r="CN13" s="769"/>
      <c r="CO13" s="769"/>
      <c r="CP13" s="769"/>
      <c r="CQ13" s="770"/>
      <c r="CR13" s="768">
        <v>220</v>
      </c>
      <c r="CS13" s="769"/>
      <c r="CT13" s="769"/>
      <c r="CU13" s="769"/>
      <c r="CV13" s="770"/>
      <c r="CW13" s="768">
        <v>3</v>
      </c>
      <c r="CX13" s="769"/>
      <c r="CY13" s="769"/>
      <c r="CZ13" s="769"/>
      <c r="DA13" s="770"/>
      <c r="DB13" s="768" t="s">
        <v>484</v>
      </c>
      <c r="DC13" s="769"/>
      <c r="DD13" s="769"/>
      <c r="DE13" s="769"/>
      <c r="DF13" s="770"/>
      <c r="DG13" s="768" t="s">
        <v>484</v>
      </c>
      <c r="DH13" s="769"/>
      <c r="DI13" s="769"/>
      <c r="DJ13" s="769"/>
      <c r="DK13" s="770"/>
      <c r="DL13" s="768" t="s">
        <v>484</v>
      </c>
      <c r="DM13" s="769"/>
      <c r="DN13" s="769"/>
      <c r="DO13" s="769"/>
      <c r="DP13" s="770"/>
      <c r="DQ13" s="768" t="s">
        <v>484</v>
      </c>
      <c r="DR13" s="769"/>
      <c r="DS13" s="769"/>
      <c r="DT13" s="769"/>
      <c r="DU13" s="770"/>
      <c r="DV13" s="771"/>
      <c r="DW13" s="772"/>
      <c r="DX13" s="772"/>
      <c r="DY13" s="772"/>
      <c r="DZ13" s="773"/>
      <c r="EA13" s="243"/>
    </row>
    <row r="14" spans="1:131" s="244" customFormat="1" ht="26.25" customHeight="1" x14ac:dyDescent="0.2">
      <c r="A14" s="250">
        <v>8</v>
      </c>
      <c r="B14" s="742" t="s">
        <v>367</v>
      </c>
      <c r="C14" s="743"/>
      <c r="D14" s="743"/>
      <c r="E14" s="743"/>
      <c r="F14" s="743"/>
      <c r="G14" s="743"/>
      <c r="H14" s="743"/>
      <c r="I14" s="743"/>
      <c r="J14" s="743"/>
      <c r="K14" s="743"/>
      <c r="L14" s="743"/>
      <c r="M14" s="743"/>
      <c r="N14" s="743"/>
      <c r="O14" s="743"/>
      <c r="P14" s="744"/>
      <c r="Q14" s="745">
        <v>343</v>
      </c>
      <c r="R14" s="746"/>
      <c r="S14" s="746"/>
      <c r="T14" s="746"/>
      <c r="U14" s="746"/>
      <c r="V14" s="746">
        <v>0</v>
      </c>
      <c r="W14" s="746"/>
      <c r="X14" s="746"/>
      <c r="Y14" s="746"/>
      <c r="Z14" s="746"/>
      <c r="AA14" s="746">
        <v>343</v>
      </c>
      <c r="AB14" s="746"/>
      <c r="AC14" s="746"/>
      <c r="AD14" s="746"/>
      <c r="AE14" s="747"/>
      <c r="AF14" s="748" t="s">
        <v>118</v>
      </c>
      <c r="AG14" s="749"/>
      <c r="AH14" s="749"/>
      <c r="AI14" s="749"/>
      <c r="AJ14" s="750"/>
      <c r="AK14" s="751">
        <v>0</v>
      </c>
      <c r="AL14" s="752"/>
      <c r="AM14" s="752"/>
      <c r="AN14" s="752"/>
      <c r="AO14" s="752"/>
      <c r="AP14" s="752">
        <v>0</v>
      </c>
      <c r="AQ14" s="752"/>
      <c r="AR14" s="752"/>
      <c r="AS14" s="752"/>
      <c r="AT14" s="752"/>
      <c r="AU14" s="753"/>
      <c r="AV14" s="753"/>
      <c r="AW14" s="753"/>
      <c r="AX14" s="753"/>
      <c r="AY14" s="754"/>
      <c r="AZ14" s="241"/>
      <c r="BA14" s="241"/>
      <c r="BB14" s="241"/>
      <c r="BC14" s="241"/>
      <c r="BD14" s="241"/>
      <c r="BE14" s="242"/>
      <c r="BF14" s="242"/>
      <c r="BG14" s="242"/>
      <c r="BH14" s="242"/>
      <c r="BI14" s="242"/>
      <c r="BJ14" s="242"/>
      <c r="BK14" s="242"/>
      <c r="BL14" s="242"/>
      <c r="BM14" s="242"/>
      <c r="BN14" s="242"/>
      <c r="BO14" s="242"/>
      <c r="BP14" s="242"/>
      <c r="BQ14" s="251">
        <v>8</v>
      </c>
      <c r="BR14" s="252" t="s">
        <v>557</v>
      </c>
      <c r="BS14" s="755" t="s">
        <v>564</v>
      </c>
      <c r="BT14" s="756"/>
      <c r="BU14" s="756"/>
      <c r="BV14" s="756"/>
      <c r="BW14" s="756"/>
      <c r="BX14" s="756"/>
      <c r="BY14" s="756"/>
      <c r="BZ14" s="756"/>
      <c r="CA14" s="756"/>
      <c r="CB14" s="756"/>
      <c r="CC14" s="756"/>
      <c r="CD14" s="756"/>
      <c r="CE14" s="756"/>
      <c r="CF14" s="756"/>
      <c r="CG14" s="757"/>
      <c r="CH14" s="768">
        <v>215</v>
      </c>
      <c r="CI14" s="769"/>
      <c r="CJ14" s="769"/>
      <c r="CK14" s="769"/>
      <c r="CL14" s="770"/>
      <c r="CM14" s="768">
        <v>-509</v>
      </c>
      <c r="CN14" s="769"/>
      <c r="CO14" s="769"/>
      <c r="CP14" s="769"/>
      <c r="CQ14" s="770"/>
      <c r="CR14" s="768">
        <v>790</v>
      </c>
      <c r="CS14" s="769"/>
      <c r="CT14" s="769"/>
      <c r="CU14" s="769"/>
      <c r="CV14" s="770"/>
      <c r="CW14" s="768" t="s">
        <v>484</v>
      </c>
      <c r="CX14" s="769"/>
      <c r="CY14" s="769"/>
      <c r="CZ14" s="769"/>
      <c r="DA14" s="770"/>
      <c r="DB14" s="768">
        <v>2062</v>
      </c>
      <c r="DC14" s="769"/>
      <c r="DD14" s="769"/>
      <c r="DE14" s="769"/>
      <c r="DF14" s="770"/>
      <c r="DG14" s="768">
        <v>657</v>
      </c>
      <c r="DH14" s="769"/>
      <c r="DI14" s="769"/>
      <c r="DJ14" s="769"/>
      <c r="DK14" s="770"/>
      <c r="DL14" s="768" t="s">
        <v>484</v>
      </c>
      <c r="DM14" s="769"/>
      <c r="DN14" s="769"/>
      <c r="DO14" s="769"/>
      <c r="DP14" s="770"/>
      <c r="DQ14" s="768">
        <v>203</v>
      </c>
      <c r="DR14" s="769"/>
      <c r="DS14" s="769"/>
      <c r="DT14" s="769"/>
      <c r="DU14" s="770"/>
      <c r="DV14" s="771"/>
      <c r="DW14" s="772"/>
      <c r="DX14" s="772"/>
      <c r="DY14" s="772"/>
      <c r="DZ14" s="773"/>
      <c r="EA14" s="243"/>
    </row>
    <row r="15" spans="1:131" s="244" customFormat="1" ht="26.25" customHeight="1" x14ac:dyDescent="0.2">
      <c r="A15" s="250">
        <v>9</v>
      </c>
      <c r="B15" s="742" t="s">
        <v>368</v>
      </c>
      <c r="C15" s="743"/>
      <c r="D15" s="743"/>
      <c r="E15" s="743"/>
      <c r="F15" s="743"/>
      <c r="G15" s="743"/>
      <c r="H15" s="743"/>
      <c r="I15" s="743"/>
      <c r="J15" s="743"/>
      <c r="K15" s="743"/>
      <c r="L15" s="743"/>
      <c r="M15" s="743"/>
      <c r="N15" s="743"/>
      <c r="O15" s="743"/>
      <c r="P15" s="744"/>
      <c r="Q15" s="745">
        <v>3089</v>
      </c>
      <c r="R15" s="746"/>
      <c r="S15" s="746"/>
      <c r="T15" s="746"/>
      <c r="U15" s="746"/>
      <c r="V15" s="746">
        <v>3039</v>
      </c>
      <c r="W15" s="746"/>
      <c r="X15" s="746"/>
      <c r="Y15" s="746"/>
      <c r="Z15" s="746"/>
      <c r="AA15" s="746">
        <v>50</v>
      </c>
      <c r="AB15" s="746"/>
      <c r="AC15" s="746"/>
      <c r="AD15" s="746"/>
      <c r="AE15" s="747"/>
      <c r="AF15" s="748">
        <v>50</v>
      </c>
      <c r="AG15" s="749"/>
      <c r="AH15" s="749"/>
      <c r="AI15" s="749"/>
      <c r="AJ15" s="750"/>
      <c r="AK15" s="751" t="s">
        <v>484</v>
      </c>
      <c r="AL15" s="752"/>
      <c r="AM15" s="752"/>
      <c r="AN15" s="752"/>
      <c r="AO15" s="752"/>
      <c r="AP15" s="752">
        <v>0</v>
      </c>
      <c r="AQ15" s="752"/>
      <c r="AR15" s="752"/>
      <c r="AS15" s="752"/>
      <c r="AT15" s="752"/>
      <c r="AU15" s="753"/>
      <c r="AV15" s="753"/>
      <c r="AW15" s="753"/>
      <c r="AX15" s="753"/>
      <c r="AY15" s="754"/>
      <c r="AZ15" s="241"/>
      <c r="BA15" s="241"/>
      <c r="BB15" s="241"/>
      <c r="BC15" s="241"/>
      <c r="BD15" s="241"/>
      <c r="BE15" s="242"/>
      <c r="BF15" s="242"/>
      <c r="BG15" s="242"/>
      <c r="BH15" s="242"/>
      <c r="BI15" s="242"/>
      <c r="BJ15" s="242"/>
      <c r="BK15" s="242"/>
      <c r="BL15" s="242"/>
      <c r="BM15" s="242"/>
      <c r="BN15" s="242"/>
      <c r="BO15" s="242"/>
      <c r="BP15" s="242"/>
      <c r="BQ15" s="251">
        <v>9</v>
      </c>
      <c r="BR15" s="252"/>
      <c r="BS15" s="755" t="s">
        <v>565</v>
      </c>
      <c r="BT15" s="756"/>
      <c r="BU15" s="756"/>
      <c r="BV15" s="756"/>
      <c r="BW15" s="756"/>
      <c r="BX15" s="756"/>
      <c r="BY15" s="756"/>
      <c r="BZ15" s="756"/>
      <c r="CA15" s="756"/>
      <c r="CB15" s="756"/>
      <c r="CC15" s="756"/>
      <c r="CD15" s="756"/>
      <c r="CE15" s="756"/>
      <c r="CF15" s="756"/>
      <c r="CG15" s="757"/>
      <c r="CH15" s="768">
        <v>1</v>
      </c>
      <c r="CI15" s="769"/>
      <c r="CJ15" s="769"/>
      <c r="CK15" s="769"/>
      <c r="CL15" s="770"/>
      <c r="CM15" s="768">
        <v>1041</v>
      </c>
      <c r="CN15" s="769"/>
      <c r="CO15" s="769"/>
      <c r="CP15" s="769"/>
      <c r="CQ15" s="770"/>
      <c r="CR15" s="768">
        <v>102</v>
      </c>
      <c r="CS15" s="769"/>
      <c r="CT15" s="769"/>
      <c r="CU15" s="769"/>
      <c r="CV15" s="770"/>
      <c r="CW15" s="768" t="s">
        <v>484</v>
      </c>
      <c r="CX15" s="769"/>
      <c r="CY15" s="769"/>
      <c r="CZ15" s="769"/>
      <c r="DA15" s="770"/>
      <c r="DB15" s="768" t="s">
        <v>484</v>
      </c>
      <c r="DC15" s="769"/>
      <c r="DD15" s="769"/>
      <c r="DE15" s="769"/>
      <c r="DF15" s="770"/>
      <c r="DG15" s="768" t="s">
        <v>484</v>
      </c>
      <c r="DH15" s="769"/>
      <c r="DI15" s="769"/>
      <c r="DJ15" s="769"/>
      <c r="DK15" s="770"/>
      <c r="DL15" s="768" t="s">
        <v>484</v>
      </c>
      <c r="DM15" s="769"/>
      <c r="DN15" s="769"/>
      <c r="DO15" s="769"/>
      <c r="DP15" s="770"/>
      <c r="DQ15" s="768" t="s">
        <v>484</v>
      </c>
      <c r="DR15" s="769"/>
      <c r="DS15" s="769"/>
      <c r="DT15" s="769"/>
      <c r="DU15" s="770"/>
      <c r="DV15" s="771"/>
      <c r="DW15" s="772"/>
      <c r="DX15" s="772"/>
      <c r="DY15" s="772"/>
      <c r="DZ15" s="773"/>
      <c r="EA15" s="243"/>
    </row>
    <row r="16" spans="1:131" s="244" customFormat="1" ht="26.25" customHeight="1" x14ac:dyDescent="0.2">
      <c r="A16" s="250">
        <v>10</v>
      </c>
      <c r="B16" s="742" t="s">
        <v>369</v>
      </c>
      <c r="C16" s="743"/>
      <c r="D16" s="743"/>
      <c r="E16" s="743"/>
      <c r="F16" s="743"/>
      <c r="G16" s="743"/>
      <c r="H16" s="743"/>
      <c r="I16" s="743"/>
      <c r="J16" s="743"/>
      <c r="K16" s="743"/>
      <c r="L16" s="743"/>
      <c r="M16" s="743"/>
      <c r="N16" s="743"/>
      <c r="O16" s="743"/>
      <c r="P16" s="744"/>
      <c r="Q16" s="745">
        <v>488</v>
      </c>
      <c r="R16" s="746"/>
      <c r="S16" s="746"/>
      <c r="T16" s="746"/>
      <c r="U16" s="746"/>
      <c r="V16" s="746">
        <v>451</v>
      </c>
      <c r="W16" s="746"/>
      <c r="X16" s="746"/>
      <c r="Y16" s="746"/>
      <c r="Z16" s="746"/>
      <c r="AA16" s="746">
        <v>37</v>
      </c>
      <c r="AB16" s="746"/>
      <c r="AC16" s="746"/>
      <c r="AD16" s="746"/>
      <c r="AE16" s="747"/>
      <c r="AF16" s="748" t="s">
        <v>118</v>
      </c>
      <c r="AG16" s="749"/>
      <c r="AH16" s="749"/>
      <c r="AI16" s="749"/>
      <c r="AJ16" s="750"/>
      <c r="AK16" s="751">
        <v>113</v>
      </c>
      <c r="AL16" s="752"/>
      <c r="AM16" s="752"/>
      <c r="AN16" s="752"/>
      <c r="AO16" s="752"/>
      <c r="AP16" s="752">
        <v>0</v>
      </c>
      <c r="AQ16" s="752"/>
      <c r="AR16" s="752"/>
      <c r="AS16" s="752"/>
      <c r="AT16" s="752"/>
      <c r="AU16" s="753"/>
      <c r="AV16" s="753"/>
      <c r="AW16" s="753"/>
      <c r="AX16" s="753"/>
      <c r="AY16" s="754"/>
      <c r="AZ16" s="241"/>
      <c r="BA16" s="241"/>
      <c r="BB16" s="241"/>
      <c r="BC16" s="241"/>
      <c r="BD16" s="241"/>
      <c r="BE16" s="242"/>
      <c r="BF16" s="242"/>
      <c r="BG16" s="242"/>
      <c r="BH16" s="242"/>
      <c r="BI16" s="242"/>
      <c r="BJ16" s="242"/>
      <c r="BK16" s="242"/>
      <c r="BL16" s="242"/>
      <c r="BM16" s="242"/>
      <c r="BN16" s="242"/>
      <c r="BO16" s="242"/>
      <c r="BP16" s="242"/>
      <c r="BQ16" s="251">
        <v>10</v>
      </c>
      <c r="BR16" s="252" t="s">
        <v>557</v>
      </c>
      <c r="BS16" s="755" t="s">
        <v>566</v>
      </c>
      <c r="BT16" s="756"/>
      <c r="BU16" s="756"/>
      <c r="BV16" s="756"/>
      <c r="BW16" s="756"/>
      <c r="BX16" s="756"/>
      <c r="BY16" s="756"/>
      <c r="BZ16" s="756"/>
      <c r="CA16" s="756"/>
      <c r="CB16" s="756"/>
      <c r="CC16" s="756"/>
      <c r="CD16" s="756"/>
      <c r="CE16" s="756"/>
      <c r="CF16" s="756"/>
      <c r="CG16" s="757"/>
      <c r="CH16" s="768">
        <v>274</v>
      </c>
      <c r="CI16" s="769"/>
      <c r="CJ16" s="769"/>
      <c r="CK16" s="769"/>
      <c r="CL16" s="770"/>
      <c r="CM16" s="768">
        <v>14516</v>
      </c>
      <c r="CN16" s="769"/>
      <c r="CO16" s="769"/>
      <c r="CP16" s="769"/>
      <c r="CQ16" s="770"/>
      <c r="CR16" s="768">
        <v>19948</v>
      </c>
      <c r="CS16" s="769"/>
      <c r="CT16" s="769"/>
      <c r="CU16" s="769"/>
      <c r="CV16" s="770"/>
      <c r="CW16" s="768">
        <v>242</v>
      </c>
      <c r="CX16" s="769"/>
      <c r="CY16" s="769"/>
      <c r="CZ16" s="769"/>
      <c r="DA16" s="770"/>
      <c r="DB16" s="768" t="s">
        <v>484</v>
      </c>
      <c r="DC16" s="769"/>
      <c r="DD16" s="769"/>
      <c r="DE16" s="769"/>
      <c r="DF16" s="770"/>
      <c r="DG16" s="768" t="s">
        <v>484</v>
      </c>
      <c r="DH16" s="769"/>
      <c r="DI16" s="769"/>
      <c r="DJ16" s="769"/>
      <c r="DK16" s="770"/>
      <c r="DL16" s="768" t="s">
        <v>484</v>
      </c>
      <c r="DM16" s="769"/>
      <c r="DN16" s="769"/>
      <c r="DO16" s="769"/>
      <c r="DP16" s="770"/>
      <c r="DQ16" s="768" t="s">
        <v>484</v>
      </c>
      <c r="DR16" s="769"/>
      <c r="DS16" s="769"/>
      <c r="DT16" s="769"/>
      <c r="DU16" s="770"/>
      <c r="DV16" s="771"/>
      <c r="DW16" s="772"/>
      <c r="DX16" s="772"/>
      <c r="DY16" s="772"/>
      <c r="DZ16" s="773"/>
      <c r="EA16" s="243"/>
    </row>
    <row r="17" spans="1:131" s="244" customFormat="1" ht="26.25" customHeight="1" x14ac:dyDescent="0.2">
      <c r="A17" s="250">
        <v>11</v>
      </c>
      <c r="B17" s="742"/>
      <c r="C17" s="743"/>
      <c r="D17" s="743"/>
      <c r="E17" s="743"/>
      <c r="F17" s="743"/>
      <c r="G17" s="743"/>
      <c r="H17" s="743"/>
      <c r="I17" s="743"/>
      <c r="J17" s="743"/>
      <c r="K17" s="743"/>
      <c r="L17" s="743"/>
      <c r="M17" s="743"/>
      <c r="N17" s="743"/>
      <c r="O17" s="743"/>
      <c r="P17" s="744"/>
      <c r="Q17" s="745"/>
      <c r="R17" s="746"/>
      <c r="S17" s="746"/>
      <c r="T17" s="746"/>
      <c r="U17" s="746"/>
      <c r="V17" s="746"/>
      <c r="W17" s="746"/>
      <c r="X17" s="746"/>
      <c r="Y17" s="746"/>
      <c r="Z17" s="746"/>
      <c r="AA17" s="746"/>
      <c r="AB17" s="746"/>
      <c r="AC17" s="746"/>
      <c r="AD17" s="746"/>
      <c r="AE17" s="747"/>
      <c r="AF17" s="748"/>
      <c r="AG17" s="749"/>
      <c r="AH17" s="749"/>
      <c r="AI17" s="749"/>
      <c r="AJ17" s="750"/>
      <c r="AK17" s="751"/>
      <c r="AL17" s="752"/>
      <c r="AM17" s="752"/>
      <c r="AN17" s="752"/>
      <c r="AO17" s="752"/>
      <c r="AP17" s="752"/>
      <c r="AQ17" s="752"/>
      <c r="AR17" s="752"/>
      <c r="AS17" s="752"/>
      <c r="AT17" s="752"/>
      <c r="AU17" s="753"/>
      <c r="AV17" s="753"/>
      <c r="AW17" s="753"/>
      <c r="AX17" s="753"/>
      <c r="AY17" s="754"/>
      <c r="AZ17" s="241"/>
      <c r="BA17" s="241"/>
      <c r="BB17" s="241"/>
      <c r="BC17" s="241"/>
      <c r="BD17" s="241"/>
      <c r="BE17" s="242"/>
      <c r="BF17" s="242"/>
      <c r="BG17" s="242"/>
      <c r="BH17" s="242"/>
      <c r="BI17" s="242"/>
      <c r="BJ17" s="242"/>
      <c r="BK17" s="242"/>
      <c r="BL17" s="242"/>
      <c r="BM17" s="242"/>
      <c r="BN17" s="242"/>
      <c r="BO17" s="242"/>
      <c r="BP17" s="242"/>
      <c r="BQ17" s="251">
        <v>11</v>
      </c>
      <c r="BR17" s="252" t="s">
        <v>557</v>
      </c>
      <c r="BS17" s="755" t="s">
        <v>567</v>
      </c>
      <c r="BT17" s="756"/>
      <c r="BU17" s="756"/>
      <c r="BV17" s="756"/>
      <c r="BW17" s="756"/>
      <c r="BX17" s="756"/>
      <c r="BY17" s="756"/>
      <c r="BZ17" s="756"/>
      <c r="CA17" s="756"/>
      <c r="CB17" s="756"/>
      <c r="CC17" s="756"/>
      <c r="CD17" s="756"/>
      <c r="CE17" s="756"/>
      <c r="CF17" s="756"/>
      <c r="CG17" s="757"/>
      <c r="CH17" s="768">
        <v>730</v>
      </c>
      <c r="CI17" s="769"/>
      <c r="CJ17" s="769"/>
      <c r="CK17" s="769"/>
      <c r="CL17" s="770"/>
      <c r="CM17" s="768">
        <v>27610</v>
      </c>
      <c r="CN17" s="769"/>
      <c r="CO17" s="769"/>
      <c r="CP17" s="769"/>
      <c r="CQ17" s="770"/>
      <c r="CR17" s="768">
        <v>42693</v>
      </c>
      <c r="CS17" s="769"/>
      <c r="CT17" s="769"/>
      <c r="CU17" s="769"/>
      <c r="CV17" s="770"/>
      <c r="CW17" s="768">
        <v>3582</v>
      </c>
      <c r="CX17" s="769"/>
      <c r="CY17" s="769"/>
      <c r="CZ17" s="769"/>
      <c r="DA17" s="770"/>
      <c r="DB17" s="768">
        <v>7967</v>
      </c>
      <c r="DC17" s="769"/>
      <c r="DD17" s="769"/>
      <c r="DE17" s="769"/>
      <c r="DF17" s="770"/>
      <c r="DG17" s="768" t="s">
        <v>484</v>
      </c>
      <c r="DH17" s="769"/>
      <c r="DI17" s="769"/>
      <c r="DJ17" s="769"/>
      <c r="DK17" s="770"/>
      <c r="DL17" s="768" t="s">
        <v>484</v>
      </c>
      <c r="DM17" s="769"/>
      <c r="DN17" s="769"/>
      <c r="DO17" s="769"/>
      <c r="DP17" s="770"/>
      <c r="DQ17" s="768">
        <v>202</v>
      </c>
      <c r="DR17" s="769"/>
      <c r="DS17" s="769"/>
      <c r="DT17" s="769"/>
      <c r="DU17" s="770"/>
      <c r="DV17" s="771"/>
      <c r="DW17" s="772"/>
      <c r="DX17" s="772"/>
      <c r="DY17" s="772"/>
      <c r="DZ17" s="773"/>
      <c r="EA17" s="243"/>
    </row>
    <row r="18" spans="1:131" s="244" customFormat="1" ht="26.25" customHeight="1" x14ac:dyDescent="0.2">
      <c r="A18" s="250">
        <v>12</v>
      </c>
      <c r="B18" s="742"/>
      <c r="C18" s="743"/>
      <c r="D18" s="743"/>
      <c r="E18" s="743"/>
      <c r="F18" s="743"/>
      <c r="G18" s="743"/>
      <c r="H18" s="743"/>
      <c r="I18" s="743"/>
      <c r="J18" s="743"/>
      <c r="K18" s="743"/>
      <c r="L18" s="743"/>
      <c r="M18" s="743"/>
      <c r="N18" s="743"/>
      <c r="O18" s="743"/>
      <c r="P18" s="744"/>
      <c r="Q18" s="745"/>
      <c r="R18" s="746"/>
      <c r="S18" s="746"/>
      <c r="T18" s="746"/>
      <c r="U18" s="746"/>
      <c r="V18" s="746"/>
      <c r="W18" s="746"/>
      <c r="X18" s="746"/>
      <c r="Y18" s="746"/>
      <c r="Z18" s="746"/>
      <c r="AA18" s="746"/>
      <c r="AB18" s="746"/>
      <c r="AC18" s="746"/>
      <c r="AD18" s="746"/>
      <c r="AE18" s="747"/>
      <c r="AF18" s="748"/>
      <c r="AG18" s="749"/>
      <c r="AH18" s="749"/>
      <c r="AI18" s="749"/>
      <c r="AJ18" s="750"/>
      <c r="AK18" s="751"/>
      <c r="AL18" s="752"/>
      <c r="AM18" s="752"/>
      <c r="AN18" s="752"/>
      <c r="AO18" s="752"/>
      <c r="AP18" s="752"/>
      <c r="AQ18" s="752"/>
      <c r="AR18" s="752"/>
      <c r="AS18" s="752"/>
      <c r="AT18" s="752"/>
      <c r="AU18" s="753"/>
      <c r="AV18" s="753"/>
      <c r="AW18" s="753"/>
      <c r="AX18" s="753"/>
      <c r="AY18" s="754"/>
      <c r="AZ18" s="241"/>
      <c r="BA18" s="241"/>
      <c r="BB18" s="241"/>
      <c r="BC18" s="241"/>
      <c r="BD18" s="241"/>
      <c r="BE18" s="242"/>
      <c r="BF18" s="242"/>
      <c r="BG18" s="242"/>
      <c r="BH18" s="242"/>
      <c r="BI18" s="242"/>
      <c r="BJ18" s="242"/>
      <c r="BK18" s="242"/>
      <c r="BL18" s="242"/>
      <c r="BM18" s="242"/>
      <c r="BN18" s="242"/>
      <c r="BO18" s="242"/>
      <c r="BP18" s="242"/>
      <c r="BQ18" s="251">
        <v>12</v>
      </c>
      <c r="BR18" s="252"/>
      <c r="BS18" s="755" t="s">
        <v>568</v>
      </c>
      <c r="BT18" s="756"/>
      <c r="BU18" s="756"/>
      <c r="BV18" s="756"/>
      <c r="BW18" s="756"/>
      <c r="BX18" s="756"/>
      <c r="BY18" s="756"/>
      <c r="BZ18" s="756"/>
      <c r="CA18" s="756"/>
      <c r="CB18" s="756"/>
      <c r="CC18" s="756"/>
      <c r="CD18" s="756"/>
      <c r="CE18" s="756"/>
      <c r="CF18" s="756"/>
      <c r="CG18" s="757"/>
      <c r="CH18" s="768">
        <v>18</v>
      </c>
      <c r="CI18" s="769"/>
      <c r="CJ18" s="769"/>
      <c r="CK18" s="769"/>
      <c r="CL18" s="770"/>
      <c r="CM18" s="768">
        <v>1020</v>
      </c>
      <c r="CN18" s="769"/>
      <c r="CO18" s="769"/>
      <c r="CP18" s="769"/>
      <c r="CQ18" s="770"/>
      <c r="CR18" s="768">
        <v>550</v>
      </c>
      <c r="CS18" s="769"/>
      <c r="CT18" s="769"/>
      <c r="CU18" s="769"/>
      <c r="CV18" s="770"/>
      <c r="CW18" s="768">
        <v>127</v>
      </c>
      <c r="CX18" s="769"/>
      <c r="CY18" s="769"/>
      <c r="CZ18" s="769"/>
      <c r="DA18" s="770"/>
      <c r="DB18" s="768" t="s">
        <v>484</v>
      </c>
      <c r="DC18" s="769"/>
      <c r="DD18" s="769"/>
      <c r="DE18" s="769"/>
      <c r="DF18" s="770"/>
      <c r="DG18" s="768" t="s">
        <v>484</v>
      </c>
      <c r="DH18" s="769"/>
      <c r="DI18" s="769"/>
      <c r="DJ18" s="769"/>
      <c r="DK18" s="770"/>
      <c r="DL18" s="768" t="s">
        <v>484</v>
      </c>
      <c r="DM18" s="769"/>
      <c r="DN18" s="769"/>
      <c r="DO18" s="769"/>
      <c r="DP18" s="770"/>
      <c r="DQ18" s="768" t="s">
        <v>484</v>
      </c>
      <c r="DR18" s="769"/>
      <c r="DS18" s="769"/>
      <c r="DT18" s="769"/>
      <c r="DU18" s="770"/>
      <c r="DV18" s="771"/>
      <c r="DW18" s="772"/>
      <c r="DX18" s="772"/>
      <c r="DY18" s="772"/>
      <c r="DZ18" s="773"/>
      <c r="EA18" s="243"/>
    </row>
    <row r="19" spans="1:131" s="244" customFormat="1" ht="26.25" customHeight="1" x14ac:dyDescent="0.2">
      <c r="A19" s="250">
        <v>13</v>
      </c>
      <c r="B19" s="742"/>
      <c r="C19" s="743"/>
      <c r="D19" s="743"/>
      <c r="E19" s="743"/>
      <c r="F19" s="743"/>
      <c r="G19" s="743"/>
      <c r="H19" s="743"/>
      <c r="I19" s="743"/>
      <c r="J19" s="743"/>
      <c r="K19" s="743"/>
      <c r="L19" s="743"/>
      <c r="M19" s="743"/>
      <c r="N19" s="743"/>
      <c r="O19" s="743"/>
      <c r="P19" s="744"/>
      <c r="Q19" s="745"/>
      <c r="R19" s="746"/>
      <c r="S19" s="746"/>
      <c r="T19" s="746"/>
      <c r="U19" s="746"/>
      <c r="V19" s="746"/>
      <c r="W19" s="746"/>
      <c r="X19" s="746"/>
      <c r="Y19" s="746"/>
      <c r="Z19" s="746"/>
      <c r="AA19" s="746"/>
      <c r="AB19" s="746"/>
      <c r="AC19" s="746"/>
      <c r="AD19" s="746"/>
      <c r="AE19" s="747"/>
      <c r="AF19" s="748"/>
      <c r="AG19" s="749"/>
      <c r="AH19" s="749"/>
      <c r="AI19" s="749"/>
      <c r="AJ19" s="750"/>
      <c r="AK19" s="751"/>
      <c r="AL19" s="752"/>
      <c r="AM19" s="752"/>
      <c r="AN19" s="752"/>
      <c r="AO19" s="752"/>
      <c r="AP19" s="752"/>
      <c r="AQ19" s="752"/>
      <c r="AR19" s="752"/>
      <c r="AS19" s="752"/>
      <c r="AT19" s="752"/>
      <c r="AU19" s="753"/>
      <c r="AV19" s="753"/>
      <c r="AW19" s="753"/>
      <c r="AX19" s="753"/>
      <c r="AY19" s="754"/>
      <c r="AZ19" s="241"/>
      <c r="BA19" s="241"/>
      <c r="BB19" s="241"/>
      <c r="BC19" s="241"/>
      <c r="BD19" s="241"/>
      <c r="BE19" s="242"/>
      <c r="BF19" s="242"/>
      <c r="BG19" s="242"/>
      <c r="BH19" s="242"/>
      <c r="BI19" s="242"/>
      <c r="BJ19" s="242"/>
      <c r="BK19" s="242"/>
      <c r="BL19" s="242"/>
      <c r="BM19" s="242"/>
      <c r="BN19" s="242"/>
      <c r="BO19" s="242"/>
      <c r="BP19" s="242"/>
      <c r="BQ19" s="251">
        <v>13</v>
      </c>
      <c r="BR19" s="252" t="s">
        <v>557</v>
      </c>
      <c r="BS19" s="755" t="s">
        <v>569</v>
      </c>
      <c r="BT19" s="756"/>
      <c r="BU19" s="756"/>
      <c r="BV19" s="756"/>
      <c r="BW19" s="756"/>
      <c r="BX19" s="756"/>
      <c r="BY19" s="756"/>
      <c r="BZ19" s="756"/>
      <c r="CA19" s="756"/>
      <c r="CB19" s="756"/>
      <c r="CC19" s="756"/>
      <c r="CD19" s="756"/>
      <c r="CE19" s="756"/>
      <c r="CF19" s="756"/>
      <c r="CG19" s="757"/>
      <c r="CH19" s="768">
        <v>0</v>
      </c>
      <c r="CI19" s="769"/>
      <c r="CJ19" s="769"/>
      <c r="CK19" s="769"/>
      <c r="CL19" s="770"/>
      <c r="CM19" s="768">
        <v>59</v>
      </c>
      <c r="CN19" s="769"/>
      <c r="CO19" s="769"/>
      <c r="CP19" s="769"/>
      <c r="CQ19" s="770"/>
      <c r="CR19" s="768">
        <v>66</v>
      </c>
      <c r="CS19" s="769"/>
      <c r="CT19" s="769"/>
      <c r="CU19" s="769"/>
      <c r="CV19" s="770"/>
      <c r="CW19" s="768">
        <v>286</v>
      </c>
      <c r="CX19" s="769"/>
      <c r="CY19" s="769"/>
      <c r="CZ19" s="769"/>
      <c r="DA19" s="770"/>
      <c r="DB19" s="768">
        <v>38</v>
      </c>
      <c r="DC19" s="769"/>
      <c r="DD19" s="769"/>
      <c r="DE19" s="769"/>
      <c r="DF19" s="770"/>
      <c r="DG19" s="768" t="s">
        <v>484</v>
      </c>
      <c r="DH19" s="769"/>
      <c r="DI19" s="769"/>
      <c r="DJ19" s="769"/>
      <c r="DK19" s="770"/>
      <c r="DL19" s="768">
        <v>52</v>
      </c>
      <c r="DM19" s="769"/>
      <c r="DN19" s="769"/>
      <c r="DO19" s="769"/>
      <c r="DP19" s="770"/>
      <c r="DQ19" s="768">
        <v>36</v>
      </c>
      <c r="DR19" s="769"/>
      <c r="DS19" s="769"/>
      <c r="DT19" s="769"/>
      <c r="DU19" s="770"/>
      <c r="DV19" s="771"/>
      <c r="DW19" s="772"/>
      <c r="DX19" s="772"/>
      <c r="DY19" s="772"/>
      <c r="DZ19" s="773"/>
      <c r="EA19" s="243"/>
    </row>
    <row r="20" spans="1:131" s="244" customFormat="1" ht="26.25" customHeight="1" x14ac:dyDescent="0.2">
      <c r="A20" s="250">
        <v>14</v>
      </c>
      <c r="B20" s="742"/>
      <c r="C20" s="743"/>
      <c r="D20" s="743"/>
      <c r="E20" s="743"/>
      <c r="F20" s="743"/>
      <c r="G20" s="743"/>
      <c r="H20" s="743"/>
      <c r="I20" s="743"/>
      <c r="J20" s="743"/>
      <c r="K20" s="743"/>
      <c r="L20" s="743"/>
      <c r="M20" s="743"/>
      <c r="N20" s="743"/>
      <c r="O20" s="743"/>
      <c r="P20" s="744"/>
      <c r="Q20" s="745"/>
      <c r="R20" s="746"/>
      <c r="S20" s="746"/>
      <c r="T20" s="746"/>
      <c r="U20" s="746"/>
      <c r="V20" s="746"/>
      <c r="W20" s="746"/>
      <c r="X20" s="746"/>
      <c r="Y20" s="746"/>
      <c r="Z20" s="746"/>
      <c r="AA20" s="746"/>
      <c r="AB20" s="746"/>
      <c r="AC20" s="746"/>
      <c r="AD20" s="746"/>
      <c r="AE20" s="747"/>
      <c r="AF20" s="748"/>
      <c r="AG20" s="749"/>
      <c r="AH20" s="749"/>
      <c r="AI20" s="749"/>
      <c r="AJ20" s="750"/>
      <c r="AK20" s="751"/>
      <c r="AL20" s="752"/>
      <c r="AM20" s="752"/>
      <c r="AN20" s="752"/>
      <c r="AO20" s="752"/>
      <c r="AP20" s="752"/>
      <c r="AQ20" s="752"/>
      <c r="AR20" s="752"/>
      <c r="AS20" s="752"/>
      <c r="AT20" s="752"/>
      <c r="AU20" s="753"/>
      <c r="AV20" s="753"/>
      <c r="AW20" s="753"/>
      <c r="AX20" s="753"/>
      <c r="AY20" s="754"/>
      <c r="AZ20" s="241"/>
      <c r="BA20" s="241"/>
      <c r="BB20" s="241"/>
      <c r="BC20" s="241"/>
      <c r="BD20" s="241"/>
      <c r="BE20" s="242"/>
      <c r="BF20" s="242"/>
      <c r="BG20" s="242"/>
      <c r="BH20" s="242"/>
      <c r="BI20" s="242"/>
      <c r="BJ20" s="242"/>
      <c r="BK20" s="242"/>
      <c r="BL20" s="242"/>
      <c r="BM20" s="242"/>
      <c r="BN20" s="242"/>
      <c r="BO20" s="242"/>
      <c r="BP20" s="242"/>
      <c r="BQ20" s="251">
        <v>14</v>
      </c>
      <c r="BR20" s="252"/>
      <c r="BS20" s="755" t="s">
        <v>570</v>
      </c>
      <c r="BT20" s="756"/>
      <c r="BU20" s="756"/>
      <c r="BV20" s="756"/>
      <c r="BW20" s="756"/>
      <c r="BX20" s="756"/>
      <c r="BY20" s="756"/>
      <c r="BZ20" s="756"/>
      <c r="CA20" s="756"/>
      <c r="CB20" s="756"/>
      <c r="CC20" s="756"/>
      <c r="CD20" s="756"/>
      <c r="CE20" s="756"/>
      <c r="CF20" s="756"/>
      <c r="CG20" s="757"/>
      <c r="CH20" s="768" t="s">
        <v>571</v>
      </c>
      <c r="CI20" s="769"/>
      <c r="CJ20" s="769"/>
      <c r="CK20" s="769"/>
      <c r="CL20" s="770"/>
      <c r="CM20" s="768">
        <v>3671</v>
      </c>
      <c r="CN20" s="769"/>
      <c r="CO20" s="769"/>
      <c r="CP20" s="769"/>
      <c r="CQ20" s="770"/>
      <c r="CR20" s="768">
        <v>2494</v>
      </c>
      <c r="CS20" s="769"/>
      <c r="CT20" s="769"/>
      <c r="CU20" s="769"/>
      <c r="CV20" s="770"/>
      <c r="CW20" s="768" t="s">
        <v>484</v>
      </c>
      <c r="CX20" s="769"/>
      <c r="CY20" s="769"/>
      <c r="CZ20" s="769"/>
      <c r="DA20" s="770"/>
      <c r="DB20" s="768" t="s">
        <v>484</v>
      </c>
      <c r="DC20" s="769"/>
      <c r="DD20" s="769"/>
      <c r="DE20" s="769"/>
      <c r="DF20" s="770"/>
      <c r="DG20" s="768" t="s">
        <v>484</v>
      </c>
      <c r="DH20" s="769"/>
      <c r="DI20" s="769"/>
      <c r="DJ20" s="769"/>
      <c r="DK20" s="770"/>
      <c r="DL20" s="768" t="s">
        <v>484</v>
      </c>
      <c r="DM20" s="769"/>
      <c r="DN20" s="769"/>
      <c r="DO20" s="769"/>
      <c r="DP20" s="770"/>
      <c r="DQ20" s="768" t="s">
        <v>484</v>
      </c>
      <c r="DR20" s="769"/>
      <c r="DS20" s="769"/>
      <c r="DT20" s="769"/>
      <c r="DU20" s="770"/>
      <c r="DV20" s="771"/>
      <c r="DW20" s="772"/>
      <c r="DX20" s="772"/>
      <c r="DY20" s="772"/>
      <c r="DZ20" s="773"/>
      <c r="EA20" s="243"/>
    </row>
    <row r="21" spans="1:131" s="244" customFormat="1" ht="26.25" customHeight="1" thickBot="1" x14ac:dyDescent="0.25">
      <c r="A21" s="250">
        <v>15</v>
      </c>
      <c r="B21" s="742"/>
      <c r="C21" s="743"/>
      <c r="D21" s="743"/>
      <c r="E21" s="743"/>
      <c r="F21" s="743"/>
      <c r="G21" s="743"/>
      <c r="H21" s="743"/>
      <c r="I21" s="743"/>
      <c r="J21" s="743"/>
      <c r="K21" s="743"/>
      <c r="L21" s="743"/>
      <c r="M21" s="743"/>
      <c r="N21" s="743"/>
      <c r="O21" s="743"/>
      <c r="P21" s="744"/>
      <c r="Q21" s="745"/>
      <c r="R21" s="746"/>
      <c r="S21" s="746"/>
      <c r="T21" s="746"/>
      <c r="U21" s="746"/>
      <c r="V21" s="746"/>
      <c r="W21" s="746"/>
      <c r="X21" s="746"/>
      <c r="Y21" s="746"/>
      <c r="Z21" s="746"/>
      <c r="AA21" s="746"/>
      <c r="AB21" s="746"/>
      <c r="AC21" s="746"/>
      <c r="AD21" s="746"/>
      <c r="AE21" s="747"/>
      <c r="AF21" s="748"/>
      <c r="AG21" s="749"/>
      <c r="AH21" s="749"/>
      <c r="AI21" s="749"/>
      <c r="AJ21" s="750"/>
      <c r="AK21" s="751"/>
      <c r="AL21" s="752"/>
      <c r="AM21" s="752"/>
      <c r="AN21" s="752"/>
      <c r="AO21" s="752"/>
      <c r="AP21" s="752"/>
      <c r="AQ21" s="752"/>
      <c r="AR21" s="752"/>
      <c r="AS21" s="752"/>
      <c r="AT21" s="752"/>
      <c r="AU21" s="753"/>
      <c r="AV21" s="753"/>
      <c r="AW21" s="753"/>
      <c r="AX21" s="753"/>
      <c r="AY21" s="754"/>
      <c r="AZ21" s="241"/>
      <c r="BA21" s="241"/>
      <c r="BB21" s="241"/>
      <c r="BC21" s="241"/>
      <c r="BD21" s="241"/>
      <c r="BE21" s="242"/>
      <c r="BF21" s="242"/>
      <c r="BG21" s="242"/>
      <c r="BH21" s="242"/>
      <c r="BI21" s="242"/>
      <c r="BJ21" s="242"/>
      <c r="BK21" s="242"/>
      <c r="BL21" s="242"/>
      <c r="BM21" s="242"/>
      <c r="BN21" s="242"/>
      <c r="BO21" s="242"/>
      <c r="BP21" s="242"/>
      <c r="BQ21" s="251">
        <v>15</v>
      </c>
      <c r="BR21" s="252"/>
      <c r="BS21" s="755" t="s">
        <v>572</v>
      </c>
      <c r="BT21" s="756"/>
      <c r="BU21" s="756"/>
      <c r="BV21" s="756"/>
      <c r="BW21" s="756"/>
      <c r="BX21" s="756"/>
      <c r="BY21" s="756"/>
      <c r="BZ21" s="756"/>
      <c r="CA21" s="756"/>
      <c r="CB21" s="756"/>
      <c r="CC21" s="756"/>
      <c r="CD21" s="756"/>
      <c r="CE21" s="756"/>
      <c r="CF21" s="756"/>
      <c r="CG21" s="757"/>
      <c r="CH21" s="768">
        <v>1</v>
      </c>
      <c r="CI21" s="769"/>
      <c r="CJ21" s="769"/>
      <c r="CK21" s="769"/>
      <c r="CL21" s="770"/>
      <c r="CM21" s="768">
        <v>95</v>
      </c>
      <c r="CN21" s="769"/>
      <c r="CO21" s="769"/>
      <c r="CP21" s="769"/>
      <c r="CQ21" s="770"/>
      <c r="CR21" s="768">
        <v>56</v>
      </c>
      <c r="CS21" s="769"/>
      <c r="CT21" s="769"/>
      <c r="CU21" s="769"/>
      <c r="CV21" s="770"/>
      <c r="CW21" s="768">
        <v>0</v>
      </c>
      <c r="CX21" s="769"/>
      <c r="CY21" s="769"/>
      <c r="CZ21" s="769"/>
      <c r="DA21" s="770"/>
      <c r="DB21" s="768" t="s">
        <v>484</v>
      </c>
      <c r="DC21" s="769"/>
      <c r="DD21" s="769"/>
      <c r="DE21" s="769"/>
      <c r="DF21" s="770"/>
      <c r="DG21" s="768" t="s">
        <v>484</v>
      </c>
      <c r="DH21" s="769"/>
      <c r="DI21" s="769"/>
      <c r="DJ21" s="769"/>
      <c r="DK21" s="770"/>
      <c r="DL21" s="768" t="s">
        <v>484</v>
      </c>
      <c r="DM21" s="769"/>
      <c r="DN21" s="769"/>
      <c r="DO21" s="769"/>
      <c r="DP21" s="770"/>
      <c r="DQ21" s="768" t="s">
        <v>484</v>
      </c>
      <c r="DR21" s="769"/>
      <c r="DS21" s="769"/>
      <c r="DT21" s="769"/>
      <c r="DU21" s="770"/>
      <c r="DV21" s="771"/>
      <c r="DW21" s="772"/>
      <c r="DX21" s="772"/>
      <c r="DY21" s="772"/>
      <c r="DZ21" s="773"/>
      <c r="EA21" s="243"/>
    </row>
    <row r="22" spans="1:131" s="244" customFormat="1" ht="26.25" customHeight="1" x14ac:dyDescent="0.2">
      <c r="A22" s="250">
        <v>16</v>
      </c>
      <c r="B22" s="774"/>
      <c r="C22" s="775"/>
      <c r="D22" s="775"/>
      <c r="E22" s="775"/>
      <c r="F22" s="775"/>
      <c r="G22" s="775"/>
      <c r="H22" s="775"/>
      <c r="I22" s="775"/>
      <c r="J22" s="775"/>
      <c r="K22" s="775"/>
      <c r="L22" s="775"/>
      <c r="M22" s="775"/>
      <c r="N22" s="775"/>
      <c r="O22" s="775"/>
      <c r="P22" s="776"/>
      <c r="Q22" s="777"/>
      <c r="R22" s="778"/>
      <c r="S22" s="778"/>
      <c r="T22" s="778"/>
      <c r="U22" s="778"/>
      <c r="V22" s="778"/>
      <c r="W22" s="778"/>
      <c r="X22" s="778"/>
      <c r="Y22" s="778"/>
      <c r="Z22" s="778"/>
      <c r="AA22" s="778"/>
      <c r="AB22" s="778"/>
      <c r="AC22" s="778"/>
      <c r="AD22" s="778"/>
      <c r="AE22" s="779"/>
      <c r="AF22" s="780"/>
      <c r="AG22" s="781"/>
      <c r="AH22" s="781"/>
      <c r="AI22" s="781"/>
      <c r="AJ22" s="782"/>
      <c r="AK22" s="795"/>
      <c r="AL22" s="796"/>
      <c r="AM22" s="796"/>
      <c r="AN22" s="796"/>
      <c r="AO22" s="796"/>
      <c r="AP22" s="796"/>
      <c r="AQ22" s="796"/>
      <c r="AR22" s="796"/>
      <c r="AS22" s="796"/>
      <c r="AT22" s="796"/>
      <c r="AU22" s="797"/>
      <c r="AV22" s="797"/>
      <c r="AW22" s="797"/>
      <c r="AX22" s="797"/>
      <c r="AY22" s="798"/>
      <c r="AZ22" s="799" t="s">
        <v>370</v>
      </c>
      <c r="BA22" s="799"/>
      <c r="BB22" s="799"/>
      <c r="BC22" s="799"/>
      <c r="BD22" s="800"/>
      <c r="BE22" s="242"/>
      <c r="BF22" s="242"/>
      <c r="BG22" s="242"/>
      <c r="BH22" s="242"/>
      <c r="BI22" s="242"/>
      <c r="BJ22" s="242"/>
      <c r="BK22" s="242"/>
      <c r="BL22" s="242"/>
      <c r="BM22" s="242"/>
      <c r="BN22" s="242"/>
      <c r="BO22" s="242"/>
      <c r="BP22" s="242"/>
      <c r="BQ22" s="251">
        <v>16</v>
      </c>
      <c r="BR22" s="252"/>
      <c r="BS22" s="755" t="s">
        <v>573</v>
      </c>
      <c r="BT22" s="756"/>
      <c r="BU22" s="756"/>
      <c r="BV22" s="756"/>
      <c r="BW22" s="756"/>
      <c r="BX22" s="756"/>
      <c r="BY22" s="756"/>
      <c r="BZ22" s="756"/>
      <c r="CA22" s="756"/>
      <c r="CB22" s="756"/>
      <c r="CC22" s="756"/>
      <c r="CD22" s="756"/>
      <c r="CE22" s="756"/>
      <c r="CF22" s="756"/>
      <c r="CG22" s="757"/>
      <c r="CH22" s="768">
        <v>-48</v>
      </c>
      <c r="CI22" s="769"/>
      <c r="CJ22" s="769"/>
      <c r="CK22" s="769"/>
      <c r="CL22" s="770"/>
      <c r="CM22" s="768">
        <v>3709</v>
      </c>
      <c r="CN22" s="769"/>
      <c r="CO22" s="769"/>
      <c r="CP22" s="769"/>
      <c r="CQ22" s="770"/>
      <c r="CR22" s="768">
        <v>923</v>
      </c>
      <c r="CS22" s="769"/>
      <c r="CT22" s="769"/>
      <c r="CU22" s="769"/>
      <c r="CV22" s="770"/>
      <c r="CW22" s="768">
        <v>241</v>
      </c>
      <c r="CX22" s="769"/>
      <c r="CY22" s="769"/>
      <c r="CZ22" s="769"/>
      <c r="DA22" s="770"/>
      <c r="DB22" s="768">
        <v>89701</v>
      </c>
      <c r="DC22" s="769"/>
      <c r="DD22" s="769"/>
      <c r="DE22" s="769"/>
      <c r="DF22" s="770"/>
      <c r="DG22" s="768" t="s">
        <v>484</v>
      </c>
      <c r="DH22" s="769"/>
      <c r="DI22" s="769"/>
      <c r="DJ22" s="769"/>
      <c r="DK22" s="770"/>
      <c r="DL22" s="768">
        <v>46</v>
      </c>
      <c r="DM22" s="769"/>
      <c r="DN22" s="769"/>
      <c r="DO22" s="769"/>
      <c r="DP22" s="770"/>
      <c r="DQ22" s="768" t="s">
        <v>484</v>
      </c>
      <c r="DR22" s="769"/>
      <c r="DS22" s="769"/>
      <c r="DT22" s="769"/>
      <c r="DU22" s="770"/>
      <c r="DV22" s="771"/>
      <c r="DW22" s="772"/>
      <c r="DX22" s="772"/>
      <c r="DY22" s="772"/>
      <c r="DZ22" s="773"/>
      <c r="EA22" s="243"/>
    </row>
    <row r="23" spans="1:131" s="244" customFormat="1" ht="26.25" customHeight="1" thickBot="1" x14ac:dyDescent="0.25">
      <c r="A23" s="253" t="s">
        <v>371</v>
      </c>
      <c r="B23" s="783" t="s">
        <v>372</v>
      </c>
      <c r="C23" s="784"/>
      <c r="D23" s="784"/>
      <c r="E23" s="784"/>
      <c r="F23" s="784"/>
      <c r="G23" s="784"/>
      <c r="H23" s="784"/>
      <c r="I23" s="784"/>
      <c r="J23" s="784"/>
      <c r="K23" s="784"/>
      <c r="L23" s="784"/>
      <c r="M23" s="784"/>
      <c r="N23" s="784"/>
      <c r="O23" s="784"/>
      <c r="P23" s="785"/>
      <c r="Q23" s="786">
        <v>1357616</v>
      </c>
      <c r="R23" s="787"/>
      <c r="S23" s="787"/>
      <c r="T23" s="787"/>
      <c r="U23" s="787"/>
      <c r="V23" s="787">
        <v>1263964</v>
      </c>
      <c r="W23" s="787"/>
      <c r="X23" s="787"/>
      <c r="Y23" s="787"/>
      <c r="Z23" s="787"/>
      <c r="AA23" s="787">
        <v>93652</v>
      </c>
      <c r="AB23" s="787"/>
      <c r="AC23" s="787"/>
      <c r="AD23" s="787"/>
      <c r="AE23" s="788"/>
      <c r="AF23" s="789">
        <v>7561</v>
      </c>
      <c r="AG23" s="787"/>
      <c r="AH23" s="787"/>
      <c r="AI23" s="787"/>
      <c r="AJ23" s="790"/>
      <c r="AK23" s="791"/>
      <c r="AL23" s="792"/>
      <c r="AM23" s="792"/>
      <c r="AN23" s="792"/>
      <c r="AO23" s="792"/>
      <c r="AP23" s="787">
        <v>1545828</v>
      </c>
      <c r="AQ23" s="787"/>
      <c r="AR23" s="787"/>
      <c r="AS23" s="787"/>
      <c r="AT23" s="787"/>
      <c r="AU23" s="793"/>
      <c r="AV23" s="793"/>
      <c r="AW23" s="793"/>
      <c r="AX23" s="793"/>
      <c r="AY23" s="794"/>
      <c r="AZ23" s="802" t="s">
        <v>118</v>
      </c>
      <c r="BA23" s="803"/>
      <c r="BB23" s="803"/>
      <c r="BC23" s="803"/>
      <c r="BD23" s="804"/>
      <c r="BE23" s="242"/>
      <c r="BF23" s="242"/>
      <c r="BG23" s="242"/>
      <c r="BH23" s="242"/>
      <c r="BI23" s="242"/>
      <c r="BJ23" s="242"/>
      <c r="BK23" s="242"/>
      <c r="BL23" s="242"/>
      <c r="BM23" s="242"/>
      <c r="BN23" s="242"/>
      <c r="BO23" s="242"/>
      <c r="BP23" s="242"/>
      <c r="BQ23" s="251">
        <v>17</v>
      </c>
      <c r="BR23" s="252"/>
      <c r="BS23" s="755" t="s">
        <v>574</v>
      </c>
      <c r="BT23" s="756"/>
      <c r="BU23" s="756"/>
      <c r="BV23" s="756"/>
      <c r="BW23" s="756"/>
      <c r="BX23" s="756"/>
      <c r="BY23" s="756"/>
      <c r="BZ23" s="756"/>
      <c r="CA23" s="756"/>
      <c r="CB23" s="756"/>
      <c r="CC23" s="756"/>
      <c r="CD23" s="756"/>
      <c r="CE23" s="756"/>
      <c r="CF23" s="756"/>
      <c r="CG23" s="757"/>
      <c r="CH23" s="768">
        <v>0</v>
      </c>
      <c r="CI23" s="769"/>
      <c r="CJ23" s="769"/>
      <c r="CK23" s="769"/>
      <c r="CL23" s="770"/>
      <c r="CM23" s="768">
        <v>650</v>
      </c>
      <c r="CN23" s="769"/>
      <c r="CO23" s="769"/>
      <c r="CP23" s="769"/>
      <c r="CQ23" s="770"/>
      <c r="CR23" s="768">
        <v>373</v>
      </c>
      <c r="CS23" s="769"/>
      <c r="CT23" s="769"/>
      <c r="CU23" s="769"/>
      <c r="CV23" s="770"/>
      <c r="CW23" s="768">
        <v>17</v>
      </c>
      <c r="CX23" s="769"/>
      <c r="CY23" s="769"/>
      <c r="CZ23" s="769"/>
      <c r="DA23" s="770"/>
      <c r="DB23" s="768" t="s">
        <v>484</v>
      </c>
      <c r="DC23" s="769"/>
      <c r="DD23" s="769"/>
      <c r="DE23" s="769"/>
      <c r="DF23" s="770"/>
      <c r="DG23" s="768" t="s">
        <v>484</v>
      </c>
      <c r="DH23" s="769"/>
      <c r="DI23" s="769"/>
      <c r="DJ23" s="769"/>
      <c r="DK23" s="770"/>
      <c r="DL23" s="768" t="s">
        <v>484</v>
      </c>
      <c r="DM23" s="769"/>
      <c r="DN23" s="769"/>
      <c r="DO23" s="769"/>
      <c r="DP23" s="770"/>
      <c r="DQ23" s="768" t="s">
        <v>484</v>
      </c>
      <c r="DR23" s="769"/>
      <c r="DS23" s="769"/>
      <c r="DT23" s="769"/>
      <c r="DU23" s="770"/>
      <c r="DV23" s="771"/>
      <c r="DW23" s="772"/>
      <c r="DX23" s="772"/>
      <c r="DY23" s="772"/>
      <c r="DZ23" s="773"/>
      <c r="EA23" s="243"/>
    </row>
    <row r="24" spans="1:131" s="244" customFormat="1" ht="26.25" customHeight="1" x14ac:dyDescent="0.2">
      <c r="A24" s="801" t="s">
        <v>373</v>
      </c>
      <c r="B24" s="801"/>
      <c r="C24" s="801"/>
      <c r="D24" s="801"/>
      <c r="E24" s="801"/>
      <c r="F24" s="801"/>
      <c r="G24" s="801"/>
      <c r="H24" s="801"/>
      <c r="I24" s="801"/>
      <c r="J24" s="801"/>
      <c r="K24" s="801"/>
      <c r="L24" s="801"/>
      <c r="M24" s="801"/>
      <c r="N24" s="801"/>
      <c r="O24" s="801"/>
      <c r="P24" s="801"/>
      <c r="Q24" s="801"/>
      <c r="R24" s="801"/>
      <c r="S24" s="801"/>
      <c r="T24" s="801"/>
      <c r="U24" s="801"/>
      <c r="V24" s="801"/>
      <c r="W24" s="801"/>
      <c r="X24" s="801"/>
      <c r="Y24" s="801"/>
      <c r="Z24" s="801"/>
      <c r="AA24" s="801"/>
      <c r="AB24" s="801"/>
      <c r="AC24" s="801"/>
      <c r="AD24" s="801"/>
      <c r="AE24" s="801"/>
      <c r="AF24" s="801"/>
      <c r="AG24" s="801"/>
      <c r="AH24" s="801"/>
      <c r="AI24" s="801"/>
      <c r="AJ24" s="801"/>
      <c r="AK24" s="801"/>
      <c r="AL24" s="801"/>
      <c r="AM24" s="801"/>
      <c r="AN24" s="801"/>
      <c r="AO24" s="801"/>
      <c r="AP24" s="801"/>
      <c r="AQ24" s="801"/>
      <c r="AR24" s="801"/>
      <c r="AS24" s="801"/>
      <c r="AT24" s="801"/>
      <c r="AU24" s="801"/>
      <c r="AV24" s="801"/>
      <c r="AW24" s="801"/>
      <c r="AX24" s="801"/>
      <c r="AY24" s="801"/>
      <c r="AZ24" s="241"/>
      <c r="BA24" s="241"/>
      <c r="BB24" s="241"/>
      <c r="BC24" s="241"/>
      <c r="BD24" s="241"/>
      <c r="BE24" s="242"/>
      <c r="BF24" s="242"/>
      <c r="BG24" s="242"/>
      <c r="BH24" s="242"/>
      <c r="BI24" s="242"/>
      <c r="BJ24" s="242"/>
      <c r="BK24" s="242"/>
      <c r="BL24" s="242"/>
      <c r="BM24" s="242"/>
      <c r="BN24" s="242"/>
      <c r="BO24" s="242"/>
      <c r="BP24" s="242"/>
      <c r="BQ24" s="251">
        <v>18</v>
      </c>
      <c r="BR24" s="252"/>
      <c r="BS24" s="755" t="s">
        <v>575</v>
      </c>
      <c r="BT24" s="756"/>
      <c r="BU24" s="756"/>
      <c r="BV24" s="756"/>
      <c r="BW24" s="756"/>
      <c r="BX24" s="756"/>
      <c r="BY24" s="756"/>
      <c r="BZ24" s="756"/>
      <c r="CA24" s="756"/>
      <c r="CB24" s="756"/>
      <c r="CC24" s="756"/>
      <c r="CD24" s="756"/>
      <c r="CE24" s="756"/>
      <c r="CF24" s="756"/>
      <c r="CG24" s="757"/>
      <c r="CH24" s="768">
        <v>9</v>
      </c>
      <c r="CI24" s="769"/>
      <c r="CJ24" s="769"/>
      <c r="CK24" s="769"/>
      <c r="CL24" s="770"/>
      <c r="CM24" s="768">
        <v>1847</v>
      </c>
      <c r="CN24" s="769"/>
      <c r="CO24" s="769"/>
      <c r="CP24" s="769"/>
      <c r="CQ24" s="770"/>
      <c r="CR24" s="768">
        <v>858</v>
      </c>
      <c r="CS24" s="769"/>
      <c r="CT24" s="769"/>
      <c r="CU24" s="769"/>
      <c r="CV24" s="770"/>
      <c r="CW24" s="768">
        <v>8</v>
      </c>
      <c r="CX24" s="769"/>
      <c r="CY24" s="769"/>
      <c r="CZ24" s="769"/>
      <c r="DA24" s="770"/>
      <c r="DB24" s="768" t="s">
        <v>484</v>
      </c>
      <c r="DC24" s="769"/>
      <c r="DD24" s="769"/>
      <c r="DE24" s="769"/>
      <c r="DF24" s="770"/>
      <c r="DG24" s="768" t="s">
        <v>484</v>
      </c>
      <c r="DH24" s="769"/>
      <c r="DI24" s="769"/>
      <c r="DJ24" s="769"/>
      <c r="DK24" s="770"/>
      <c r="DL24" s="768" t="s">
        <v>484</v>
      </c>
      <c r="DM24" s="769"/>
      <c r="DN24" s="769"/>
      <c r="DO24" s="769"/>
      <c r="DP24" s="770"/>
      <c r="DQ24" s="768" t="s">
        <v>484</v>
      </c>
      <c r="DR24" s="769"/>
      <c r="DS24" s="769"/>
      <c r="DT24" s="769"/>
      <c r="DU24" s="770"/>
      <c r="DV24" s="771"/>
      <c r="DW24" s="772"/>
      <c r="DX24" s="772"/>
      <c r="DY24" s="772"/>
      <c r="DZ24" s="773"/>
      <c r="EA24" s="243"/>
    </row>
    <row r="25" spans="1:131" s="236" customFormat="1" ht="26.25" customHeight="1" thickBot="1" x14ac:dyDescent="0.25">
      <c r="A25" s="736" t="s">
        <v>374</v>
      </c>
      <c r="B25" s="736"/>
      <c r="C25" s="736"/>
      <c r="D25" s="736"/>
      <c r="E25" s="736"/>
      <c r="F25" s="736"/>
      <c r="G25" s="736"/>
      <c r="H25" s="736"/>
      <c r="I25" s="736"/>
      <c r="J25" s="736"/>
      <c r="K25" s="736"/>
      <c r="L25" s="736"/>
      <c r="M25" s="736"/>
      <c r="N25" s="736"/>
      <c r="O25" s="736"/>
      <c r="P25" s="736"/>
      <c r="Q25" s="736"/>
      <c r="R25" s="736"/>
      <c r="S25" s="736"/>
      <c r="T25" s="736"/>
      <c r="U25" s="736"/>
      <c r="V25" s="736"/>
      <c r="W25" s="736"/>
      <c r="X25" s="736"/>
      <c r="Y25" s="736"/>
      <c r="Z25" s="736"/>
      <c r="AA25" s="736"/>
      <c r="AB25" s="736"/>
      <c r="AC25" s="736"/>
      <c r="AD25" s="736"/>
      <c r="AE25" s="736"/>
      <c r="AF25" s="736"/>
      <c r="AG25" s="736"/>
      <c r="AH25" s="736"/>
      <c r="AI25" s="736"/>
      <c r="AJ25" s="736"/>
      <c r="AK25" s="736"/>
      <c r="AL25" s="736"/>
      <c r="AM25" s="736"/>
      <c r="AN25" s="736"/>
      <c r="AO25" s="736"/>
      <c r="AP25" s="736"/>
      <c r="AQ25" s="736"/>
      <c r="AR25" s="736"/>
      <c r="AS25" s="736"/>
      <c r="AT25" s="736"/>
      <c r="AU25" s="736"/>
      <c r="AV25" s="736"/>
      <c r="AW25" s="736"/>
      <c r="AX25" s="736"/>
      <c r="AY25" s="736"/>
      <c r="AZ25" s="736"/>
      <c r="BA25" s="736"/>
      <c r="BB25" s="736"/>
      <c r="BC25" s="736"/>
      <c r="BD25" s="736"/>
      <c r="BE25" s="736"/>
      <c r="BF25" s="736"/>
      <c r="BG25" s="736"/>
      <c r="BH25" s="736"/>
      <c r="BI25" s="736"/>
      <c r="BJ25" s="241"/>
      <c r="BK25" s="241"/>
      <c r="BL25" s="241"/>
      <c r="BM25" s="241"/>
      <c r="BN25" s="241"/>
      <c r="BO25" s="254"/>
      <c r="BP25" s="254"/>
      <c r="BQ25" s="251">
        <v>19</v>
      </c>
      <c r="BR25" s="252"/>
      <c r="BS25" s="755" t="s">
        <v>576</v>
      </c>
      <c r="BT25" s="756"/>
      <c r="BU25" s="756"/>
      <c r="BV25" s="756"/>
      <c r="BW25" s="756"/>
      <c r="BX25" s="756"/>
      <c r="BY25" s="756"/>
      <c r="BZ25" s="756"/>
      <c r="CA25" s="756"/>
      <c r="CB25" s="756"/>
      <c r="CC25" s="756"/>
      <c r="CD25" s="756"/>
      <c r="CE25" s="756"/>
      <c r="CF25" s="756"/>
      <c r="CG25" s="757"/>
      <c r="CH25" s="768">
        <v>7</v>
      </c>
      <c r="CI25" s="769"/>
      <c r="CJ25" s="769"/>
      <c r="CK25" s="769"/>
      <c r="CL25" s="770"/>
      <c r="CM25" s="768">
        <v>1133</v>
      </c>
      <c r="CN25" s="769"/>
      <c r="CO25" s="769"/>
      <c r="CP25" s="769"/>
      <c r="CQ25" s="770"/>
      <c r="CR25" s="768">
        <v>320</v>
      </c>
      <c r="CS25" s="769"/>
      <c r="CT25" s="769"/>
      <c r="CU25" s="769"/>
      <c r="CV25" s="770"/>
      <c r="CW25" s="768">
        <v>2</v>
      </c>
      <c r="CX25" s="769"/>
      <c r="CY25" s="769"/>
      <c r="CZ25" s="769"/>
      <c r="DA25" s="770"/>
      <c r="DB25" s="768" t="s">
        <v>484</v>
      </c>
      <c r="DC25" s="769"/>
      <c r="DD25" s="769"/>
      <c r="DE25" s="769"/>
      <c r="DF25" s="770"/>
      <c r="DG25" s="768" t="s">
        <v>484</v>
      </c>
      <c r="DH25" s="769"/>
      <c r="DI25" s="769"/>
      <c r="DJ25" s="769"/>
      <c r="DK25" s="770"/>
      <c r="DL25" s="768" t="s">
        <v>484</v>
      </c>
      <c r="DM25" s="769"/>
      <c r="DN25" s="769"/>
      <c r="DO25" s="769"/>
      <c r="DP25" s="770"/>
      <c r="DQ25" s="768" t="s">
        <v>484</v>
      </c>
      <c r="DR25" s="769"/>
      <c r="DS25" s="769"/>
      <c r="DT25" s="769"/>
      <c r="DU25" s="770"/>
      <c r="DV25" s="771"/>
      <c r="DW25" s="772"/>
      <c r="DX25" s="772"/>
      <c r="DY25" s="772"/>
      <c r="DZ25" s="773"/>
      <c r="EA25" s="235"/>
    </row>
    <row r="26" spans="1:131" s="236" customFormat="1" ht="26.25" customHeight="1" x14ac:dyDescent="0.2">
      <c r="A26" s="727" t="s">
        <v>343</v>
      </c>
      <c r="B26" s="728"/>
      <c r="C26" s="728"/>
      <c r="D26" s="728"/>
      <c r="E26" s="728"/>
      <c r="F26" s="728"/>
      <c r="G26" s="728"/>
      <c r="H26" s="728"/>
      <c r="I26" s="728"/>
      <c r="J26" s="728"/>
      <c r="K26" s="728"/>
      <c r="L26" s="728"/>
      <c r="M26" s="728"/>
      <c r="N26" s="728"/>
      <c r="O26" s="728"/>
      <c r="P26" s="729"/>
      <c r="Q26" s="704" t="s">
        <v>375</v>
      </c>
      <c r="R26" s="705"/>
      <c r="S26" s="705"/>
      <c r="T26" s="705"/>
      <c r="U26" s="706"/>
      <c r="V26" s="704" t="s">
        <v>376</v>
      </c>
      <c r="W26" s="705"/>
      <c r="X26" s="705"/>
      <c r="Y26" s="705"/>
      <c r="Z26" s="706"/>
      <c r="AA26" s="704" t="s">
        <v>377</v>
      </c>
      <c r="AB26" s="705"/>
      <c r="AC26" s="705"/>
      <c r="AD26" s="705"/>
      <c r="AE26" s="705"/>
      <c r="AF26" s="805" t="s">
        <v>378</v>
      </c>
      <c r="AG26" s="806"/>
      <c r="AH26" s="806"/>
      <c r="AI26" s="806"/>
      <c r="AJ26" s="807"/>
      <c r="AK26" s="705" t="s">
        <v>379</v>
      </c>
      <c r="AL26" s="705"/>
      <c r="AM26" s="705"/>
      <c r="AN26" s="705"/>
      <c r="AO26" s="706"/>
      <c r="AP26" s="704" t="s">
        <v>380</v>
      </c>
      <c r="AQ26" s="705"/>
      <c r="AR26" s="705"/>
      <c r="AS26" s="705"/>
      <c r="AT26" s="706"/>
      <c r="AU26" s="704" t="s">
        <v>381</v>
      </c>
      <c r="AV26" s="705"/>
      <c r="AW26" s="705"/>
      <c r="AX26" s="705"/>
      <c r="AY26" s="706"/>
      <c r="AZ26" s="704" t="s">
        <v>382</v>
      </c>
      <c r="BA26" s="705"/>
      <c r="BB26" s="705"/>
      <c r="BC26" s="705"/>
      <c r="BD26" s="706"/>
      <c r="BE26" s="704" t="s">
        <v>350</v>
      </c>
      <c r="BF26" s="705"/>
      <c r="BG26" s="705"/>
      <c r="BH26" s="705"/>
      <c r="BI26" s="716"/>
      <c r="BJ26" s="241"/>
      <c r="BK26" s="241"/>
      <c r="BL26" s="241"/>
      <c r="BM26" s="241"/>
      <c r="BN26" s="241"/>
      <c r="BO26" s="254"/>
      <c r="BP26" s="254"/>
      <c r="BQ26" s="251">
        <v>20</v>
      </c>
      <c r="BR26" s="252"/>
      <c r="BS26" s="755" t="s">
        <v>577</v>
      </c>
      <c r="BT26" s="756"/>
      <c r="BU26" s="756"/>
      <c r="BV26" s="756"/>
      <c r="BW26" s="756"/>
      <c r="BX26" s="756"/>
      <c r="BY26" s="756"/>
      <c r="BZ26" s="756"/>
      <c r="CA26" s="756"/>
      <c r="CB26" s="756"/>
      <c r="CC26" s="756"/>
      <c r="CD26" s="756"/>
      <c r="CE26" s="756"/>
      <c r="CF26" s="756"/>
      <c r="CG26" s="757"/>
      <c r="CH26" s="768">
        <v>-9</v>
      </c>
      <c r="CI26" s="769"/>
      <c r="CJ26" s="769"/>
      <c r="CK26" s="769"/>
      <c r="CL26" s="770"/>
      <c r="CM26" s="768">
        <v>1076</v>
      </c>
      <c r="CN26" s="769"/>
      <c r="CO26" s="769"/>
      <c r="CP26" s="769"/>
      <c r="CQ26" s="770"/>
      <c r="CR26" s="768">
        <v>500</v>
      </c>
      <c r="CS26" s="769"/>
      <c r="CT26" s="769"/>
      <c r="CU26" s="769"/>
      <c r="CV26" s="770"/>
      <c r="CW26" s="768">
        <v>81</v>
      </c>
      <c r="CX26" s="769"/>
      <c r="CY26" s="769"/>
      <c r="CZ26" s="769"/>
      <c r="DA26" s="770"/>
      <c r="DB26" s="768" t="s">
        <v>484</v>
      </c>
      <c r="DC26" s="769"/>
      <c r="DD26" s="769"/>
      <c r="DE26" s="769"/>
      <c r="DF26" s="770"/>
      <c r="DG26" s="768" t="s">
        <v>484</v>
      </c>
      <c r="DH26" s="769"/>
      <c r="DI26" s="769"/>
      <c r="DJ26" s="769"/>
      <c r="DK26" s="770"/>
      <c r="DL26" s="768" t="s">
        <v>484</v>
      </c>
      <c r="DM26" s="769"/>
      <c r="DN26" s="769"/>
      <c r="DO26" s="769"/>
      <c r="DP26" s="770"/>
      <c r="DQ26" s="768" t="s">
        <v>484</v>
      </c>
      <c r="DR26" s="769"/>
      <c r="DS26" s="769"/>
      <c r="DT26" s="769"/>
      <c r="DU26" s="770"/>
      <c r="DV26" s="771"/>
      <c r="DW26" s="772"/>
      <c r="DX26" s="772"/>
      <c r="DY26" s="772"/>
      <c r="DZ26" s="773"/>
      <c r="EA26" s="235"/>
    </row>
    <row r="27" spans="1:131" s="236" customFormat="1" ht="26.25" customHeight="1" thickBot="1" x14ac:dyDescent="0.25">
      <c r="A27" s="730"/>
      <c r="B27" s="731"/>
      <c r="C27" s="731"/>
      <c r="D27" s="731"/>
      <c r="E27" s="731"/>
      <c r="F27" s="731"/>
      <c r="G27" s="731"/>
      <c r="H27" s="731"/>
      <c r="I27" s="731"/>
      <c r="J27" s="731"/>
      <c r="K27" s="731"/>
      <c r="L27" s="731"/>
      <c r="M27" s="731"/>
      <c r="N27" s="731"/>
      <c r="O27" s="731"/>
      <c r="P27" s="732"/>
      <c r="Q27" s="707"/>
      <c r="R27" s="708"/>
      <c r="S27" s="708"/>
      <c r="T27" s="708"/>
      <c r="U27" s="709"/>
      <c r="V27" s="707"/>
      <c r="W27" s="708"/>
      <c r="X27" s="708"/>
      <c r="Y27" s="708"/>
      <c r="Z27" s="709"/>
      <c r="AA27" s="707"/>
      <c r="AB27" s="708"/>
      <c r="AC27" s="708"/>
      <c r="AD27" s="708"/>
      <c r="AE27" s="708"/>
      <c r="AF27" s="808"/>
      <c r="AG27" s="809"/>
      <c r="AH27" s="809"/>
      <c r="AI27" s="809"/>
      <c r="AJ27" s="810"/>
      <c r="AK27" s="708"/>
      <c r="AL27" s="708"/>
      <c r="AM27" s="708"/>
      <c r="AN27" s="708"/>
      <c r="AO27" s="709"/>
      <c r="AP27" s="707"/>
      <c r="AQ27" s="708"/>
      <c r="AR27" s="708"/>
      <c r="AS27" s="708"/>
      <c r="AT27" s="709"/>
      <c r="AU27" s="707"/>
      <c r="AV27" s="708"/>
      <c r="AW27" s="708"/>
      <c r="AX27" s="708"/>
      <c r="AY27" s="709"/>
      <c r="AZ27" s="707"/>
      <c r="BA27" s="708"/>
      <c r="BB27" s="708"/>
      <c r="BC27" s="708"/>
      <c r="BD27" s="709"/>
      <c r="BE27" s="707"/>
      <c r="BF27" s="708"/>
      <c r="BG27" s="708"/>
      <c r="BH27" s="708"/>
      <c r="BI27" s="717"/>
      <c r="BJ27" s="241"/>
      <c r="BK27" s="241"/>
      <c r="BL27" s="241"/>
      <c r="BM27" s="241"/>
      <c r="BN27" s="241"/>
      <c r="BO27" s="254"/>
      <c r="BP27" s="254"/>
      <c r="BQ27" s="251">
        <v>21</v>
      </c>
      <c r="BR27" s="252"/>
      <c r="BS27" s="755" t="s">
        <v>578</v>
      </c>
      <c r="BT27" s="756"/>
      <c r="BU27" s="756"/>
      <c r="BV27" s="756"/>
      <c r="BW27" s="756"/>
      <c r="BX27" s="756"/>
      <c r="BY27" s="756"/>
      <c r="BZ27" s="756"/>
      <c r="CA27" s="756"/>
      <c r="CB27" s="756"/>
      <c r="CC27" s="756"/>
      <c r="CD27" s="756"/>
      <c r="CE27" s="756"/>
      <c r="CF27" s="756"/>
      <c r="CG27" s="757"/>
      <c r="CH27" s="768">
        <v>-2</v>
      </c>
      <c r="CI27" s="769"/>
      <c r="CJ27" s="769"/>
      <c r="CK27" s="769"/>
      <c r="CL27" s="770"/>
      <c r="CM27" s="768">
        <v>655</v>
      </c>
      <c r="CN27" s="769"/>
      <c r="CO27" s="769"/>
      <c r="CP27" s="769"/>
      <c r="CQ27" s="770"/>
      <c r="CR27" s="768">
        <v>339</v>
      </c>
      <c r="CS27" s="769"/>
      <c r="CT27" s="769"/>
      <c r="CU27" s="769"/>
      <c r="CV27" s="770"/>
      <c r="CW27" s="768">
        <v>3</v>
      </c>
      <c r="CX27" s="769"/>
      <c r="CY27" s="769"/>
      <c r="CZ27" s="769"/>
      <c r="DA27" s="770"/>
      <c r="DB27" s="768" t="s">
        <v>484</v>
      </c>
      <c r="DC27" s="769"/>
      <c r="DD27" s="769"/>
      <c r="DE27" s="769"/>
      <c r="DF27" s="770"/>
      <c r="DG27" s="768" t="s">
        <v>484</v>
      </c>
      <c r="DH27" s="769"/>
      <c r="DI27" s="769"/>
      <c r="DJ27" s="769"/>
      <c r="DK27" s="770"/>
      <c r="DL27" s="768" t="s">
        <v>484</v>
      </c>
      <c r="DM27" s="769"/>
      <c r="DN27" s="769"/>
      <c r="DO27" s="769"/>
      <c r="DP27" s="770"/>
      <c r="DQ27" s="768" t="s">
        <v>484</v>
      </c>
      <c r="DR27" s="769"/>
      <c r="DS27" s="769"/>
      <c r="DT27" s="769"/>
      <c r="DU27" s="770"/>
      <c r="DV27" s="771"/>
      <c r="DW27" s="772"/>
      <c r="DX27" s="772"/>
      <c r="DY27" s="772"/>
      <c r="DZ27" s="773"/>
      <c r="EA27" s="235"/>
    </row>
    <row r="28" spans="1:131" s="236" customFormat="1" ht="26.25" customHeight="1" thickTop="1" x14ac:dyDescent="0.2">
      <c r="A28" s="255">
        <v>1</v>
      </c>
      <c r="B28" s="718" t="s">
        <v>383</v>
      </c>
      <c r="C28" s="719"/>
      <c r="D28" s="719"/>
      <c r="E28" s="719"/>
      <c r="F28" s="719"/>
      <c r="G28" s="719"/>
      <c r="H28" s="719"/>
      <c r="I28" s="719"/>
      <c r="J28" s="719"/>
      <c r="K28" s="719"/>
      <c r="L28" s="719"/>
      <c r="M28" s="719"/>
      <c r="N28" s="719"/>
      <c r="O28" s="719"/>
      <c r="P28" s="720"/>
      <c r="Q28" s="815">
        <v>176651</v>
      </c>
      <c r="R28" s="816"/>
      <c r="S28" s="816"/>
      <c r="T28" s="816"/>
      <c r="U28" s="816"/>
      <c r="V28" s="816">
        <v>173589</v>
      </c>
      <c r="W28" s="816"/>
      <c r="X28" s="816"/>
      <c r="Y28" s="816"/>
      <c r="Z28" s="816"/>
      <c r="AA28" s="816">
        <v>3062</v>
      </c>
      <c r="AB28" s="816"/>
      <c r="AC28" s="816"/>
      <c r="AD28" s="816"/>
      <c r="AE28" s="817"/>
      <c r="AF28" s="818">
        <v>3062</v>
      </c>
      <c r="AG28" s="816"/>
      <c r="AH28" s="816"/>
      <c r="AI28" s="816"/>
      <c r="AJ28" s="819"/>
      <c r="AK28" s="820">
        <v>10690</v>
      </c>
      <c r="AL28" s="811"/>
      <c r="AM28" s="811"/>
      <c r="AN28" s="811"/>
      <c r="AO28" s="811"/>
      <c r="AP28" s="811" t="s">
        <v>484</v>
      </c>
      <c r="AQ28" s="811"/>
      <c r="AR28" s="811"/>
      <c r="AS28" s="811"/>
      <c r="AT28" s="811"/>
      <c r="AU28" s="811" t="s">
        <v>484</v>
      </c>
      <c r="AV28" s="811"/>
      <c r="AW28" s="811"/>
      <c r="AX28" s="811"/>
      <c r="AY28" s="811"/>
      <c r="AZ28" s="812"/>
      <c r="BA28" s="812"/>
      <c r="BB28" s="812"/>
      <c r="BC28" s="812"/>
      <c r="BD28" s="812"/>
      <c r="BE28" s="813"/>
      <c r="BF28" s="813"/>
      <c r="BG28" s="813"/>
      <c r="BH28" s="813"/>
      <c r="BI28" s="814"/>
      <c r="BJ28" s="241"/>
      <c r="BK28" s="241"/>
      <c r="BL28" s="241"/>
      <c r="BM28" s="241"/>
      <c r="BN28" s="241"/>
      <c r="BO28" s="254"/>
      <c r="BP28" s="254"/>
      <c r="BQ28" s="251">
        <v>22</v>
      </c>
      <c r="BR28" s="252"/>
      <c r="BS28" s="755" t="s">
        <v>579</v>
      </c>
      <c r="BT28" s="756"/>
      <c r="BU28" s="756"/>
      <c r="BV28" s="756"/>
      <c r="BW28" s="756"/>
      <c r="BX28" s="756"/>
      <c r="BY28" s="756"/>
      <c r="BZ28" s="756"/>
      <c r="CA28" s="756"/>
      <c r="CB28" s="756"/>
      <c r="CC28" s="756"/>
      <c r="CD28" s="756"/>
      <c r="CE28" s="756"/>
      <c r="CF28" s="756"/>
      <c r="CG28" s="757"/>
      <c r="CH28" s="768">
        <v>13</v>
      </c>
      <c r="CI28" s="769"/>
      <c r="CJ28" s="769"/>
      <c r="CK28" s="769"/>
      <c r="CL28" s="770"/>
      <c r="CM28" s="768">
        <v>857</v>
      </c>
      <c r="CN28" s="769"/>
      <c r="CO28" s="769"/>
      <c r="CP28" s="769"/>
      <c r="CQ28" s="770"/>
      <c r="CR28" s="768">
        <v>35</v>
      </c>
      <c r="CS28" s="769"/>
      <c r="CT28" s="769"/>
      <c r="CU28" s="769"/>
      <c r="CV28" s="770"/>
      <c r="CW28" s="768" t="s">
        <v>484</v>
      </c>
      <c r="CX28" s="769"/>
      <c r="CY28" s="769"/>
      <c r="CZ28" s="769"/>
      <c r="DA28" s="770"/>
      <c r="DB28" s="768" t="s">
        <v>484</v>
      </c>
      <c r="DC28" s="769"/>
      <c r="DD28" s="769"/>
      <c r="DE28" s="769"/>
      <c r="DF28" s="770"/>
      <c r="DG28" s="768" t="s">
        <v>484</v>
      </c>
      <c r="DH28" s="769"/>
      <c r="DI28" s="769"/>
      <c r="DJ28" s="769"/>
      <c r="DK28" s="770"/>
      <c r="DL28" s="768" t="s">
        <v>484</v>
      </c>
      <c r="DM28" s="769"/>
      <c r="DN28" s="769"/>
      <c r="DO28" s="769"/>
      <c r="DP28" s="770"/>
      <c r="DQ28" s="768" t="s">
        <v>484</v>
      </c>
      <c r="DR28" s="769"/>
      <c r="DS28" s="769"/>
      <c r="DT28" s="769"/>
      <c r="DU28" s="770"/>
      <c r="DV28" s="771"/>
      <c r="DW28" s="772"/>
      <c r="DX28" s="772"/>
      <c r="DY28" s="772"/>
      <c r="DZ28" s="773"/>
      <c r="EA28" s="235"/>
    </row>
    <row r="29" spans="1:131" s="236" customFormat="1" ht="26.25" customHeight="1" x14ac:dyDescent="0.2">
      <c r="A29" s="255">
        <v>2</v>
      </c>
      <c r="B29" s="742" t="s">
        <v>384</v>
      </c>
      <c r="C29" s="743"/>
      <c r="D29" s="743"/>
      <c r="E29" s="743"/>
      <c r="F29" s="743"/>
      <c r="G29" s="743"/>
      <c r="H29" s="743"/>
      <c r="I29" s="743"/>
      <c r="J29" s="743"/>
      <c r="K29" s="743"/>
      <c r="L29" s="743"/>
      <c r="M29" s="743"/>
      <c r="N29" s="743"/>
      <c r="O29" s="743"/>
      <c r="P29" s="744"/>
      <c r="Q29" s="745">
        <v>2646</v>
      </c>
      <c r="R29" s="746"/>
      <c r="S29" s="746"/>
      <c r="T29" s="746"/>
      <c r="U29" s="746"/>
      <c r="V29" s="746">
        <v>2712</v>
      </c>
      <c r="W29" s="746"/>
      <c r="X29" s="746"/>
      <c r="Y29" s="746"/>
      <c r="Z29" s="746"/>
      <c r="AA29" s="746">
        <v>-65</v>
      </c>
      <c r="AB29" s="746"/>
      <c r="AC29" s="746"/>
      <c r="AD29" s="746"/>
      <c r="AE29" s="747"/>
      <c r="AF29" s="821">
        <v>4164</v>
      </c>
      <c r="AG29" s="746"/>
      <c r="AH29" s="746"/>
      <c r="AI29" s="746"/>
      <c r="AJ29" s="822"/>
      <c r="AK29" s="825">
        <v>116</v>
      </c>
      <c r="AL29" s="826"/>
      <c r="AM29" s="826"/>
      <c r="AN29" s="826"/>
      <c r="AO29" s="826"/>
      <c r="AP29" s="826">
        <v>11870</v>
      </c>
      <c r="AQ29" s="826"/>
      <c r="AR29" s="826"/>
      <c r="AS29" s="826"/>
      <c r="AT29" s="826"/>
      <c r="AU29" s="826">
        <v>629</v>
      </c>
      <c r="AV29" s="826"/>
      <c r="AW29" s="826"/>
      <c r="AX29" s="826"/>
      <c r="AY29" s="826"/>
      <c r="AZ29" s="827" t="s">
        <v>484</v>
      </c>
      <c r="BA29" s="827"/>
      <c r="BB29" s="827"/>
      <c r="BC29" s="827"/>
      <c r="BD29" s="827"/>
      <c r="BE29" s="823" t="s">
        <v>554</v>
      </c>
      <c r="BF29" s="823"/>
      <c r="BG29" s="823"/>
      <c r="BH29" s="823"/>
      <c r="BI29" s="824"/>
      <c r="BJ29" s="241"/>
      <c r="BK29" s="241"/>
      <c r="BL29" s="241"/>
      <c r="BM29" s="241"/>
      <c r="BN29" s="241"/>
      <c r="BO29" s="254"/>
      <c r="BP29" s="254"/>
      <c r="BQ29" s="251">
        <v>23</v>
      </c>
      <c r="BR29" s="252"/>
      <c r="BS29" s="755" t="s">
        <v>580</v>
      </c>
      <c r="BT29" s="756"/>
      <c r="BU29" s="756"/>
      <c r="BV29" s="756"/>
      <c r="BW29" s="756"/>
      <c r="BX29" s="756"/>
      <c r="BY29" s="756"/>
      <c r="BZ29" s="756"/>
      <c r="CA29" s="756"/>
      <c r="CB29" s="756"/>
      <c r="CC29" s="756"/>
      <c r="CD29" s="756"/>
      <c r="CE29" s="756"/>
      <c r="CF29" s="756"/>
      <c r="CG29" s="757"/>
      <c r="CH29" s="768">
        <v>-582</v>
      </c>
      <c r="CI29" s="769"/>
      <c r="CJ29" s="769"/>
      <c r="CK29" s="769"/>
      <c r="CL29" s="770"/>
      <c r="CM29" s="768">
        <v>9077</v>
      </c>
      <c r="CN29" s="769"/>
      <c r="CO29" s="769"/>
      <c r="CP29" s="769"/>
      <c r="CQ29" s="770"/>
      <c r="CR29" s="768">
        <v>175</v>
      </c>
      <c r="CS29" s="769"/>
      <c r="CT29" s="769"/>
      <c r="CU29" s="769"/>
      <c r="CV29" s="770"/>
      <c r="CW29" s="768" t="s">
        <v>484</v>
      </c>
      <c r="CX29" s="769"/>
      <c r="CY29" s="769"/>
      <c r="CZ29" s="769"/>
      <c r="DA29" s="770"/>
      <c r="DB29" s="768" t="s">
        <v>484</v>
      </c>
      <c r="DC29" s="769"/>
      <c r="DD29" s="769"/>
      <c r="DE29" s="769"/>
      <c r="DF29" s="770"/>
      <c r="DG29" s="768" t="s">
        <v>484</v>
      </c>
      <c r="DH29" s="769"/>
      <c r="DI29" s="769"/>
      <c r="DJ29" s="769"/>
      <c r="DK29" s="770"/>
      <c r="DL29" s="768" t="s">
        <v>484</v>
      </c>
      <c r="DM29" s="769"/>
      <c r="DN29" s="769"/>
      <c r="DO29" s="769"/>
      <c r="DP29" s="770"/>
      <c r="DQ29" s="768" t="s">
        <v>484</v>
      </c>
      <c r="DR29" s="769"/>
      <c r="DS29" s="769"/>
      <c r="DT29" s="769"/>
      <c r="DU29" s="770"/>
      <c r="DV29" s="771"/>
      <c r="DW29" s="772"/>
      <c r="DX29" s="772"/>
      <c r="DY29" s="772"/>
      <c r="DZ29" s="773"/>
      <c r="EA29" s="235"/>
    </row>
    <row r="30" spans="1:131" s="236" customFormat="1" ht="26.25" customHeight="1" x14ac:dyDescent="0.2">
      <c r="A30" s="255">
        <v>3</v>
      </c>
      <c r="B30" s="742" t="s">
        <v>385</v>
      </c>
      <c r="C30" s="743"/>
      <c r="D30" s="743"/>
      <c r="E30" s="743"/>
      <c r="F30" s="743"/>
      <c r="G30" s="743"/>
      <c r="H30" s="743"/>
      <c r="I30" s="743"/>
      <c r="J30" s="743"/>
      <c r="K30" s="743"/>
      <c r="L30" s="743"/>
      <c r="M30" s="743"/>
      <c r="N30" s="743"/>
      <c r="O30" s="743"/>
      <c r="P30" s="744"/>
      <c r="Q30" s="745">
        <v>7546</v>
      </c>
      <c r="R30" s="746"/>
      <c r="S30" s="746"/>
      <c r="T30" s="746"/>
      <c r="U30" s="746"/>
      <c r="V30" s="746">
        <v>7180</v>
      </c>
      <c r="W30" s="746"/>
      <c r="X30" s="746"/>
      <c r="Y30" s="746"/>
      <c r="Z30" s="746"/>
      <c r="AA30" s="746">
        <v>366</v>
      </c>
      <c r="AB30" s="746"/>
      <c r="AC30" s="746"/>
      <c r="AD30" s="746"/>
      <c r="AE30" s="747"/>
      <c r="AF30" s="821">
        <v>172</v>
      </c>
      <c r="AG30" s="746"/>
      <c r="AH30" s="746"/>
      <c r="AI30" s="746"/>
      <c r="AJ30" s="822"/>
      <c r="AK30" s="825">
        <v>2839</v>
      </c>
      <c r="AL30" s="826"/>
      <c r="AM30" s="826"/>
      <c r="AN30" s="826"/>
      <c r="AO30" s="826"/>
      <c r="AP30" s="826">
        <v>11450</v>
      </c>
      <c r="AQ30" s="826"/>
      <c r="AR30" s="826"/>
      <c r="AS30" s="826"/>
      <c r="AT30" s="826"/>
      <c r="AU30" s="826">
        <v>10168</v>
      </c>
      <c r="AV30" s="826"/>
      <c r="AW30" s="826"/>
      <c r="AX30" s="826"/>
      <c r="AY30" s="826"/>
      <c r="AZ30" s="827" t="s">
        <v>484</v>
      </c>
      <c r="BA30" s="827"/>
      <c r="BB30" s="827"/>
      <c r="BC30" s="827"/>
      <c r="BD30" s="827"/>
      <c r="BE30" s="823" t="s">
        <v>554</v>
      </c>
      <c r="BF30" s="823"/>
      <c r="BG30" s="823"/>
      <c r="BH30" s="823"/>
      <c r="BI30" s="824"/>
      <c r="BJ30" s="241"/>
      <c r="BK30" s="241"/>
      <c r="BL30" s="241"/>
      <c r="BM30" s="241"/>
      <c r="BN30" s="241"/>
      <c r="BO30" s="254"/>
      <c r="BP30" s="254"/>
      <c r="BQ30" s="251">
        <v>24</v>
      </c>
      <c r="BR30" s="252"/>
      <c r="BS30" s="755" t="s">
        <v>581</v>
      </c>
      <c r="BT30" s="756"/>
      <c r="BU30" s="756"/>
      <c r="BV30" s="756"/>
      <c r="BW30" s="756"/>
      <c r="BX30" s="756"/>
      <c r="BY30" s="756"/>
      <c r="BZ30" s="756"/>
      <c r="CA30" s="756"/>
      <c r="CB30" s="756"/>
      <c r="CC30" s="756"/>
      <c r="CD30" s="756"/>
      <c r="CE30" s="756"/>
      <c r="CF30" s="756"/>
      <c r="CG30" s="757"/>
      <c r="CH30" s="768">
        <v>-3</v>
      </c>
      <c r="CI30" s="769"/>
      <c r="CJ30" s="769"/>
      <c r="CK30" s="769"/>
      <c r="CL30" s="770"/>
      <c r="CM30" s="768">
        <v>52</v>
      </c>
      <c r="CN30" s="769"/>
      <c r="CO30" s="769"/>
      <c r="CP30" s="769"/>
      <c r="CQ30" s="770"/>
      <c r="CR30" s="768">
        <v>15</v>
      </c>
      <c r="CS30" s="769"/>
      <c r="CT30" s="769"/>
      <c r="CU30" s="769"/>
      <c r="CV30" s="770"/>
      <c r="CW30" s="768" t="s">
        <v>484</v>
      </c>
      <c r="CX30" s="769"/>
      <c r="CY30" s="769"/>
      <c r="CZ30" s="769"/>
      <c r="DA30" s="770"/>
      <c r="DB30" s="768" t="s">
        <v>484</v>
      </c>
      <c r="DC30" s="769"/>
      <c r="DD30" s="769"/>
      <c r="DE30" s="769"/>
      <c r="DF30" s="770"/>
      <c r="DG30" s="768" t="s">
        <v>484</v>
      </c>
      <c r="DH30" s="769"/>
      <c r="DI30" s="769"/>
      <c r="DJ30" s="769"/>
      <c r="DK30" s="770"/>
      <c r="DL30" s="768" t="s">
        <v>484</v>
      </c>
      <c r="DM30" s="769"/>
      <c r="DN30" s="769"/>
      <c r="DO30" s="769"/>
      <c r="DP30" s="770"/>
      <c r="DQ30" s="768" t="s">
        <v>484</v>
      </c>
      <c r="DR30" s="769"/>
      <c r="DS30" s="769"/>
      <c r="DT30" s="769"/>
      <c r="DU30" s="770"/>
      <c r="DV30" s="771"/>
      <c r="DW30" s="772"/>
      <c r="DX30" s="772"/>
      <c r="DY30" s="772"/>
      <c r="DZ30" s="773"/>
      <c r="EA30" s="235"/>
    </row>
    <row r="31" spans="1:131" s="236" customFormat="1" ht="26.25" customHeight="1" x14ac:dyDescent="0.2">
      <c r="A31" s="255">
        <v>4</v>
      </c>
      <c r="B31" s="742" t="s">
        <v>386</v>
      </c>
      <c r="C31" s="743"/>
      <c r="D31" s="743"/>
      <c r="E31" s="743"/>
      <c r="F31" s="743"/>
      <c r="G31" s="743"/>
      <c r="H31" s="743"/>
      <c r="I31" s="743"/>
      <c r="J31" s="743"/>
      <c r="K31" s="743"/>
      <c r="L31" s="743"/>
      <c r="M31" s="743"/>
      <c r="N31" s="743"/>
      <c r="O31" s="743"/>
      <c r="P31" s="744"/>
      <c r="Q31" s="745">
        <v>1744</v>
      </c>
      <c r="R31" s="746"/>
      <c r="S31" s="746"/>
      <c r="T31" s="746"/>
      <c r="U31" s="746"/>
      <c r="V31" s="746">
        <v>531</v>
      </c>
      <c r="W31" s="746"/>
      <c r="X31" s="746"/>
      <c r="Y31" s="746"/>
      <c r="Z31" s="746"/>
      <c r="AA31" s="746">
        <v>1213</v>
      </c>
      <c r="AB31" s="746"/>
      <c r="AC31" s="746"/>
      <c r="AD31" s="746"/>
      <c r="AE31" s="747"/>
      <c r="AF31" s="821" t="s">
        <v>484</v>
      </c>
      <c r="AG31" s="746"/>
      <c r="AH31" s="746"/>
      <c r="AI31" s="746"/>
      <c r="AJ31" s="822"/>
      <c r="AK31" s="825">
        <v>1331</v>
      </c>
      <c r="AL31" s="826"/>
      <c r="AM31" s="826"/>
      <c r="AN31" s="826"/>
      <c r="AO31" s="826"/>
      <c r="AP31" s="826">
        <v>6929</v>
      </c>
      <c r="AQ31" s="826"/>
      <c r="AR31" s="826"/>
      <c r="AS31" s="826"/>
      <c r="AT31" s="826"/>
      <c r="AU31" s="826">
        <v>4898</v>
      </c>
      <c r="AV31" s="826"/>
      <c r="AW31" s="826"/>
      <c r="AX31" s="826"/>
      <c r="AY31" s="826"/>
      <c r="AZ31" s="827" t="s">
        <v>484</v>
      </c>
      <c r="BA31" s="827"/>
      <c r="BB31" s="827"/>
      <c r="BC31" s="827"/>
      <c r="BD31" s="827"/>
      <c r="BE31" s="823" t="s">
        <v>554</v>
      </c>
      <c r="BF31" s="823"/>
      <c r="BG31" s="823"/>
      <c r="BH31" s="823"/>
      <c r="BI31" s="824"/>
      <c r="BJ31" s="241"/>
      <c r="BK31" s="241"/>
      <c r="BL31" s="241"/>
      <c r="BM31" s="241"/>
      <c r="BN31" s="241"/>
      <c r="BO31" s="254"/>
      <c r="BP31" s="254"/>
      <c r="BQ31" s="251">
        <v>25</v>
      </c>
      <c r="BR31" s="252"/>
      <c r="BS31" s="755" t="s">
        <v>582</v>
      </c>
      <c r="BT31" s="756"/>
      <c r="BU31" s="756"/>
      <c r="BV31" s="756"/>
      <c r="BW31" s="756"/>
      <c r="BX31" s="756"/>
      <c r="BY31" s="756"/>
      <c r="BZ31" s="756"/>
      <c r="CA31" s="756"/>
      <c r="CB31" s="756"/>
      <c r="CC31" s="756"/>
      <c r="CD31" s="756"/>
      <c r="CE31" s="756"/>
      <c r="CF31" s="756"/>
      <c r="CG31" s="757"/>
      <c r="CH31" s="768"/>
      <c r="CI31" s="769"/>
      <c r="CJ31" s="769"/>
      <c r="CK31" s="769"/>
      <c r="CL31" s="770"/>
      <c r="CM31" s="768"/>
      <c r="CN31" s="769"/>
      <c r="CO31" s="769"/>
      <c r="CP31" s="769"/>
      <c r="CQ31" s="770"/>
      <c r="CR31" s="768"/>
      <c r="CS31" s="769"/>
      <c r="CT31" s="769"/>
      <c r="CU31" s="769"/>
      <c r="CV31" s="770"/>
      <c r="CW31" s="768"/>
      <c r="CX31" s="769"/>
      <c r="CY31" s="769"/>
      <c r="CZ31" s="769"/>
      <c r="DA31" s="770"/>
      <c r="DB31" s="768"/>
      <c r="DC31" s="769"/>
      <c r="DD31" s="769"/>
      <c r="DE31" s="769"/>
      <c r="DF31" s="770"/>
      <c r="DG31" s="768"/>
      <c r="DH31" s="769"/>
      <c r="DI31" s="769"/>
      <c r="DJ31" s="769"/>
      <c r="DK31" s="770"/>
      <c r="DL31" s="768"/>
      <c r="DM31" s="769"/>
      <c r="DN31" s="769"/>
      <c r="DO31" s="769"/>
      <c r="DP31" s="770"/>
      <c r="DQ31" s="768"/>
      <c r="DR31" s="769"/>
      <c r="DS31" s="769"/>
      <c r="DT31" s="769"/>
      <c r="DU31" s="770"/>
      <c r="DV31" s="771" t="s">
        <v>583</v>
      </c>
      <c r="DW31" s="772"/>
      <c r="DX31" s="772"/>
      <c r="DY31" s="772"/>
      <c r="DZ31" s="773"/>
      <c r="EA31" s="235"/>
    </row>
    <row r="32" spans="1:131" s="236" customFormat="1" ht="26.25" customHeight="1" x14ac:dyDescent="0.2">
      <c r="A32" s="255">
        <v>5</v>
      </c>
      <c r="B32" s="742" t="s">
        <v>387</v>
      </c>
      <c r="C32" s="743"/>
      <c r="D32" s="743"/>
      <c r="E32" s="743"/>
      <c r="F32" s="743"/>
      <c r="G32" s="743"/>
      <c r="H32" s="743"/>
      <c r="I32" s="743"/>
      <c r="J32" s="743"/>
      <c r="K32" s="743"/>
      <c r="L32" s="743"/>
      <c r="M32" s="743"/>
      <c r="N32" s="743"/>
      <c r="O32" s="743"/>
      <c r="P32" s="744"/>
      <c r="Q32" s="745">
        <v>8127</v>
      </c>
      <c r="R32" s="746"/>
      <c r="S32" s="746"/>
      <c r="T32" s="746"/>
      <c r="U32" s="746"/>
      <c r="V32" s="746">
        <v>6048</v>
      </c>
      <c r="W32" s="746"/>
      <c r="X32" s="746"/>
      <c r="Y32" s="746"/>
      <c r="Z32" s="746"/>
      <c r="AA32" s="746">
        <v>2079</v>
      </c>
      <c r="AB32" s="746"/>
      <c r="AC32" s="746"/>
      <c r="AD32" s="746"/>
      <c r="AE32" s="747"/>
      <c r="AF32" s="821">
        <v>1972</v>
      </c>
      <c r="AG32" s="746"/>
      <c r="AH32" s="746"/>
      <c r="AI32" s="746"/>
      <c r="AJ32" s="822"/>
      <c r="AK32" s="825">
        <v>1038</v>
      </c>
      <c r="AL32" s="826"/>
      <c r="AM32" s="826"/>
      <c r="AN32" s="826"/>
      <c r="AO32" s="826"/>
      <c r="AP32" s="826">
        <v>15299</v>
      </c>
      <c r="AQ32" s="826"/>
      <c r="AR32" s="826"/>
      <c r="AS32" s="826"/>
      <c r="AT32" s="826"/>
      <c r="AU32" s="826">
        <v>11489</v>
      </c>
      <c r="AV32" s="826"/>
      <c r="AW32" s="826"/>
      <c r="AX32" s="826"/>
      <c r="AY32" s="826"/>
      <c r="AZ32" s="827" t="s">
        <v>484</v>
      </c>
      <c r="BA32" s="827"/>
      <c r="BB32" s="827"/>
      <c r="BC32" s="827"/>
      <c r="BD32" s="827"/>
      <c r="BE32" s="823" t="s">
        <v>555</v>
      </c>
      <c r="BF32" s="823"/>
      <c r="BG32" s="823"/>
      <c r="BH32" s="823"/>
      <c r="BI32" s="824"/>
      <c r="BJ32" s="241"/>
      <c r="BK32" s="241"/>
      <c r="BL32" s="241"/>
      <c r="BM32" s="241"/>
      <c r="BN32" s="241"/>
      <c r="BO32" s="254"/>
      <c r="BP32" s="254"/>
      <c r="BQ32" s="251">
        <v>26</v>
      </c>
      <c r="BR32" s="252"/>
      <c r="BS32" s="755" t="s">
        <v>584</v>
      </c>
      <c r="BT32" s="756"/>
      <c r="BU32" s="756"/>
      <c r="BV32" s="756"/>
      <c r="BW32" s="756"/>
      <c r="BX32" s="756"/>
      <c r="BY32" s="756"/>
      <c r="BZ32" s="756"/>
      <c r="CA32" s="756"/>
      <c r="CB32" s="756"/>
      <c r="CC32" s="756"/>
      <c r="CD32" s="756"/>
      <c r="CE32" s="756"/>
      <c r="CF32" s="756"/>
      <c r="CG32" s="757"/>
      <c r="CH32" s="768">
        <v>7</v>
      </c>
      <c r="CI32" s="769"/>
      <c r="CJ32" s="769"/>
      <c r="CK32" s="769"/>
      <c r="CL32" s="770"/>
      <c r="CM32" s="768">
        <v>583</v>
      </c>
      <c r="CN32" s="769"/>
      <c r="CO32" s="769"/>
      <c r="CP32" s="769"/>
      <c r="CQ32" s="770"/>
      <c r="CR32" s="768">
        <v>90</v>
      </c>
      <c r="CS32" s="769"/>
      <c r="CT32" s="769"/>
      <c r="CU32" s="769"/>
      <c r="CV32" s="770"/>
      <c r="CW32" s="768" t="s">
        <v>484</v>
      </c>
      <c r="CX32" s="769"/>
      <c r="CY32" s="769"/>
      <c r="CZ32" s="769"/>
      <c r="DA32" s="770"/>
      <c r="DB32" s="768" t="s">
        <v>484</v>
      </c>
      <c r="DC32" s="769"/>
      <c r="DD32" s="769"/>
      <c r="DE32" s="769"/>
      <c r="DF32" s="770"/>
      <c r="DG32" s="768" t="s">
        <v>484</v>
      </c>
      <c r="DH32" s="769"/>
      <c r="DI32" s="769"/>
      <c r="DJ32" s="769"/>
      <c r="DK32" s="770"/>
      <c r="DL32" s="768" t="s">
        <v>484</v>
      </c>
      <c r="DM32" s="769"/>
      <c r="DN32" s="769"/>
      <c r="DO32" s="769"/>
      <c r="DP32" s="770"/>
      <c r="DQ32" s="768" t="s">
        <v>484</v>
      </c>
      <c r="DR32" s="769"/>
      <c r="DS32" s="769"/>
      <c r="DT32" s="769"/>
      <c r="DU32" s="770"/>
      <c r="DV32" s="771"/>
      <c r="DW32" s="772"/>
      <c r="DX32" s="772"/>
      <c r="DY32" s="772"/>
      <c r="DZ32" s="773"/>
      <c r="EA32" s="235"/>
    </row>
    <row r="33" spans="1:131" s="236" customFormat="1" ht="26.25" customHeight="1" x14ac:dyDescent="0.2">
      <c r="A33" s="255">
        <v>6</v>
      </c>
      <c r="B33" s="742" t="s">
        <v>388</v>
      </c>
      <c r="C33" s="743"/>
      <c r="D33" s="743"/>
      <c r="E33" s="743"/>
      <c r="F33" s="743"/>
      <c r="G33" s="743"/>
      <c r="H33" s="743"/>
      <c r="I33" s="743"/>
      <c r="J33" s="743"/>
      <c r="K33" s="743"/>
      <c r="L33" s="743"/>
      <c r="M33" s="743"/>
      <c r="N33" s="743"/>
      <c r="O33" s="743"/>
      <c r="P33" s="744"/>
      <c r="Q33" s="745">
        <v>14285</v>
      </c>
      <c r="R33" s="746"/>
      <c r="S33" s="746"/>
      <c r="T33" s="746"/>
      <c r="U33" s="746"/>
      <c r="V33" s="746">
        <v>13947</v>
      </c>
      <c r="W33" s="746"/>
      <c r="X33" s="746"/>
      <c r="Y33" s="746"/>
      <c r="Z33" s="746"/>
      <c r="AA33" s="746">
        <v>338</v>
      </c>
      <c r="AB33" s="746"/>
      <c r="AC33" s="746"/>
      <c r="AD33" s="746"/>
      <c r="AE33" s="747"/>
      <c r="AF33" s="821">
        <v>450</v>
      </c>
      <c r="AG33" s="746"/>
      <c r="AH33" s="746"/>
      <c r="AI33" s="746"/>
      <c r="AJ33" s="822"/>
      <c r="AK33" s="825">
        <v>24</v>
      </c>
      <c r="AL33" s="826"/>
      <c r="AM33" s="826"/>
      <c r="AN33" s="826"/>
      <c r="AO33" s="826"/>
      <c r="AP33" s="826">
        <v>32326</v>
      </c>
      <c r="AQ33" s="826"/>
      <c r="AR33" s="826"/>
      <c r="AS33" s="826"/>
      <c r="AT33" s="826"/>
      <c r="AU33" s="826">
        <v>453</v>
      </c>
      <c r="AV33" s="826"/>
      <c r="AW33" s="826"/>
      <c r="AX33" s="826"/>
      <c r="AY33" s="826"/>
      <c r="AZ33" s="827" t="s">
        <v>484</v>
      </c>
      <c r="BA33" s="827"/>
      <c r="BB33" s="827"/>
      <c r="BC33" s="827"/>
      <c r="BD33" s="827"/>
      <c r="BE33" s="823" t="s">
        <v>555</v>
      </c>
      <c r="BF33" s="823"/>
      <c r="BG33" s="823"/>
      <c r="BH33" s="823"/>
      <c r="BI33" s="824"/>
      <c r="BJ33" s="241"/>
      <c r="BK33" s="241"/>
      <c r="BL33" s="241"/>
      <c r="BM33" s="241"/>
      <c r="BN33" s="241"/>
      <c r="BO33" s="254"/>
      <c r="BP33" s="254"/>
      <c r="BQ33" s="251">
        <v>27</v>
      </c>
      <c r="BR33" s="252"/>
      <c r="BS33" s="755" t="s">
        <v>585</v>
      </c>
      <c r="BT33" s="756"/>
      <c r="BU33" s="756"/>
      <c r="BV33" s="756"/>
      <c r="BW33" s="756"/>
      <c r="BX33" s="756"/>
      <c r="BY33" s="756"/>
      <c r="BZ33" s="756"/>
      <c r="CA33" s="756"/>
      <c r="CB33" s="756"/>
      <c r="CC33" s="756"/>
      <c r="CD33" s="756"/>
      <c r="CE33" s="756"/>
      <c r="CF33" s="756"/>
      <c r="CG33" s="757"/>
      <c r="CH33" s="768">
        <v>0</v>
      </c>
      <c r="CI33" s="769"/>
      <c r="CJ33" s="769"/>
      <c r="CK33" s="769"/>
      <c r="CL33" s="770"/>
      <c r="CM33" s="768">
        <v>9</v>
      </c>
      <c r="CN33" s="769"/>
      <c r="CO33" s="769"/>
      <c r="CP33" s="769"/>
      <c r="CQ33" s="770"/>
      <c r="CR33" s="768">
        <v>2</v>
      </c>
      <c r="CS33" s="769"/>
      <c r="CT33" s="769"/>
      <c r="CU33" s="769"/>
      <c r="CV33" s="770"/>
      <c r="CW33" s="768">
        <v>23</v>
      </c>
      <c r="CX33" s="769"/>
      <c r="CY33" s="769"/>
      <c r="CZ33" s="769"/>
      <c r="DA33" s="770"/>
      <c r="DB33" s="768" t="s">
        <v>484</v>
      </c>
      <c r="DC33" s="769"/>
      <c r="DD33" s="769"/>
      <c r="DE33" s="769"/>
      <c r="DF33" s="770"/>
      <c r="DG33" s="768" t="s">
        <v>484</v>
      </c>
      <c r="DH33" s="769"/>
      <c r="DI33" s="769"/>
      <c r="DJ33" s="769"/>
      <c r="DK33" s="770"/>
      <c r="DL33" s="768" t="s">
        <v>484</v>
      </c>
      <c r="DM33" s="769"/>
      <c r="DN33" s="769"/>
      <c r="DO33" s="769"/>
      <c r="DP33" s="770"/>
      <c r="DQ33" s="768" t="s">
        <v>484</v>
      </c>
      <c r="DR33" s="769"/>
      <c r="DS33" s="769"/>
      <c r="DT33" s="769"/>
      <c r="DU33" s="770"/>
      <c r="DV33" s="771"/>
      <c r="DW33" s="772"/>
      <c r="DX33" s="772"/>
      <c r="DY33" s="772"/>
      <c r="DZ33" s="773"/>
      <c r="EA33" s="235"/>
    </row>
    <row r="34" spans="1:131" s="236" customFormat="1" ht="26.25" customHeight="1" x14ac:dyDescent="0.2">
      <c r="A34" s="255">
        <v>7</v>
      </c>
      <c r="B34" s="742"/>
      <c r="C34" s="743"/>
      <c r="D34" s="743"/>
      <c r="E34" s="743"/>
      <c r="F34" s="743"/>
      <c r="G34" s="743"/>
      <c r="H34" s="743"/>
      <c r="I34" s="743"/>
      <c r="J34" s="743"/>
      <c r="K34" s="743"/>
      <c r="L34" s="743"/>
      <c r="M34" s="743"/>
      <c r="N34" s="743"/>
      <c r="O34" s="743"/>
      <c r="P34" s="744"/>
      <c r="Q34" s="745"/>
      <c r="R34" s="746"/>
      <c r="S34" s="746"/>
      <c r="T34" s="746"/>
      <c r="U34" s="746"/>
      <c r="V34" s="746"/>
      <c r="W34" s="746"/>
      <c r="X34" s="746"/>
      <c r="Y34" s="746"/>
      <c r="Z34" s="746"/>
      <c r="AA34" s="746"/>
      <c r="AB34" s="746"/>
      <c r="AC34" s="746"/>
      <c r="AD34" s="746"/>
      <c r="AE34" s="747"/>
      <c r="AF34" s="821"/>
      <c r="AG34" s="746"/>
      <c r="AH34" s="746"/>
      <c r="AI34" s="746"/>
      <c r="AJ34" s="822"/>
      <c r="AK34" s="825"/>
      <c r="AL34" s="826"/>
      <c r="AM34" s="826"/>
      <c r="AN34" s="826"/>
      <c r="AO34" s="826"/>
      <c r="AP34" s="826"/>
      <c r="AQ34" s="826"/>
      <c r="AR34" s="826"/>
      <c r="AS34" s="826"/>
      <c r="AT34" s="826"/>
      <c r="AU34" s="826"/>
      <c r="AV34" s="826"/>
      <c r="AW34" s="826"/>
      <c r="AX34" s="826"/>
      <c r="AY34" s="826"/>
      <c r="AZ34" s="827"/>
      <c r="BA34" s="827"/>
      <c r="BB34" s="827"/>
      <c r="BC34" s="827"/>
      <c r="BD34" s="827"/>
      <c r="BE34" s="823"/>
      <c r="BF34" s="823"/>
      <c r="BG34" s="823"/>
      <c r="BH34" s="823"/>
      <c r="BI34" s="824"/>
      <c r="BJ34" s="241"/>
      <c r="BK34" s="241"/>
      <c r="BL34" s="241"/>
      <c r="BM34" s="241"/>
      <c r="BN34" s="241"/>
      <c r="BO34" s="254"/>
      <c r="BP34" s="254"/>
      <c r="BQ34" s="251">
        <v>28</v>
      </c>
      <c r="BR34" s="252"/>
      <c r="BS34" s="755" t="s">
        <v>586</v>
      </c>
      <c r="BT34" s="756"/>
      <c r="BU34" s="756"/>
      <c r="BV34" s="756"/>
      <c r="BW34" s="756"/>
      <c r="BX34" s="756"/>
      <c r="BY34" s="756"/>
      <c r="BZ34" s="756"/>
      <c r="CA34" s="756"/>
      <c r="CB34" s="756"/>
      <c r="CC34" s="756"/>
      <c r="CD34" s="756"/>
      <c r="CE34" s="756"/>
      <c r="CF34" s="756"/>
      <c r="CG34" s="757"/>
      <c r="CH34" s="768">
        <v>16</v>
      </c>
      <c r="CI34" s="769"/>
      <c r="CJ34" s="769"/>
      <c r="CK34" s="769"/>
      <c r="CL34" s="770"/>
      <c r="CM34" s="768">
        <v>467</v>
      </c>
      <c r="CN34" s="769"/>
      <c r="CO34" s="769"/>
      <c r="CP34" s="769"/>
      <c r="CQ34" s="770"/>
      <c r="CR34" s="768">
        <v>40</v>
      </c>
      <c r="CS34" s="769"/>
      <c r="CT34" s="769"/>
      <c r="CU34" s="769"/>
      <c r="CV34" s="770"/>
      <c r="CW34" s="768" t="s">
        <v>484</v>
      </c>
      <c r="CX34" s="769"/>
      <c r="CY34" s="769"/>
      <c r="CZ34" s="769"/>
      <c r="DA34" s="770"/>
      <c r="DB34" s="768" t="s">
        <v>484</v>
      </c>
      <c r="DC34" s="769"/>
      <c r="DD34" s="769"/>
      <c r="DE34" s="769"/>
      <c r="DF34" s="770"/>
      <c r="DG34" s="768" t="s">
        <v>484</v>
      </c>
      <c r="DH34" s="769"/>
      <c r="DI34" s="769"/>
      <c r="DJ34" s="769"/>
      <c r="DK34" s="770"/>
      <c r="DL34" s="768" t="s">
        <v>484</v>
      </c>
      <c r="DM34" s="769"/>
      <c r="DN34" s="769"/>
      <c r="DO34" s="769"/>
      <c r="DP34" s="770"/>
      <c r="DQ34" s="768" t="s">
        <v>484</v>
      </c>
      <c r="DR34" s="769"/>
      <c r="DS34" s="769"/>
      <c r="DT34" s="769"/>
      <c r="DU34" s="770"/>
      <c r="DV34" s="771"/>
      <c r="DW34" s="772"/>
      <c r="DX34" s="772"/>
      <c r="DY34" s="772"/>
      <c r="DZ34" s="773"/>
      <c r="EA34" s="235"/>
    </row>
    <row r="35" spans="1:131" s="236" customFormat="1" ht="26.25" customHeight="1" x14ac:dyDescent="0.2">
      <c r="A35" s="255">
        <v>8</v>
      </c>
      <c r="B35" s="742"/>
      <c r="C35" s="743"/>
      <c r="D35" s="743"/>
      <c r="E35" s="743"/>
      <c r="F35" s="743"/>
      <c r="G35" s="743"/>
      <c r="H35" s="743"/>
      <c r="I35" s="743"/>
      <c r="J35" s="743"/>
      <c r="K35" s="743"/>
      <c r="L35" s="743"/>
      <c r="M35" s="743"/>
      <c r="N35" s="743"/>
      <c r="O35" s="743"/>
      <c r="P35" s="744"/>
      <c r="Q35" s="745"/>
      <c r="R35" s="746"/>
      <c r="S35" s="746"/>
      <c r="T35" s="746"/>
      <c r="U35" s="746"/>
      <c r="V35" s="746"/>
      <c r="W35" s="746"/>
      <c r="X35" s="746"/>
      <c r="Y35" s="746"/>
      <c r="Z35" s="746"/>
      <c r="AA35" s="746"/>
      <c r="AB35" s="746"/>
      <c r="AC35" s="746"/>
      <c r="AD35" s="746"/>
      <c r="AE35" s="747"/>
      <c r="AF35" s="821"/>
      <c r="AG35" s="746"/>
      <c r="AH35" s="746"/>
      <c r="AI35" s="746"/>
      <c r="AJ35" s="822"/>
      <c r="AK35" s="825"/>
      <c r="AL35" s="826"/>
      <c r="AM35" s="826"/>
      <c r="AN35" s="826"/>
      <c r="AO35" s="826"/>
      <c r="AP35" s="826"/>
      <c r="AQ35" s="826"/>
      <c r="AR35" s="826"/>
      <c r="AS35" s="826"/>
      <c r="AT35" s="826"/>
      <c r="AU35" s="826"/>
      <c r="AV35" s="826"/>
      <c r="AW35" s="826"/>
      <c r="AX35" s="826"/>
      <c r="AY35" s="826"/>
      <c r="AZ35" s="827"/>
      <c r="BA35" s="827"/>
      <c r="BB35" s="827"/>
      <c r="BC35" s="827"/>
      <c r="BD35" s="827"/>
      <c r="BE35" s="823"/>
      <c r="BF35" s="823"/>
      <c r="BG35" s="823"/>
      <c r="BH35" s="823"/>
      <c r="BI35" s="824"/>
      <c r="BJ35" s="241"/>
      <c r="BK35" s="241"/>
      <c r="BL35" s="241"/>
      <c r="BM35" s="241"/>
      <c r="BN35" s="241"/>
      <c r="BO35" s="254"/>
      <c r="BP35" s="254"/>
      <c r="BQ35" s="251">
        <v>29</v>
      </c>
      <c r="BR35" s="252" t="s">
        <v>557</v>
      </c>
      <c r="BS35" s="755" t="s">
        <v>587</v>
      </c>
      <c r="BT35" s="756"/>
      <c r="BU35" s="756"/>
      <c r="BV35" s="756"/>
      <c r="BW35" s="756"/>
      <c r="BX35" s="756"/>
      <c r="BY35" s="756"/>
      <c r="BZ35" s="756"/>
      <c r="CA35" s="756"/>
      <c r="CB35" s="756"/>
      <c r="CC35" s="756"/>
      <c r="CD35" s="756"/>
      <c r="CE35" s="756"/>
      <c r="CF35" s="756"/>
      <c r="CG35" s="757"/>
      <c r="CH35" s="768" t="s">
        <v>484</v>
      </c>
      <c r="CI35" s="769"/>
      <c r="CJ35" s="769"/>
      <c r="CK35" s="769"/>
      <c r="CL35" s="770"/>
      <c r="CM35" s="768" t="s">
        <v>484</v>
      </c>
      <c r="CN35" s="769"/>
      <c r="CO35" s="769"/>
      <c r="CP35" s="769"/>
      <c r="CQ35" s="770"/>
      <c r="CR35" s="768">
        <v>10</v>
      </c>
      <c r="CS35" s="769"/>
      <c r="CT35" s="769"/>
      <c r="CU35" s="769"/>
      <c r="CV35" s="770"/>
      <c r="CW35" s="768">
        <v>911</v>
      </c>
      <c r="CX35" s="769"/>
      <c r="CY35" s="769"/>
      <c r="CZ35" s="769"/>
      <c r="DA35" s="770"/>
      <c r="DB35" s="768">
        <v>34978</v>
      </c>
      <c r="DC35" s="769"/>
      <c r="DD35" s="769"/>
      <c r="DE35" s="769"/>
      <c r="DF35" s="770"/>
      <c r="DG35" s="768" t="s">
        <v>484</v>
      </c>
      <c r="DH35" s="769"/>
      <c r="DI35" s="769"/>
      <c r="DJ35" s="769"/>
      <c r="DK35" s="770"/>
      <c r="DL35" s="768">
        <v>14785</v>
      </c>
      <c r="DM35" s="769"/>
      <c r="DN35" s="769"/>
      <c r="DO35" s="769"/>
      <c r="DP35" s="770"/>
      <c r="DQ35" s="768">
        <v>13307</v>
      </c>
      <c r="DR35" s="769"/>
      <c r="DS35" s="769"/>
      <c r="DT35" s="769"/>
      <c r="DU35" s="770"/>
      <c r="DV35" s="771"/>
      <c r="DW35" s="772"/>
      <c r="DX35" s="772"/>
      <c r="DY35" s="772"/>
      <c r="DZ35" s="773"/>
      <c r="EA35" s="235"/>
    </row>
    <row r="36" spans="1:131" s="236" customFormat="1" ht="26.25" customHeight="1" x14ac:dyDescent="0.2">
      <c r="A36" s="255">
        <v>9</v>
      </c>
      <c r="B36" s="742"/>
      <c r="C36" s="743"/>
      <c r="D36" s="743"/>
      <c r="E36" s="743"/>
      <c r="F36" s="743"/>
      <c r="G36" s="743"/>
      <c r="H36" s="743"/>
      <c r="I36" s="743"/>
      <c r="J36" s="743"/>
      <c r="K36" s="743"/>
      <c r="L36" s="743"/>
      <c r="M36" s="743"/>
      <c r="N36" s="743"/>
      <c r="O36" s="743"/>
      <c r="P36" s="744"/>
      <c r="Q36" s="745"/>
      <c r="R36" s="746"/>
      <c r="S36" s="746"/>
      <c r="T36" s="746"/>
      <c r="U36" s="746"/>
      <c r="V36" s="746"/>
      <c r="W36" s="746"/>
      <c r="X36" s="746"/>
      <c r="Y36" s="746"/>
      <c r="Z36" s="746"/>
      <c r="AA36" s="746"/>
      <c r="AB36" s="746"/>
      <c r="AC36" s="746"/>
      <c r="AD36" s="746"/>
      <c r="AE36" s="747"/>
      <c r="AF36" s="821"/>
      <c r="AG36" s="746"/>
      <c r="AH36" s="746"/>
      <c r="AI36" s="746"/>
      <c r="AJ36" s="822"/>
      <c r="AK36" s="825"/>
      <c r="AL36" s="826"/>
      <c r="AM36" s="826"/>
      <c r="AN36" s="826"/>
      <c r="AO36" s="826"/>
      <c r="AP36" s="826"/>
      <c r="AQ36" s="826"/>
      <c r="AR36" s="826"/>
      <c r="AS36" s="826"/>
      <c r="AT36" s="826"/>
      <c r="AU36" s="826"/>
      <c r="AV36" s="826"/>
      <c r="AW36" s="826"/>
      <c r="AX36" s="826"/>
      <c r="AY36" s="826"/>
      <c r="AZ36" s="827"/>
      <c r="BA36" s="827"/>
      <c r="BB36" s="827"/>
      <c r="BC36" s="827"/>
      <c r="BD36" s="827"/>
      <c r="BE36" s="823"/>
      <c r="BF36" s="823"/>
      <c r="BG36" s="823"/>
      <c r="BH36" s="823"/>
      <c r="BI36" s="824"/>
      <c r="BJ36" s="241"/>
      <c r="BK36" s="241"/>
      <c r="BL36" s="241"/>
      <c r="BM36" s="241"/>
      <c r="BN36" s="241"/>
      <c r="BO36" s="254"/>
      <c r="BP36" s="254"/>
      <c r="BQ36" s="251">
        <v>30</v>
      </c>
      <c r="BR36" s="252"/>
      <c r="BS36" s="755" t="s">
        <v>588</v>
      </c>
      <c r="BT36" s="756"/>
      <c r="BU36" s="756"/>
      <c r="BV36" s="756"/>
      <c r="BW36" s="756"/>
      <c r="BX36" s="756"/>
      <c r="BY36" s="756"/>
      <c r="BZ36" s="756"/>
      <c r="CA36" s="756"/>
      <c r="CB36" s="756"/>
      <c r="CC36" s="756"/>
      <c r="CD36" s="756"/>
      <c r="CE36" s="756"/>
      <c r="CF36" s="756"/>
      <c r="CG36" s="757"/>
      <c r="CH36" s="768">
        <v>11</v>
      </c>
      <c r="CI36" s="769"/>
      <c r="CJ36" s="769"/>
      <c r="CK36" s="769"/>
      <c r="CL36" s="770"/>
      <c r="CM36" s="768">
        <v>487</v>
      </c>
      <c r="CN36" s="769"/>
      <c r="CO36" s="769"/>
      <c r="CP36" s="769"/>
      <c r="CQ36" s="770"/>
      <c r="CR36" s="768">
        <v>36</v>
      </c>
      <c r="CS36" s="769"/>
      <c r="CT36" s="769"/>
      <c r="CU36" s="769"/>
      <c r="CV36" s="770"/>
      <c r="CW36" s="768" t="s">
        <v>484</v>
      </c>
      <c r="CX36" s="769"/>
      <c r="CY36" s="769"/>
      <c r="CZ36" s="769"/>
      <c r="DA36" s="770"/>
      <c r="DB36" s="768">
        <v>522</v>
      </c>
      <c r="DC36" s="769"/>
      <c r="DD36" s="769"/>
      <c r="DE36" s="769"/>
      <c r="DF36" s="770"/>
      <c r="DG36" s="768" t="s">
        <v>484</v>
      </c>
      <c r="DH36" s="769"/>
      <c r="DI36" s="769"/>
      <c r="DJ36" s="769"/>
      <c r="DK36" s="770"/>
      <c r="DL36" s="768" t="s">
        <v>484</v>
      </c>
      <c r="DM36" s="769"/>
      <c r="DN36" s="769"/>
      <c r="DO36" s="769"/>
      <c r="DP36" s="770"/>
      <c r="DQ36" s="768" t="s">
        <v>484</v>
      </c>
      <c r="DR36" s="769"/>
      <c r="DS36" s="769"/>
      <c r="DT36" s="769"/>
      <c r="DU36" s="770"/>
      <c r="DV36" s="771"/>
      <c r="DW36" s="772"/>
      <c r="DX36" s="772"/>
      <c r="DY36" s="772"/>
      <c r="DZ36" s="773"/>
      <c r="EA36" s="235"/>
    </row>
    <row r="37" spans="1:131" s="236" customFormat="1" ht="26.25" customHeight="1" x14ac:dyDescent="0.2">
      <c r="A37" s="255">
        <v>10</v>
      </c>
      <c r="B37" s="742"/>
      <c r="C37" s="743"/>
      <c r="D37" s="743"/>
      <c r="E37" s="743"/>
      <c r="F37" s="743"/>
      <c r="G37" s="743"/>
      <c r="H37" s="743"/>
      <c r="I37" s="743"/>
      <c r="J37" s="743"/>
      <c r="K37" s="743"/>
      <c r="L37" s="743"/>
      <c r="M37" s="743"/>
      <c r="N37" s="743"/>
      <c r="O37" s="743"/>
      <c r="P37" s="744"/>
      <c r="Q37" s="745"/>
      <c r="R37" s="746"/>
      <c r="S37" s="746"/>
      <c r="T37" s="746"/>
      <c r="U37" s="746"/>
      <c r="V37" s="746"/>
      <c r="W37" s="746"/>
      <c r="X37" s="746"/>
      <c r="Y37" s="746"/>
      <c r="Z37" s="746"/>
      <c r="AA37" s="746"/>
      <c r="AB37" s="746"/>
      <c r="AC37" s="746"/>
      <c r="AD37" s="746"/>
      <c r="AE37" s="747"/>
      <c r="AF37" s="821"/>
      <c r="AG37" s="746"/>
      <c r="AH37" s="746"/>
      <c r="AI37" s="746"/>
      <c r="AJ37" s="822"/>
      <c r="AK37" s="825"/>
      <c r="AL37" s="826"/>
      <c r="AM37" s="826"/>
      <c r="AN37" s="826"/>
      <c r="AO37" s="826"/>
      <c r="AP37" s="826"/>
      <c r="AQ37" s="826"/>
      <c r="AR37" s="826"/>
      <c r="AS37" s="826"/>
      <c r="AT37" s="826"/>
      <c r="AU37" s="826"/>
      <c r="AV37" s="826"/>
      <c r="AW37" s="826"/>
      <c r="AX37" s="826"/>
      <c r="AY37" s="826"/>
      <c r="AZ37" s="827"/>
      <c r="BA37" s="827"/>
      <c r="BB37" s="827"/>
      <c r="BC37" s="827"/>
      <c r="BD37" s="827"/>
      <c r="BE37" s="823"/>
      <c r="BF37" s="823"/>
      <c r="BG37" s="823"/>
      <c r="BH37" s="823"/>
      <c r="BI37" s="824"/>
      <c r="BJ37" s="241"/>
      <c r="BK37" s="241"/>
      <c r="BL37" s="241"/>
      <c r="BM37" s="241"/>
      <c r="BN37" s="241"/>
      <c r="BO37" s="254"/>
      <c r="BP37" s="254"/>
      <c r="BQ37" s="251">
        <v>31</v>
      </c>
      <c r="BR37" s="252" t="s">
        <v>557</v>
      </c>
      <c r="BS37" s="755" t="s">
        <v>589</v>
      </c>
      <c r="BT37" s="756"/>
      <c r="BU37" s="756"/>
      <c r="BV37" s="756"/>
      <c r="BW37" s="756"/>
      <c r="BX37" s="756"/>
      <c r="BY37" s="756"/>
      <c r="BZ37" s="756"/>
      <c r="CA37" s="756"/>
      <c r="CB37" s="756"/>
      <c r="CC37" s="756"/>
      <c r="CD37" s="756"/>
      <c r="CE37" s="756"/>
      <c r="CF37" s="756"/>
      <c r="CG37" s="757"/>
      <c r="CH37" s="768">
        <v>-29</v>
      </c>
      <c r="CI37" s="769"/>
      <c r="CJ37" s="769"/>
      <c r="CK37" s="769"/>
      <c r="CL37" s="770"/>
      <c r="CM37" s="768">
        <v>1195</v>
      </c>
      <c r="CN37" s="769"/>
      <c r="CO37" s="769"/>
      <c r="CP37" s="769"/>
      <c r="CQ37" s="770"/>
      <c r="CR37" s="768">
        <v>433</v>
      </c>
      <c r="CS37" s="769"/>
      <c r="CT37" s="769"/>
      <c r="CU37" s="769"/>
      <c r="CV37" s="770"/>
      <c r="CW37" s="768">
        <v>530</v>
      </c>
      <c r="CX37" s="769"/>
      <c r="CY37" s="769"/>
      <c r="CZ37" s="769"/>
      <c r="DA37" s="770"/>
      <c r="DB37" s="768">
        <v>53</v>
      </c>
      <c r="DC37" s="769"/>
      <c r="DD37" s="769"/>
      <c r="DE37" s="769"/>
      <c r="DF37" s="770"/>
      <c r="DG37" s="768" t="s">
        <v>484</v>
      </c>
      <c r="DH37" s="769"/>
      <c r="DI37" s="769"/>
      <c r="DJ37" s="769"/>
      <c r="DK37" s="770"/>
      <c r="DL37" s="768" t="s">
        <v>484</v>
      </c>
      <c r="DM37" s="769"/>
      <c r="DN37" s="769"/>
      <c r="DO37" s="769"/>
      <c r="DP37" s="770"/>
      <c r="DQ37" s="768" t="s">
        <v>484</v>
      </c>
      <c r="DR37" s="769"/>
      <c r="DS37" s="769"/>
      <c r="DT37" s="769"/>
      <c r="DU37" s="770"/>
      <c r="DV37" s="771"/>
      <c r="DW37" s="772"/>
      <c r="DX37" s="772"/>
      <c r="DY37" s="772"/>
      <c r="DZ37" s="773"/>
      <c r="EA37" s="235"/>
    </row>
    <row r="38" spans="1:131" s="236" customFormat="1" ht="26.25" customHeight="1" x14ac:dyDescent="0.2">
      <c r="A38" s="255">
        <v>11</v>
      </c>
      <c r="B38" s="742"/>
      <c r="C38" s="743"/>
      <c r="D38" s="743"/>
      <c r="E38" s="743"/>
      <c r="F38" s="743"/>
      <c r="G38" s="743"/>
      <c r="H38" s="743"/>
      <c r="I38" s="743"/>
      <c r="J38" s="743"/>
      <c r="K38" s="743"/>
      <c r="L38" s="743"/>
      <c r="M38" s="743"/>
      <c r="N38" s="743"/>
      <c r="O38" s="743"/>
      <c r="P38" s="744"/>
      <c r="Q38" s="745"/>
      <c r="R38" s="746"/>
      <c r="S38" s="746"/>
      <c r="T38" s="746"/>
      <c r="U38" s="746"/>
      <c r="V38" s="746"/>
      <c r="W38" s="746"/>
      <c r="X38" s="746"/>
      <c r="Y38" s="746"/>
      <c r="Z38" s="746"/>
      <c r="AA38" s="746"/>
      <c r="AB38" s="746"/>
      <c r="AC38" s="746"/>
      <c r="AD38" s="746"/>
      <c r="AE38" s="747"/>
      <c r="AF38" s="821"/>
      <c r="AG38" s="746"/>
      <c r="AH38" s="746"/>
      <c r="AI38" s="746"/>
      <c r="AJ38" s="822"/>
      <c r="AK38" s="825"/>
      <c r="AL38" s="826"/>
      <c r="AM38" s="826"/>
      <c r="AN38" s="826"/>
      <c r="AO38" s="826"/>
      <c r="AP38" s="826"/>
      <c r="AQ38" s="826"/>
      <c r="AR38" s="826"/>
      <c r="AS38" s="826"/>
      <c r="AT38" s="826"/>
      <c r="AU38" s="826"/>
      <c r="AV38" s="826"/>
      <c r="AW38" s="826"/>
      <c r="AX38" s="826"/>
      <c r="AY38" s="826"/>
      <c r="AZ38" s="827"/>
      <c r="BA38" s="827"/>
      <c r="BB38" s="827"/>
      <c r="BC38" s="827"/>
      <c r="BD38" s="827"/>
      <c r="BE38" s="823"/>
      <c r="BF38" s="823"/>
      <c r="BG38" s="823"/>
      <c r="BH38" s="823"/>
      <c r="BI38" s="824"/>
      <c r="BJ38" s="241"/>
      <c r="BK38" s="241"/>
      <c r="BL38" s="241"/>
      <c r="BM38" s="241"/>
      <c r="BN38" s="241"/>
      <c r="BO38" s="254"/>
      <c r="BP38" s="254"/>
      <c r="BQ38" s="251">
        <v>32</v>
      </c>
      <c r="BR38" s="252"/>
      <c r="BS38" s="755" t="s">
        <v>590</v>
      </c>
      <c r="BT38" s="756"/>
      <c r="BU38" s="756"/>
      <c r="BV38" s="756"/>
      <c r="BW38" s="756"/>
      <c r="BX38" s="756"/>
      <c r="BY38" s="756"/>
      <c r="BZ38" s="756"/>
      <c r="CA38" s="756"/>
      <c r="CB38" s="756"/>
      <c r="CC38" s="756"/>
      <c r="CD38" s="756"/>
      <c r="CE38" s="756"/>
      <c r="CF38" s="756"/>
      <c r="CG38" s="757"/>
      <c r="CH38" s="768" t="s">
        <v>591</v>
      </c>
      <c r="CI38" s="769"/>
      <c r="CJ38" s="769"/>
      <c r="CK38" s="769"/>
      <c r="CL38" s="770"/>
      <c r="CM38" s="768">
        <v>121</v>
      </c>
      <c r="CN38" s="769"/>
      <c r="CO38" s="769"/>
      <c r="CP38" s="769"/>
      <c r="CQ38" s="770"/>
      <c r="CR38" s="768">
        <v>40</v>
      </c>
      <c r="CS38" s="769"/>
      <c r="CT38" s="769"/>
      <c r="CU38" s="769"/>
      <c r="CV38" s="770"/>
      <c r="CW38" s="768" t="s">
        <v>484</v>
      </c>
      <c r="CX38" s="769"/>
      <c r="CY38" s="769"/>
      <c r="CZ38" s="769"/>
      <c r="DA38" s="770"/>
      <c r="DB38" s="768" t="s">
        <v>484</v>
      </c>
      <c r="DC38" s="769"/>
      <c r="DD38" s="769"/>
      <c r="DE38" s="769"/>
      <c r="DF38" s="770"/>
      <c r="DG38" s="768" t="s">
        <v>484</v>
      </c>
      <c r="DH38" s="769"/>
      <c r="DI38" s="769"/>
      <c r="DJ38" s="769"/>
      <c r="DK38" s="770"/>
      <c r="DL38" s="768" t="s">
        <v>484</v>
      </c>
      <c r="DM38" s="769"/>
      <c r="DN38" s="769"/>
      <c r="DO38" s="769"/>
      <c r="DP38" s="770"/>
      <c r="DQ38" s="768" t="s">
        <v>484</v>
      </c>
      <c r="DR38" s="769"/>
      <c r="DS38" s="769"/>
      <c r="DT38" s="769"/>
      <c r="DU38" s="770"/>
      <c r="DV38" s="771"/>
      <c r="DW38" s="772"/>
      <c r="DX38" s="772"/>
      <c r="DY38" s="772"/>
      <c r="DZ38" s="773"/>
      <c r="EA38" s="235"/>
    </row>
    <row r="39" spans="1:131" s="236" customFormat="1" ht="26.25" customHeight="1" x14ac:dyDescent="0.2">
      <c r="A39" s="255">
        <v>12</v>
      </c>
      <c r="B39" s="742"/>
      <c r="C39" s="743"/>
      <c r="D39" s="743"/>
      <c r="E39" s="743"/>
      <c r="F39" s="743"/>
      <c r="G39" s="743"/>
      <c r="H39" s="743"/>
      <c r="I39" s="743"/>
      <c r="J39" s="743"/>
      <c r="K39" s="743"/>
      <c r="L39" s="743"/>
      <c r="M39" s="743"/>
      <c r="N39" s="743"/>
      <c r="O39" s="743"/>
      <c r="P39" s="744"/>
      <c r="Q39" s="745"/>
      <c r="R39" s="746"/>
      <c r="S39" s="746"/>
      <c r="T39" s="746"/>
      <c r="U39" s="746"/>
      <c r="V39" s="746"/>
      <c r="W39" s="746"/>
      <c r="X39" s="746"/>
      <c r="Y39" s="746"/>
      <c r="Z39" s="746"/>
      <c r="AA39" s="746"/>
      <c r="AB39" s="746"/>
      <c r="AC39" s="746"/>
      <c r="AD39" s="746"/>
      <c r="AE39" s="747"/>
      <c r="AF39" s="821"/>
      <c r="AG39" s="746"/>
      <c r="AH39" s="746"/>
      <c r="AI39" s="746"/>
      <c r="AJ39" s="822"/>
      <c r="AK39" s="825"/>
      <c r="AL39" s="826"/>
      <c r="AM39" s="826"/>
      <c r="AN39" s="826"/>
      <c r="AO39" s="826"/>
      <c r="AP39" s="826"/>
      <c r="AQ39" s="826"/>
      <c r="AR39" s="826"/>
      <c r="AS39" s="826"/>
      <c r="AT39" s="826"/>
      <c r="AU39" s="826"/>
      <c r="AV39" s="826"/>
      <c r="AW39" s="826"/>
      <c r="AX39" s="826"/>
      <c r="AY39" s="826"/>
      <c r="AZ39" s="827"/>
      <c r="BA39" s="827"/>
      <c r="BB39" s="827"/>
      <c r="BC39" s="827"/>
      <c r="BD39" s="827"/>
      <c r="BE39" s="823"/>
      <c r="BF39" s="823"/>
      <c r="BG39" s="823"/>
      <c r="BH39" s="823"/>
      <c r="BI39" s="824"/>
      <c r="BJ39" s="241"/>
      <c r="BK39" s="241"/>
      <c r="BL39" s="241"/>
      <c r="BM39" s="241"/>
      <c r="BN39" s="241"/>
      <c r="BO39" s="254"/>
      <c r="BP39" s="254"/>
      <c r="BQ39" s="251">
        <v>33</v>
      </c>
      <c r="BR39" s="252"/>
      <c r="BS39" s="755" t="s">
        <v>592</v>
      </c>
      <c r="BT39" s="756"/>
      <c r="BU39" s="756"/>
      <c r="BV39" s="756"/>
      <c r="BW39" s="756"/>
      <c r="BX39" s="756"/>
      <c r="BY39" s="756"/>
      <c r="BZ39" s="756"/>
      <c r="CA39" s="756"/>
      <c r="CB39" s="756"/>
      <c r="CC39" s="756"/>
      <c r="CD39" s="756"/>
      <c r="CE39" s="756"/>
      <c r="CF39" s="756"/>
      <c r="CG39" s="757"/>
      <c r="CH39" s="768">
        <v>-15</v>
      </c>
      <c r="CI39" s="769"/>
      <c r="CJ39" s="769"/>
      <c r="CK39" s="769"/>
      <c r="CL39" s="770"/>
      <c r="CM39" s="768">
        <v>228</v>
      </c>
      <c r="CN39" s="769"/>
      <c r="CO39" s="769"/>
      <c r="CP39" s="769"/>
      <c r="CQ39" s="770"/>
      <c r="CR39" s="768">
        <v>10</v>
      </c>
      <c r="CS39" s="769"/>
      <c r="CT39" s="769"/>
      <c r="CU39" s="769"/>
      <c r="CV39" s="770"/>
      <c r="CW39" s="768" t="s">
        <v>484</v>
      </c>
      <c r="CX39" s="769"/>
      <c r="CY39" s="769"/>
      <c r="CZ39" s="769"/>
      <c r="DA39" s="770"/>
      <c r="DB39" s="768" t="s">
        <v>484</v>
      </c>
      <c r="DC39" s="769"/>
      <c r="DD39" s="769"/>
      <c r="DE39" s="769"/>
      <c r="DF39" s="770"/>
      <c r="DG39" s="768" t="s">
        <v>484</v>
      </c>
      <c r="DH39" s="769"/>
      <c r="DI39" s="769"/>
      <c r="DJ39" s="769"/>
      <c r="DK39" s="770"/>
      <c r="DL39" s="768" t="s">
        <v>484</v>
      </c>
      <c r="DM39" s="769"/>
      <c r="DN39" s="769"/>
      <c r="DO39" s="769"/>
      <c r="DP39" s="770"/>
      <c r="DQ39" s="768" t="s">
        <v>484</v>
      </c>
      <c r="DR39" s="769"/>
      <c r="DS39" s="769"/>
      <c r="DT39" s="769"/>
      <c r="DU39" s="770"/>
      <c r="DV39" s="771"/>
      <c r="DW39" s="772"/>
      <c r="DX39" s="772"/>
      <c r="DY39" s="772"/>
      <c r="DZ39" s="773"/>
      <c r="EA39" s="235"/>
    </row>
    <row r="40" spans="1:131" s="236" customFormat="1" ht="26.25" customHeight="1" x14ac:dyDescent="0.2">
      <c r="A40" s="250">
        <v>13</v>
      </c>
      <c r="B40" s="742"/>
      <c r="C40" s="743"/>
      <c r="D40" s="743"/>
      <c r="E40" s="743"/>
      <c r="F40" s="743"/>
      <c r="G40" s="743"/>
      <c r="H40" s="743"/>
      <c r="I40" s="743"/>
      <c r="J40" s="743"/>
      <c r="K40" s="743"/>
      <c r="L40" s="743"/>
      <c r="M40" s="743"/>
      <c r="N40" s="743"/>
      <c r="O40" s="743"/>
      <c r="P40" s="744"/>
      <c r="Q40" s="745"/>
      <c r="R40" s="746"/>
      <c r="S40" s="746"/>
      <c r="T40" s="746"/>
      <c r="U40" s="746"/>
      <c r="V40" s="746"/>
      <c r="W40" s="746"/>
      <c r="X40" s="746"/>
      <c r="Y40" s="746"/>
      <c r="Z40" s="746"/>
      <c r="AA40" s="746"/>
      <c r="AB40" s="746"/>
      <c r="AC40" s="746"/>
      <c r="AD40" s="746"/>
      <c r="AE40" s="747"/>
      <c r="AF40" s="821"/>
      <c r="AG40" s="746"/>
      <c r="AH40" s="746"/>
      <c r="AI40" s="746"/>
      <c r="AJ40" s="822"/>
      <c r="AK40" s="825"/>
      <c r="AL40" s="826"/>
      <c r="AM40" s="826"/>
      <c r="AN40" s="826"/>
      <c r="AO40" s="826"/>
      <c r="AP40" s="826"/>
      <c r="AQ40" s="826"/>
      <c r="AR40" s="826"/>
      <c r="AS40" s="826"/>
      <c r="AT40" s="826"/>
      <c r="AU40" s="826"/>
      <c r="AV40" s="826"/>
      <c r="AW40" s="826"/>
      <c r="AX40" s="826"/>
      <c r="AY40" s="826"/>
      <c r="AZ40" s="827"/>
      <c r="BA40" s="827"/>
      <c r="BB40" s="827"/>
      <c r="BC40" s="827"/>
      <c r="BD40" s="827"/>
      <c r="BE40" s="823"/>
      <c r="BF40" s="823"/>
      <c r="BG40" s="823"/>
      <c r="BH40" s="823"/>
      <c r="BI40" s="824"/>
      <c r="BJ40" s="241"/>
      <c r="BK40" s="241"/>
      <c r="BL40" s="241"/>
      <c r="BM40" s="241"/>
      <c r="BN40" s="241"/>
      <c r="BO40" s="254"/>
      <c r="BP40" s="254"/>
      <c r="BQ40" s="251">
        <v>34</v>
      </c>
      <c r="BR40" s="252"/>
      <c r="BS40" s="755" t="s">
        <v>593</v>
      </c>
      <c r="BT40" s="756"/>
      <c r="BU40" s="756"/>
      <c r="BV40" s="756"/>
      <c r="BW40" s="756"/>
      <c r="BX40" s="756"/>
      <c r="BY40" s="756"/>
      <c r="BZ40" s="756"/>
      <c r="CA40" s="756"/>
      <c r="CB40" s="756"/>
      <c r="CC40" s="756"/>
      <c r="CD40" s="756"/>
      <c r="CE40" s="756"/>
      <c r="CF40" s="756"/>
      <c r="CG40" s="757"/>
      <c r="CH40" s="768">
        <v>-321</v>
      </c>
      <c r="CI40" s="769"/>
      <c r="CJ40" s="769"/>
      <c r="CK40" s="769"/>
      <c r="CL40" s="770"/>
      <c r="CM40" s="768">
        <v>128</v>
      </c>
      <c r="CN40" s="769"/>
      <c r="CO40" s="769"/>
      <c r="CP40" s="769"/>
      <c r="CQ40" s="770"/>
      <c r="CR40" s="768">
        <v>475</v>
      </c>
      <c r="CS40" s="769"/>
      <c r="CT40" s="769"/>
      <c r="CU40" s="769"/>
      <c r="CV40" s="770"/>
      <c r="CW40" s="768">
        <v>339</v>
      </c>
      <c r="CX40" s="769"/>
      <c r="CY40" s="769"/>
      <c r="CZ40" s="769"/>
      <c r="DA40" s="770"/>
      <c r="DB40" s="768" t="s">
        <v>484</v>
      </c>
      <c r="DC40" s="769"/>
      <c r="DD40" s="769"/>
      <c r="DE40" s="769"/>
      <c r="DF40" s="770"/>
      <c r="DG40" s="768" t="s">
        <v>484</v>
      </c>
      <c r="DH40" s="769"/>
      <c r="DI40" s="769"/>
      <c r="DJ40" s="769"/>
      <c r="DK40" s="770"/>
      <c r="DL40" s="768" t="s">
        <v>484</v>
      </c>
      <c r="DM40" s="769"/>
      <c r="DN40" s="769"/>
      <c r="DO40" s="769"/>
      <c r="DP40" s="770"/>
      <c r="DQ40" s="768" t="s">
        <v>484</v>
      </c>
      <c r="DR40" s="769"/>
      <c r="DS40" s="769"/>
      <c r="DT40" s="769"/>
      <c r="DU40" s="770"/>
      <c r="DV40" s="771"/>
      <c r="DW40" s="772"/>
      <c r="DX40" s="772"/>
      <c r="DY40" s="772"/>
      <c r="DZ40" s="773"/>
      <c r="EA40" s="235"/>
    </row>
    <row r="41" spans="1:131" s="236" customFormat="1" ht="26.25" customHeight="1" x14ac:dyDescent="0.2">
      <c r="A41" s="250">
        <v>14</v>
      </c>
      <c r="B41" s="742"/>
      <c r="C41" s="743"/>
      <c r="D41" s="743"/>
      <c r="E41" s="743"/>
      <c r="F41" s="743"/>
      <c r="G41" s="743"/>
      <c r="H41" s="743"/>
      <c r="I41" s="743"/>
      <c r="J41" s="743"/>
      <c r="K41" s="743"/>
      <c r="L41" s="743"/>
      <c r="M41" s="743"/>
      <c r="N41" s="743"/>
      <c r="O41" s="743"/>
      <c r="P41" s="744"/>
      <c r="Q41" s="745"/>
      <c r="R41" s="746"/>
      <c r="S41" s="746"/>
      <c r="T41" s="746"/>
      <c r="U41" s="746"/>
      <c r="V41" s="746"/>
      <c r="W41" s="746"/>
      <c r="X41" s="746"/>
      <c r="Y41" s="746"/>
      <c r="Z41" s="746"/>
      <c r="AA41" s="746"/>
      <c r="AB41" s="746"/>
      <c r="AC41" s="746"/>
      <c r="AD41" s="746"/>
      <c r="AE41" s="747"/>
      <c r="AF41" s="821"/>
      <c r="AG41" s="746"/>
      <c r="AH41" s="746"/>
      <c r="AI41" s="746"/>
      <c r="AJ41" s="822"/>
      <c r="AK41" s="825"/>
      <c r="AL41" s="826"/>
      <c r="AM41" s="826"/>
      <c r="AN41" s="826"/>
      <c r="AO41" s="826"/>
      <c r="AP41" s="826"/>
      <c r="AQ41" s="826"/>
      <c r="AR41" s="826"/>
      <c r="AS41" s="826"/>
      <c r="AT41" s="826"/>
      <c r="AU41" s="826"/>
      <c r="AV41" s="826"/>
      <c r="AW41" s="826"/>
      <c r="AX41" s="826"/>
      <c r="AY41" s="826"/>
      <c r="AZ41" s="827"/>
      <c r="BA41" s="827"/>
      <c r="BB41" s="827"/>
      <c r="BC41" s="827"/>
      <c r="BD41" s="827"/>
      <c r="BE41" s="823"/>
      <c r="BF41" s="823"/>
      <c r="BG41" s="823"/>
      <c r="BH41" s="823"/>
      <c r="BI41" s="824"/>
      <c r="BJ41" s="241"/>
      <c r="BK41" s="241"/>
      <c r="BL41" s="241"/>
      <c r="BM41" s="241"/>
      <c r="BN41" s="241"/>
      <c r="BO41" s="254"/>
      <c r="BP41" s="254"/>
      <c r="BQ41" s="251">
        <v>35</v>
      </c>
      <c r="BR41" s="252"/>
      <c r="BS41" s="755" t="s">
        <v>594</v>
      </c>
      <c r="BT41" s="756"/>
      <c r="BU41" s="756"/>
      <c r="BV41" s="756"/>
      <c r="BW41" s="756"/>
      <c r="BX41" s="756"/>
      <c r="BY41" s="756"/>
      <c r="BZ41" s="756"/>
      <c r="CA41" s="756"/>
      <c r="CB41" s="756"/>
      <c r="CC41" s="756"/>
      <c r="CD41" s="756"/>
      <c r="CE41" s="756"/>
      <c r="CF41" s="756"/>
      <c r="CG41" s="757"/>
      <c r="CH41" s="768">
        <v>0</v>
      </c>
      <c r="CI41" s="769"/>
      <c r="CJ41" s="769"/>
      <c r="CK41" s="769"/>
      <c r="CL41" s="770"/>
      <c r="CM41" s="768">
        <v>112</v>
      </c>
      <c r="CN41" s="769"/>
      <c r="CO41" s="769"/>
      <c r="CP41" s="769"/>
      <c r="CQ41" s="770"/>
      <c r="CR41" s="768">
        <v>25</v>
      </c>
      <c r="CS41" s="769"/>
      <c r="CT41" s="769"/>
      <c r="CU41" s="769"/>
      <c r="CV41" s="770"/>
      <c r="CW41" s="768" t="s">
        <v>484</v>
      </c>
      <c r="CX41" s="769"/>
      <c r="CY41" s="769"/>
      <c r="CZ41" s="769"/>
      <c r="DA41" s="770"/>
      <c r="DB41" s="768" t="s">
        <v>484</v>
      </c>
      <c r="DC41" s="769"/>
      <c r="DD41" s="769"/>
      <c r="DE41" s="769"/>
      <c r="DF41" s="770"/>
      <c r="DG41" s="768" t="s">
        <v>484</v>
      </c>
      <c r="DH41" s="769"/>
      <c r="DI41" s="769"/>
      <c r="DJ41" s="769"/>
      <c r="DK41" s="770"/>
      <c r="DL41" s="768" t="s">
        <v>484</v>
      </c>
      <c r="DM41" s="769"/>
      <c r="DN41" s="769"/>
      <c r="DO41" s="769"/>
      <c r="DP41" s="770"/>
      <c r="DQ41" s="768" t="s">
        <v>484</v>
      </c>
      <c r="DR41" s="769"/>
      <c r="DS41" s="769"/>
      <c r="DT41" s="769"/>
      <c r="DU41" s="770"/>
      <c r="DV41" s="771"/>
      <c r="DW41" s="772"/>
      <c r="DX41" s="772"/>
      <c r="DY41" s="772"/>
      <c r="DZ41" s="773"/>
      <c r="EA41" s="235"/>
    </row>
    <row r="42" spans="1:131" s="236" customFormat="1" ht="26.25" customHeight="1" x14ac:dyDescent="0.2">
      <c r="A42" s="250">
        <v>15</v>
      </c>
      <c r="B42" s="742"/>
      <c r="C42" s="743"/>
      <c r="D42" s="743"/>
      <c r="E42" s="743"/>
      <c r="F42" s="743"/>
      <c r="G42" s="743"/>
      <c r="H42" s="743"/>
      <c r="I42" s="743"/>
      <c r="J42" s="743"/>
      <c r="K42" s="743"/>
      <c r="L42" s="743"/>
      <c r="M42" s="743"/>
      <c r="N42" s="743"/>
      <c r="O42" s="743"/>
      <c r="P42" s="744"/>
      <c r="Q42" s="745"/>
      <c r="R42" s="746"/>
      <c r="S42" s="746"/>
      <c r="T42" s="746"/>
      <c r="U42" s="746"/>
      <c r="V42" s="746"/>
      <c r="W42" s="746"/>
      <c r="X42" s="746"/>
      <c r="Y42" s="746"/>
      <c r="Z42" s="746"/>
      <c r="AA42" s="746"/>
      <c r="AB42" s="746"/>
      <c r="AC42" s="746"/>
      <c r="AD42" s="746"/>
      <c r="AE42" s="747"/>
      <c r="AF42" s="821"/>
      <c r="AG42" s="746"/>
      <c r="AH42" s="746"/>
      <c r="AI42" s="746"/>
      <c r="AJ42" s="822"/>
      <c r="AK42" s="825"/>
      <c r="AL42" s="826"/>
      <c r="AM42" s="826"/>
      <c r="AN42" s="826"/>
      <c r="AO42" s="826"/>
      <c r="AP42" s="826"/>
      <c r="AQ42" s="826"/>
      <c r="AR42" s="826"/>
      <c r="AS42" s="826"/>
      <c r="AT42" s="826"/>
      <c r="AU42" s="826"/>
      <c r="AV42" s="826"/>
      <c r="AW42" s="826"/>
      <c r="AX42" s="826"/>
      <c r="AY42" s="826"/>
      <c r="AZ42" s="827"/>
      <c r="BA42" s="827"/>
      <c r="BB42" s="827"/>
      <c r="BC42" s="827"/>
      <c r="BD42" s="827"/>
      <c r="BE42" s="823"/>
      <c r="BF42" s="823"/>
      <c r="BG42" s="823"/>
      <c r="BH42" s="823"/>
      <c r="BI42" s="824"/>
      <c r="BJ42" s="241"/>
      <c r="BK42" s="241"/>
      <c r="BL42" s="241"/>
      <c r="BM42" s="241"/>
      <c r="BN42" s="241"/>
      <c r="BO42" s="254"/>
      <c r="BP42" s="254"/>
      <c r="BQ42" s="251">
        <v>36</v>
      </c>
      <c r="BR42" s="252" t="s">
        <v>557</v>
      </c>
      <c r="BS42" s="755" t="s">
        <v>595</v>
      </c>
      <c r="BT42" s="756"/>
      <c r="BU42" s="756"/>
      <c r="BV42" s="756"/>
      <c r="BW42" s="756"/>
      <c r="BX42" s="756"/>
      <c r="BY42" s="756"/>
      <c r="BZ42" s="756"/>
      <c r="CA42" s="756"/>
      <c r="CB42" s="756"/>
      <c r="CC42" s="756"/>
      <c r="CD42" s="756"/>
      <c r="CE42" s="756"/>
      <c r="CF42" s="756"/>
      <c r="CG42" s="757"/>
      <c r="CH42" s="768">
        <v>440</v>
      </c>
      <c r="CI42" s="769"/>
      <c r="CJ42" s="769"/>
      <c r="CK42" s="769"/>
      <c r="CL42" s="770"/>
      <c r="CM42" s="768">
        <v>29496</v>
      </c>
      <c r="CN42" s="769"/>
      <c r="CO42" s="769"/>
      <c r="CP42" s="769"/>
      <c r="CQ42" s="770"/>
      <c r="CR42" s="768">
        <v>5568</v>
      </c>
      <c r="CS42" s="769"/>
      <c r="CT42" s="769"/>
      <c r="CU42" s="769"/>
      <c r="CV42" s="770"/>
      <c r="CW42" s="768">
        <v>335</v>
      </c>
      <c r="CX42" s="769"/>
      <c r="CY42" s="769"/>
      <c r="CZ42" s="769"/>
      <c r="DA42" s="770"/>
      <c r="DB42" s="768" t="s">
        <v>484</v>
      </c>
      <c r="DC42" s="769"/>
      <c r="DD42" s="769"/>
      <c r="DE42" s="769"/>
      <c r="DF42" s="770"/>
      <c r="DG42" s="768" t="s">
        <v>484</v>
      </c>
      <c r="DH42" s="769"/>
      <c r="DI42" s="769"/>
      <c r="DJ42" s="769"/>
      <c r="DK42" s="770"/>
      <c r="DL42" s="768">
        <v>454</v>
      </c>
      <c r="DM42" s="769"/>
      <c r="DN42" s="769"/>
      <c r="DO42" s="769"/>
      <c r="DP42" s="770"/>
      <c r="DQ42" s="768">
        <v>16</v>
      </c>
      <c r="DR42" s="769"/>
      <c r="DS42" s="769"/>
      <c r="DT42" s="769"/>
      <c r="DU42" s="770"/>
      <c r="DV42" s="771"/>
      <c r="DW42" s="772"/>
      <c r="DX42" s="772"/>
      <c r="DY42" s="772"/>
      <c r="DZ42" s="773"/>
      <c r="EA42" s="235"/>
    </row>
    <row r="43" spans="1:131" s="236" customFormat="1" ht="26.25" customHeight="1" x14ac:dyDescent="0.2">
      <c r="A43" s="250">
        <v>16</v>
      </c>
      <c r="B43" s="742"/>
      <c r="C43" s="743"/>
      <c r="D43" s="743"/>
      <c r="E43" s="743"/>
      <c r="F43" s="743"/>
      <c r="G43" s="743"/>
      <c r="H43" s="743"/>
      <c r="I43" s="743"/>
      <c r="J43" s="743"/>
      <c r="K43" s="743"/>
      <c r="L43" s="743"/>
      <c r="M43" s="743"/>
      <c r="N43" s="743"/>
      <c r="O43" s="743"/>
      <c r="P43" s="744"/>
      <c r="Q43" s="745"/>
      <c r="R43" s="746"/>
      <c r="S43" s="746"/>
      <c r="T43" s="746"/>
      <c r="U43" s="746"/>
      <c r="V43" s="746"/>
      <c r="W43" s="746"/>
      <c r="X43" s="746"/>
      <c r="Y43" s="746"/>
      <c r="Z43" s="746"/>
      <c r="AA43" s="746"/>
      <c r="AB43" s="746"/>
      <c r="AC43" s="746"/>
      <c r="AD43" s="746"/>
      <c r="AE43" s="747"/>
      <c r="AF43" s="821"/>
      <c r="AG43" s="746"/>
      <c r="AH43" s="746"/>
      <c r="AI43" s="746"/>
      <c r="AJ43" s="822"/>
      <c r="AK43" s="825"/>
      <c r="AL43" s="826"/>
      <c r="AM43" s="826"/>
      <c r="AN43" s="826"/>
      <c r="AO43" s="826"/>
      <c r="AP43" s="826"/>
      <c r="AQ43" s="826"/>
      <c r="AR43" s="826"/>
      <c r="AS43" s="826"/>
      <c r="AT43" s="826"/>
      <c r="AU43" s="826"/>
      <c r="AV43" s="826"/>
      <c r="AW43" s="826"/>
      <c r="AX43" s="826"/>
      <c r="AY43" s="826"/>
      <c r="AZ43" s="827"/>
      <c r="BA43" s="827"/>
      <c r="BB43" s="827"/>
      <c r="BC43" s="827"/>
      <c r="BD43" s="827"/>
      <c r="BE43" s="823"/>
      <c r="BF43" s="823"/>
      <c r="BG43" s="823"/>
      <c r="BH43" s="823"/>
      <c r="BI43" s="824"/>
      <c r="BJ43" s="241"/>
      <c r="BK43" s="241"/>
      <c r="BL43" s="241"/>
      <c r="BM43" s="241"/>
      <c r="BN43" s="241"/>
      <c r="BO43" s="254"/>
      <c r="BP43" s="254"/>
      <c r="BQ43" s="251">
        <v>37</v>
      </c>
      <c r="BR43" s="252"/>
      <c r="BS43" s="755" t="s">
        <v>596</v>
      </c>
      <c r="BT43" s="756"/>
      <c r="BU43" s="756"/>
      <c r="BV43" s="756"/>
      <c r="BW43" s="756"/>
      <c r="BX43" s="756"/>
      <c r="BY43" s="756"/>
      <c r="BZ43" s="756"/>
      <c r="CA43" s="756"/>
      <c r="CB43" s="756"/>
      <c r="CC43" s="756"/>
      <c r="CD43" s="756"/>
      <c r="CE43" s="756"/>
      <c r="CF43" s="756"/>
      <c r="CG43" s="757"/>
      <c r="CH43" s="768">
        <v>1</v>
      </c>
      <c r="CI43" s="769"/>
      <c r="CJ43" s="769"/>
      <c r="CK43" s="769"/>
      <c r="CL43" s="770"/>
      <c r="CM43" s="768">
        <v>102</v>
      </c>
      <c r="CN43" s="769"/>
      <c r="CO43" s="769"/>
      <c r="CP43" s="769"/>
      <c r="CQ43" s="770"/>
      <c r="CR43" s="768">
        <v>30</v>
      </c>
      <c r="CS43" s="769"/>
      <c r="CT43" s="769"/>
      <c r="CU43" s="769"/>
      <c r="CV43" s="770"/>
      <c r="CW43" s="768">
        <v>11</v>
      </c>
      <c r="CX43" s="769"/>
      <c r="CY43" s="769"/>
      <c r="CZ43" s="769"/>
      <c r="DA43" s="770"/>
      <c r="DB43" s="768" t="s">
        <v>484</v>
      </c>
      <c r="DC43" s="769"/>
      <c r="DD43" s="769"/>
      <c r="DE43" s="769"/>
      <c r="DF43" s="770"/>
      <c r="DG43" s="768" t="s">
        <v>484</v>
      </c>
      <c r="DH43" s="769"/>
      <c r="DI43" s="769"/>
      <c r="DJ43" s="769"/>
      <c r="DK43" s="770"/>
      <c r="DL43" s="768" t="s">
        <v>484</v>
      </c>
      <c r="DM43" s="769"/>
      <c r="DN43" s="769"/>
      <c r="DO43" s="769"/>
      <c r="DP43" s="770"/>
      <c r="DQ43" s="768" t="s">
        <v>484</v>
      </c>
      <c r="DR43" s="769"/>
      <c r="DS43" s="769"/>
      <c r="DT43" s="769"/>
      <c r="DU43" s="770"/>
      <c r="DV43" s="771"/>
      <c r="DW43" s="772"/>
      <c r="DX43" s="772"/>
      <c r="DY43" s="772"/>
      <c r="DZ43" s="773"/>
      <c r="EA43" s="235"/>
    </row>
    <row r="44" spans="1:131" s="236" customFormat="1" ht="26.25" customHeight="1" x14ac:dyDescent="0.2">
      <c r="A44" s="250">
        <v>17</v>
      </c>
      <c r="B44" s="742"/>
      <c r="C44" s="743"/>
      <c r="D44" s="743"/>
      <c r="E44" s="743"/>
      <c r="F44" s="743"/>
      <c r="G44" s="743"/>
      <c r="H44" s="743"/>
      <c r="I44" s="743"/>
      <c r="J44" s="743"/>
      <c r="K44" s="743"/>
      <c r="L44" s="743"/>
      <c r="M44" s="743"/>
      <c r="N44" s="743"/>
      <c r="O44" s="743"/>
      <c r="P44" s="744"/>
      <c r="Q44" s="745"/>
      <c r="R44" s="746"/>
      <c r="S44" s="746"/>
      <c r="T44" s="746"/>
      <c r="U44" s="746"/>
      <c r="V44" s="746"/>
      <c r="W44" s="746"/>
      <c r="X44" s="746"/>
      <c r="Y44" s="746"/>
      <c r="Z44" s="746"/>
      <c r="AA44" s="746"/>
      <c r="AB44" s="746"/>
      <c r="AC44" s="746"/>
      <c r="AD44" s="746"/>
      <c r="AE44" s="747"/>
      <c r="AF44" s="821"/>
      <c r="AG44" s="746"/>
      <c r="AH44" s="746"/>
      <c r="AI44" s="746"/>
      <c r="AJ44" s="822"/>
      <c r="AK44" s="825"/>
      <c r="AL44" s="826"/>
      <c r="AM44" s="826"/>
      <c r="AN44" s="826"/>
      <c r="AO44" s="826"/>
      <c r="AP44" s="826"/>
      <c r="AQ44" s="826"/>
      <c r="AR44" s="826"/>
      <c r="AS44" s="826"/>
      <c r="AT44" s="826"/>
      <c r="AU44" s="826"/>
      <c r="AV44" s="826"/>
      <c r="AW44" s="826"/>
      <c r="AX44" s="826"/>
      <c r="AY44" s="826"/>
      <c r="AZ44" s="827"/>
      <c r="BA44" s="827"/>
      <c r="BB44" s="827"/>
      <c r="BC44" s="827"/>
      <c r="BD44" s="827"/>
      <c r="BE44" s="823"/>
      <c r="BF44" s="823"/>
      <c r="BG44" s="823"/>
      <c r="BH44" s="823"/>
      <c r="BI44" s="824"/>
      <c r="BJ44" s="241"/>
      <c r="BK44" s="241"/>
      <c r="BL44" s="241"/>
      <c r="BM44" s="241"/>
      <c r="BN44" s="241"/>
      <c r="BO44" s="254"/>
      <c r="BP44" s="254"/>
      <c r="BQ44" s="251">
        <v>38</v>
      </c>
      <c r="BR44" s="252"/>
      <c r="BS44" s="755" t="s">
        <v>597</v>
      </c>
      <c r="BT44" s="756"/>
      <c r="BU44" s="756"/>
      <c r="BV44" s="756"/>
      <c r="BW44" s="756"/>
      <c r="BX44" s="756"/>
      <c r="BY44" s="756"/>
      <c r="BZ44" s="756"/>
      <c r="CA44" s="756"/>
      <c r="CB44" s="756"/>
      <c r="CC44" s="756"/>
      <c r="CD44" s="756"/>
      <c r="CE44" s="756"/>
      <c r="CF44" s="756"/>
      <c r="CG44" s="757"/>
      <c r="CH44" s="768">
        <v>-10</v>
      </c>
      <c r="CI44" s="769"/>
      <c r="CJ44" s="769"/>
      <c r="CK44" s="769"/>
      <c r="CL44" s="770"/>
      <c r="CM44" s="768">
        <v>1173</v>
      </c>
      <c r="CN44" s="769"/>
      <c r="CO44" s="769"/>
      <c r="CP44" s="769"/>
      <c r="CQ44" s="770"/>
      <c r="CR44" s="768">
        <v>128</v>
      </c>
      <c r="CS44" s="769"/>
      <c r="CT44" s="769"/>
      <c r="CU44" s="769"/>
      <c r="CV44" s="770"/>
      <c r="CW44" s="768" t="s">
        <v>484</v>
      </c>
      <c r="CX44" s="769"/>
      <c r="CY44" s="769"/>
      <c r="CZ44" s="769"/>
      <c r="DA44" s="770"/>
      <c r="DB44" s="768" t="s">
        <v>484</v>
      </c>
      <c r="DC44" s="769"/>
      <c r="DD44" s="769"/>
      <c r="DE44" s="769"/>
      <c r="DF44" s="770"/>
      <c r="DG44" s="768" t="s">
        <v>484</v>
      </c>
      <c r="DH44" s="769"/>
      <c r="DI44" s="769"/>
      <c r="DJ44" s="769"/>
      <c r="DK44" s="770"/>
      <c r="DL44" s="768" t="s">
        <v>484</v>
      </c>
      <c r="DM44" s="769"/>
      <c r="DN44" s="769"/>
      <c r="DO44" s="769"/>
      <c r="DP44" s="770"/>
      <c r="DQ44" s="768" t="s">
        <v>484</v>
      </c>
      <c r="DR44" s="769"/>
      <c r="DS44" s="769"/>
      <c r="DT44" s="769"/>
      <c r="DU44" s="770"/>
      <c r="DV44" s="771"/>
      <c r="DW44" s="772"/>
      <c r="DX44" s="772"/>
      <c r="DY44" s="772"/>
      <c r="DZ44" s="773"/>
      <c r="EA44" s="235"/>
    </row>
    <row r="45" spans="1:131" s="236" customFormat="1" ht="26.25" customHeight="1" x14ac:dyDescent="0.2">
      <c r="A45" s="250">
        <v>18</v>
      </c>
      <c r="B45" s="742"/>
      <c r="C45" s="743"/>
      <c r="D45" s="743"/>
      <c r="E45" s="743"/>
      <c r="F45" s="743"/>
      <c r="G45" s="743"/>
      <c r="H45" s="743"/>
      <c r="I45" s="743"/>
      <c r="J45" s="743"/>
      <c r="K45" s="743"/>
      <c r="L45" s="743"/>
      <c r="M45" s="743"/>
      <c r="N45" s="743"/>
      <c r="O45" s="743"/>
      <c r="P45" s="744"/>
      <c r="Q45" s="745"/>
      <c r="R45" s="746"/>
      <c r="S45" s="746"/>
      <c r="T45" s="746"/>
      <c r="U45" s="746"/>
      <c r="V45" s="746"/>
      <c r="W45" s="746"/>
      <c r="X45" s="746"/>
      <c r="Y45" s="746"/>
      <c r="Z45" s="746"/>
      <c r="AA45" s="746"/>
      <c r="AB45" s="746"/>
      <c r="AC45" s="746"/>
      <c r="AD45" s="746"/>
      <c r="AE45" s="747"/>
      <c r="AF45" s="821"/>
      <c r="AG45" s="746"/>
      <c r="AH45" s="746"/>
      <c r="AI45" s="746"/>
      <c r="AJ45" s="822"/>
      <c r="AK45" s="825"/>
      <c r="AL45" s="826"/>
      <c r="AM45" s="826"/>
      <c r="AN45" s="826"/>
      <c r="AO45" s="826"/>
      <c r="AP45" s="826"/>
      <c r="AQ45" s="826"/>
      <c r="AR45" s="826"/>
      <c r="AS45" s="826"/>
      <c r="AT45" s="826"/>
      <c r="AU45" s="826"/>
      <c r="AV45" s="826"/>
      <c r="AW45" s="826"/>
      <c r="AX45" s="826"/>
      <c r="AY45" s="826"/>
      <c r="AZ45" s="827"/>
      <c r="BA45" s="827"/>
      <c r="BB45" s="827"/>
      <c r="BC45" s="827"/>
      <c r="BD45" s="827"/>
      <c r="BE45" s="823"/>
      <c r="BF45" s="823"/>
      <c r="BG45" s="823"/>
      <c r="BH45" s="823"/>
      <c r="BI45" s="824"/>
      <c r="BJ45" s="241"/>
      <c r="BK45" s="241"/>
      <c r="BL45" s="241"/>
      <c r="BM45" s="241"/>
      <c r="BN45" s="241"/>
      <c r="BO45" s="254"/>
      <c r="BP45" s="254"/>
      <c r="BQ45" s="251">
        <v>39</v>
      </c>
      <c r="BR45" s="252"/>
      <c r="BS45" s="755" t="s">
        <v>598</v>
      </c>
      <c r="BT45" s="756"/>
      <c r="BU45" s="756"/>
      <c r="BV45" s="756"/>
      <c r="BW45" s="756"/>
      <c r="BX45" s="756"/>
      <c r="BY45" s="756"/>
      <c r="BZ45" s="756"/>
      <c r="CA45" s="756"/>
      <c r="CB45" s="756"/>
      <c r="CC45" s="756"/>
      <c r="CD45" s="756"/>
      <c r="CE45" s="756"/>
      <c r="CF45" s="756"/>
      <c r="CG45" s="757"/>
      <c r="CH45" s="768">
        <v>150</v>
      </c>
      <c r="CI45" s="769"/>
      <c r="CJ45" s="769"/>
      <c r="CK45" s="769"/>
      <c r="CL45" s="770"/>
      <c r="CM45" s="768">
        <v>-669</v>
      </c>
      <c r="CN45" s="769"/>
      <c r="CO45" s="769"/>
      <c r="CP45" s="769"/>
      <c r="CQ45" s="770"/>
      <c r="CR45" s="768">
        <v>420</v>
      </c>
      <c r="CS45" s="769"/>
      <c r="CT45" s="769"/>
      <c r="CU45" s="769"/>
      <c r="CV45" s="770"/>
      <c r="CW45" s="768">
        <v>474</v>
      </c>
      <c r="CX45" s="769"/>
      <c r="CY45" s="769"/>
      <c r="CZ45" s="769"/>
      <c r="DA45" s="770"/>
      <c r="DB45" s="768" t="s">
        <v>484</v>
      </c>
      <c r="DC45" s="769"/>
      <c r="DD45" s="769"/>
      <c r="DE45" s="769"/>
      <c r="DF45" s="770"/>
      <c r="DG45" s="768" t="s">
        <v>484</v>
      </c>
      <c r="DH45" s="769"/>
      <c r="DI45" s="769"/>
      <c r="DJ45" s="769"/>
      <c r="DK45" s="770"/>
      <c r="DL45" s="768" t="s">
        <v>484</v>
      </c>
      <c r="DM45" s="769"/>
      <c r="DN45" s="769"/>
      <c r="DO45" s="769"/>
      <c r="DP45" s="770"/>
      <c r="DQ45" s="768" t="s">
        <v>484</v>
      </c>
      <c r="DR45" s="769"/>
      <c r="DS45" s="769"/>
      <c r="DT45" s="769"/>
      <c r="DU45" s="770"/>
      <c r="DV45" s="771"/>
      <c r="DW45" s="772"/>
      <c r="DX45" s="772"/>
      <c r="DY45" s="772"/>
      <c r="DZ45" s="773"/>
      <c r="EA45" s="235"/>
    </row>
    <row r="46" spans="1:131" s="236" customFormat="1" ht="26.25" customHeight="1" x14ac:dyDescent="0.2">
      <c r="A46" s="250">
        <v>19</v>
      </c>
      <c r="B46" s="742"/>
      <c r="C46" s="743"/>
      <c r="D46" s="743"/>
      <c r="E46" s="743"/>
      <c r="F46" s="743"/>
      <c r="G46" s="743"/>
      <c r="H46" s="743"/>
      <c r="I46" s="743"/>
      <c r="J46" s="743"/>
      <c r="K46" s="743"/>
      <c r="L46" s="743"/>
      <c r="M46" s="743"/>
      <c r="N46" s="743"/>
      <c r="O46" s="743"/>
      <c r="P46" s="744"/>
      <c r="Q46" s="745"/>
      <c r="R46" s="746"/>
      <c r="S46" s="746"/>
      <c r="T46" s="746"/>
      <c r="U46" s="746"/>
      <c r="V46" s="746"/>
      <c r="W46" s="746"/>
      <c r="X46" s="746"/>
      <c r="Y46" s="746"/>
      <c r="Z46" s="746"/>
      <c r="AA46" s="746"/>
      <c r="AB46" s="746"/>
      <c r="AC46" s="746"/>
      <c r="AD46" s="746"/>
      <c r="AE46" s="747"/>
      <c r="AF46" s="821"/>
      <c r="AG46" s="746"/>
      <c r="AH46" s="746"/>
      <c r="AI46" s="746"/>
      <c r="AJ46" s="822"/>
      <c r="AK46" s="825"/>
      <c r="AL46" s="826"/>
      <c r="AM46" s="826"/>
      <c r="AN46" s="826"/>
      <c r="AO46" s="826"/>
      <c r="AP46" s="826"/>
      <c r="AQ46" s="826"/>
      <c r="AR46" s="826"/>
      <c r="AS46" s="826"/>
      <c r="AT46" s="826"/>
      <c r="AU46" s="826"/>
      <c r="AV46" s="826"/>
      <c r="AW46" s="826"/>
      <c r="AX46" s="826"/>
      <c r="AY46" s="826"/>
      <c r="AZ46" s="827"/>
      <c r="BA46" s="827"/>
      <c r="BB46" s="827"/>
      <c r="BC46" s="827"/>
      <c r="BD46" s="827"/>
      <c r="BE46" s="823"/>
      <c r="BF46" s="823"/>
      <c r="BG46" s="823"/>
      <c r="BH46" s="823"/>
      <c r="BI46" s="824"/>
      <c r="BJ46" s="241"/>
      <c r="BK46" s="241"/>
      <c r="BL46" s="241"/>
      <c r="BM46" s="241"/>
      <c r="BN46" s="241"/>
      <c r="BO46" s="254"/>
      <c r="BP46" s="254"/>
      <c r="BQ46" s="251">
        <v>40</v>
      </c>
      <c r="BR46" s="252"/>
      <c r="BS46" s="755" t="s">
        <v>599</v>
      </c>
      <c r="BT46" s="756"/>
      <c r="BU46" s="756"/>
      <c r="BV46" s="756"/>
      <c r="BW46" s="756"/>
      <c r="BX46" s="756"/>
      <c r="BY46" s="756"/>
      <c r="BZ46" s="756"/>
      <c r="CA46" s="756"/>
      <c r="CB46" s="756"/>
      <c r="CC46" s="756"/>
      <c r="CD46" s="756"/>
      <c r="CE46" s="756"/>
      <c r="CF46" s="756"/>
      <c r="CG46" s="757"/>
      <c r="CH46" s="768">
        <v>398</v>
      </c>
      <c r="CI46" s="769"/>
      <c r="CJ46" s="769"/>
      <c r="CK46" s="769"/>
      <c r="CL46" s="770"/>
      <c r="CM46" s="768">
        <v>3766</v>
      </c>
      <c r="CN46" s="769"/>
      <c r="CO46" s="769"/>
      <c r="CP46" s="769"/>
      <c r="CQ46" s="770"/>
      <c r="CR46" s="768">
        <v>70</v>
      </c>
      <c r="CS46" s="769"/>
      <c r="CT46" s="769"/>
      <c r="CU46" s="769"/>
      <c r="CV46" s="770"/>
      <c r="CW46" s="768" t="s">
        <v>484</v>
      </c>
      <c r="CX46" s="769"/>
      <c r="CY46" s="769"/>
      <c r="CZ46" s="769"/>
      <c r="DA46" s="770"/>
      <c r="DB46" s="768" t="s">
        <v>484</v>
      </c>
      <c r="DC46" s="769"/>
      <c r="DD46" s="769"/>
      <c r="DE46" s="769"/>
      <c r="DF46" s="770"/>
      <c r="DG46" s="768" t="s">
        <v>484</v>
      </c>
      <c r="DH46" s="769"/>
      <c r="DI46" s="769"/>
      <c r="DJ46" s="769"/>
      <c r="DK46" s="770"/>
      <c r="DL46" s="768" t="s">
        <v>484</v>
      </c>
      <c r="DM46" s="769"/>
      <c r="DN46" s="769"/>
      <c r="DO46" s="769"/>
      <c r="DP46" s="770"/>
      <c r="DQ46" s="768" t="s">
        <v>484</v>
      </c>
      <c r="DR46" s="769"/>
      <c r="DS46" s="769"/>
      <c r="DT46" s="769"/>
      <c r="DU46" s="770"/>
      <c r="DV46" s="771"/>
      <c r="DW46" s="772"/>
      <c r="DX46" s="772"/>
      <c r="DY46" s="772"/>
      <c r="DZ46" s="773"/>
      <c r="EA46" s="235"/>
    </row>
    <row r="47" spans="1:131" s="236" customFormat="1" ht="26.25" customHeight="1" x14ac:dyDescent="0.2">
      <c r="A47" s="250">
        <v>20</v>
      </c>
      <c r="B47" s="742"/>
      <c r="C47" s="743"/>
      <c r="D47" s="743"/>
      <c r="E47" s="743"/>
      <c r="F47" s="743"/>
      <c r="G47" s="743"/>
      <c r="H47" s="743"/>
      <c r="I47" s="743"/>
      <c r="J47" s="743"/>
      <c r="K47" s="743"/>
      <c r="L47" s="743"/>
      <c r="M47" s="743"/>
      <c r="N47" s="743"/>
      <c r="O47" s="743"/>
      <c r="P47" s="744"/>
      <c r="Q47" s="745"/>
      <c r="R47" s="746"/>
      <c r="S47" s="746"/>
      <c r="T47" s="746"/>
      <c r="U47" s="746"/>
      <c r="V47" s="746"/>
      <c r="W47" s="746"/>
      <c r="X47" s="746"/>
      <c r="Y47" s="746"/>
      <c r="Z47" s="746"/>
      <c r="AA47" s="746"/>
      <c r="AB47" s="746"/>
      <c r="AC47" s="746"/>
      <c r="AD47" s="746"/>
      <c r="AE47" s="747"/>
      <c r="AF47" s="821"/>
      <c r="AG47" s="746"/>
      <c r="AH47" s="746"/>
      <c r="AI47" s="746"/>
      <c r="AJ47" s="822"/>
      <c r="AK47" s="825"/>
      <c r="AL47" s="826"/>
      <c r="AM47" s="826"/>
      <c r="AN47" s="826"/>
      <c r="AO47" s="826"/>
      <c r="AP47" s="826"/>
      <c r="AQ47" s="826"/>
      <c r="AR47" s="826"/>
      <c r="AS47" s="826"/>
      <c r="AT47" s="826"/>
      <c r="AU47" s="826"/>
      <c r="AV47" s="826"/>
      <c r="AW47" s="826"/>
      <c r="AX47" s="826"/>
      <c r="AY47" s="826"/>
      <c r="AZ47" s="827"/>
      <c r="BA47" s="827"/>
      <c r="BB47" s="827"/>
      <c r="BC47" s="827"/>
      <c r="BD47" s="827"/>
      <c r="BE47" s="823"/>
      <c r="BF47" s="823"/>
      <c r="BG47" s="823"/>
      <c r="BH47" s="823"/>
      <c r="BI47" s="824"/>
      <c r="BJ47" s="241"/>
      <c r="BK47" s="241"/>
      <c r="BL47" s="241"/>
      <c r="BM47" s="241"/>
      <c r="BN47" s="241"/>
      <c r="BO47" s="254"/>
      <c r="BP47" s="254"/>
      <c r="BQ47" s="251">
        <v>41</v>
      </c>
      <c r="BR47" s="252"/>
      <c r="BS47" s="755" t="s">
        <v>600</v>
      </c>
      <c r="BT47" s="756"/>
      <c r="BU47" s="756"/>
      <c r="BV47" s="756"/>
      <c r="BW47" s="756"/>
      <c r="BX47" s="756"/>
      <c r="BY47" s="756"/>
      <c r="BZ47" s="756"/>
      <c r="CA47" s="756"/>
      <c r="CB47" s="756"/>
      <c r="CC47" s="756"/>
      <c r="CD47" s="756"/>
      <c r="CE47" s="756"/>
      <c r="CF47" s="756"/>
      <c r="CG47" s="757"/>
      <c r="CH47" s="768">
        <v>-204</v>
      </c>
      <c r="CI47" s="769"/>
      <c r="CJ47" s="769"/>
      <c r="CK47" s="769"/>
      <c r="CL47" s="770"/>
      <c r="CM47" s="768">
        <v>164</v>
      </c>
      <c r="CN47" s="769"/>
      <c r="CO47" s="769"/>
      <c r="CP47" s="769"/>
      <c r="CQ47" s="770"/>
      <c r="CR47" s="768">
        <v>263</v>
      </c>
      <c r="CS47" s="769"/>
      <c r="CT47" s="769"/>
      <c r="CU47" s="769"/>
      <c r="CV47" s="770"/>
      <c r="CW47" s="768">
        <v>330</v>
      </c>
      <c r="CX47" s="769"/>
      <c r="CY47" s="769"/>
      <c r="CZ47" s="769"/>
      <c r="DA47" s="770"/>
      <c r="DB47" s="768" t="s">
        <v>484</v>
      </c>
      <c r="DC47" s="769"/>
      <c r="DD47" s="769"/>
      <c r="DE47" s="769"/>
      <c r="DF47" s="770"/>
      <c r="DG47" s="768" t="s">
        <v>484</v>
      </c>
      <c r="DH47" s="769"/>
      <c r="DI47" s="769"/>
      <c r="DJ47" s="769"/>
      <c r="DK47" s="770"/>
      <c r="DL47" s="768" t="s">
        <v>484</v>
      </c>
      <c r="DM47" s="769"/>
      <c r="DN47" s="769"/>
      <c r="DO47" s="769"/>
      <c r="DP47" s="770"/>
      <c r="DQ47" s="768" t="s">
        <v>484</v>
      </c>
      <c r="DR47" s="769"/>
      <c r="DS47" s="769"/>
      <c r="DT47" s="769"/>
      <c r="DU47" s="770"/>
      <c r="DV47" s="771"/>
      <c r="DW47" s="772"/>
      <c r="DX47" s="772"/>
      <c r="DY47" s="772"/>
      <c r="DZ47" s="773"/>
      <c r="EA47" s="235"/>
    </row>
    <row r="48" spans="1:131" s="236" customFormat="1" ht="26.25" customHeight="1" x14ac:dyDescent="0.2">
      <c r="A48" s="250">
        <v>21</v>
      </c>
      <c r="B48" s="742"/>
      <c r="C48" s="743"/>
      <c r="D48" s="743"/>
      <c r="E48" s="743"/>
      <c r="F48" s="743"/>
      <c r="G48" s="743"/>
      <c r="H48" s="743"/>
      <c r="I48" s="743"/>
      <c r="J48" s="743"/>
      <c r="K48" s="743"/>
      <c r="L48" s="743"/>
      <c r="M48" s="743"/>
      <c r="N48" s="743"/>
      <c r="O48" s="743"/>
      <c r="P48" s="744"/>
      <c r="Q48" s="745"/>
      <c r="R48" s="746"/>
      <c r="S48" s="746"/>
      <c r="T48" s="746"/>
      <c r="U48" s="746"/>
      <c r="V48" s="746"/>
      <c r="W48" s="746"/>
      <c r="X48" s="746"/>
      <c r="Y48" s="746"/>
      <c r="Z48" s="746"/>
      <c r="AA48" s="746"/>
      <c r="AB48" s="746"/>
      <c r="AC48" s="746"/>
      <c r="AD48" s="746"/>
      <c r="AE48" s="747"/>
      <c r="AF48" s="821"/>
      <c r="AG48" s="746"/>
      <c r="AH48" s="746"/>
      <c r="AI48" s="746"/>
      <c r="AJ48" s="822"/>
      <c r="AK48" s="825"/>
      <c r="AL48" s="826"/>
      <c r="AM48" s="826"/>
      <c r="AN48" s="826"/>
      <c r="AO48" s="826"/>
      <c r="AP48" s="826"/>
      <c r="AQ48" s="826"/>
      <c r="AR48" s="826"/>
      <c r="AS48" s="826"/>
      <c r="AT48" s="826"/>
      <c r="AU48" s="826"/>
      <c r="AV48" s="826"/>
      <c r="AW48" s="826"/>
      <c r="AX48" s="826"/>
      <c r="AY48" s="826"/>
      <c r="AZ48" s="827"/>
      <c r="BA48" s="827"/>
      <c r="BB48" s="827"/>
      <c r="BC48" s="827"/>
      <c r="BD48" s="827"/>
      <c r="BE48" s="823"/>
      <c r="BF48" s="823"/>
      <c r="BG48" s="823"/>
      <c r="BH48" s="823"/>
      <c r="BI48" s="824"/>
      <c r="BJ48" s="241"/>
      <c r="BK48" s="241"/>
      <c r="BL48" s="241"/>
      <c r="BM48" s="241"/>
      <c r="BN48" s="241"/>
      <c r="BO48" s="254"/>
      <c r="BP48" s="254"/>
      <c r="BQ48" s="251">
        <v>42</v>
      </c>
      <c r="BR48" s="252"/>
      <c r="BS48" s="755" t="s">
        <v>601</v>
      </c>
      <c r="BT48" s="756"/>
      <c r="BU48" s="756"/>
      <c r="BV48" s="756"/>
      <c r="BW48" s="756"/>
      <c r="BX48" s="756"/>
      <c r="BY48" s="756"/>
      <c r="BZ48" s="756"/>
      <c r="CA48" s="756"/>
      <c r="CB48" s="756"/>
      <c r="CC48" s="756"/>
      <c r="CD48" s="756"/>
      <c r="CE48" s="756"/>
      <c r="CF48" s="756"/>
      <c r="CG48" s="757"/>
      <c r="CH48" s="768">
        <v>1</v>
      </c>
      <c r="CI48" s="769"/>
      <c r="CJ48" s="769"/>
      <c r="CK48" s="769"/>
      <c r="CL48" s="770"/>
      <c r="CM48" s="768">
        <v>337</v>
      </c>
      <c r="CN48" s="769"/>
      <c r="CO48" s="769"/>
      <c r="CP48" s="769"/>
      <c r="CQ48" s="770"/>
      <c r="CR48" s="768">
        <v>3</v>
      </c>
      <c r="CS48" s="769"/>
      <c r="CT48" s="769"/>
      <c r="CU48" s="769"/>
      <c r="CV48" s="770"/>
      <c r="CW48" s="768">
        <v>30</v>
      </c>
      <c r="CX48" s="769"/>
      <c r="CY48" s="769"/>
      <c r="CZ48" s="769"/>
      <c r="DA48" s="770"/>
      <c r="DB48" s="768" t="s">
        <v>484</v>
      </c>
      <c r="DC48" s="769"/>
      <c r="DD48" s="769"/>
      <c r="DE48" s="769"/>
      <c r="DF48" s="770"/>
      <c r="DG48" s="768" t="s">
        <v>484</v>
      </c>
      <c r="DH48" s="769"/>
      <c r="DI48" s="769"/>
      <c r="DJ48" s="769"/>
      <c r="DK48" s="770"/>
      <c r="DL48" s="768" t="s">
        <v>484</v>
      </c>
      <c r="DM48" s="769"/>
      <c r="DN48" s="769"/>
      <c r="DO48" s="769"/>
      <c r="DP48" s="770"/>
      <c r="DQ48" s="768" t="s">
        <v>484</v>
      </c>
      <c r="DR48" s="769"/>
      <c r="DS48" s="769"/>
      <c r="DT48" s="769"/>
      <c r="DU48" s="770"/>
      <c r="DV48" s="771"/>
      <c r="DW48" s="772"/>
      <c r="DX48" s="772"/>
      <c r="DY48" s="772"/>
      <c r="DZ48" s="773"/>
      <c r="EA48" s="235"/>
    </row>
    <row r="49" spans="1:131" s="236" customFormat="1" ht="26.25" customHeight="1" x14ac:dyDescent="0.2">
      <c r="A49" s="250">
        <v>22</v>
      </c>
      <c r="B49" s="742"/>
      <c r="C49" s="743"/>
      <c r="D49" s="743"/>
      <c r="E49" s="743"/>
      <c r="F49" s="743"/>
      <c r="G49" s="743"/>
      <c r="H49" s="743"/>
      <c r="I49" s="743"/>
      <c r="J49" s="743"/>
      <c r="K49" s="743"/>
      <c r="L49" s="743"/>
      <c r="M49" s="743"/>
      <c r="N49" s="743"/>
      <c r="O49" s="743"/>
      <c r="P49" s="744"/>
      <c r="Q49" s="745"/>
      <c r="R49" s="746"/>
      <c r="S49" s="746"/>
      <c r="T49" s="746"/>
      <c r="U49" s="746"/>
      <c r="V49" s="746"/>
      <c r="W49" s="746"/>
      <c r="X49" s="746"/>
      <c r="Y49" s="746"/>
      <c r="Z49" s="746"/>
      <c r="AA49" s="746"/>
      <c r="AB49" s="746"/>
      <c r="AC49" s="746"/>
      <c r="AD49" s="746"/>
      <c r="AE49" s="747"/>
      <c r="AF49" s="821"/>
      <c r="AG49" s="746"/>
      <c r="AH49" s="746"/>
      <c r="AI49" s="746"/>
      <c r="AJ49" s="822"/>
      <c r="AK49" s="825"/>
      <c r="AL49" s="826"/>
      <c r="AM49" s="826"/>
      <c r="AN49" s="826"/>
      <c r="AO49" s="826"/>
      <c r="AP49" s="826"/>
      <c r="AQ49" s="826"/>
      <c r="AR49" s="826"/>
      <c r="AS49" s="826"/>
      <c r="AT49" s="826"/>
      <c r="AU49" s="826"/>
      <c r="AV49" s="826"/>
      <c r="AW49" s="826"/>
      <c r="AX49" s="826"/>
      <c r="AY49" s="826"/>
      <c r="AZ49" s="827"/>
      <c r="BA49" s="827"/>
      <c r="BB49" s="827"/>
      <c r="BC49" s="827"/>
      <c r="BD49" s="827"/>
      <c r="BE49" s="823"/>
      <c r="BF49" s="823"/>
      <c r="BG49" s="823"/>
      <c r="BH49" s="823"/>
      <c r="BI49" s="824"/>
      <c r="BJ49" s="241"/>
      <c r="BK49" s="241"/>
      <c r="BL49" s="241"/>
      <c r="BM49" s="241"/>
      <c r="BN49" s="241"/>
      <c r="BO49" s="254"/>
      <c r="BP49" s="254"/>
      <c r="BQ49" s="251">
        <v>43</v>
      </c>
      <c r="BR49" s="252" t="s">
        <v>557</v>
      </c>
      <c r="BS49" s="755" t="s">
        <v>602</v>
      </c>
      <c r="BT49" s="756"/>
      <c r="BU49" s="756"/>
      <c r="BV49" s="756"/>
      <c r="BW49" s="756"/>
      <c r="BX49" s="756"/>
      <c r="BY49" s="756"/>
      <c r="BZ49" s="756"/>
      <c r="CA49" s="756"/>
      <c r="CB49" s="756"/>
      <c r="CC49" s="756"/>
      <c r="CD49" s="756"/>
      <c r="CE49" s="756"/>
      <c r="CF49" s="756"/>
      <c r="CG49" s="757"/>
      <c r="CH49" s="768">
        <v>59</v>
      </c>
      <c r="CI49" s="769"/>
      <c r="CJ49" s="769"/>
      <c r="CK49" s="769"/>
      <c r="CL49" s="770"/>
      <c r="CM49" s="768">
        <v>5392</v>
      </c>
      <c r="CN49" s="769"/>
      <c r="CO49" s="769"/>
      <c r="CP49" s="769"/>
      <c r="CQ49" s="770"/>
      <c r="CR49" s="768">
        <v>699</v>
      </c>
      <c r="CS49" s="769"/>
      <c r="CT49" s="769"/>
      <c r="CU49" s="769"/>
      <c r="CV49" s="770"/>
      <c r="CW49" s="768">
        <v>5</v>
      </c>
      <c r="CX49" s="769"/>
      <c r="CY49" s="769"/>
      <c r="CZ49" s="769"/>
      <c r="DA49" s="770"/>
      <c r="DB49" s="768" t="s">
        <v>484</v>
      </c>
      <c r="DC49" s="769"/>
      <c r="DD49" s="769"/>
      <c r="DE49" s="769"/>
      <c r="DF49" s="770"/>
      <c r="DG49" s="768" t="s">
        <v>484</v>
      </c>
      <c r="DH49" s="769"/>
      <c r="DI49" s="769"/>
      <c r="DJ49" s="769"/>
      <c r="DK49" s="770"/>
      <c r="DL49" s="768">
        <v>628</v>
      </c>
      <c r="DM49" s="769"/>
      <c r="DN49" s="769"/>
      <c r="DO49" s="769"/>
      <c r="DP49" s="770"/>
      <c r="DQ49" s="768" t="s">
        <v>484</v>
      </c>
      <c r="DR49" s="769"/>
      <c r="DS49" s="769"/>
      <c r="DT49" s="769"/>
      <c r="DU49" s="770"/>
      <c r="DV49" s="771"/>
      <c r="DW49" s="772"/>
      <c r="DX49" s="772"/>
      <c r="DY49" s="772"/>
      <c r="DZ49" s="773"/>
      <c r="EA49" s="235"/>
    </row>
    <row r="50" spans="1:131" s="236" customFormat="1" ht="26.25" customHeight="1" x14ac:dyDescent="0.2">
      <c r="A50" s="250">
        <v>23</v>
      </c>
      <c r="B50" s="742"/>
      <c r="C50" s="743"/>
      <c r="D50" s="743"/>
      <c r="E50" s="743"/>
      <c r="F50" s="743"/>
      <c r="G50" s="743"/>
      <c r="H50" s="743"/>
      <c r="I50" s="743"/>
      <c r="J50" s="743"/>
      <c r="K50" s="743"/>
      <c r="L50" s="743"/>
      <c r="M50" s="743"/>
      <c r="N50" s="743"/>
      <c r="O50" s="743"/>
      <c r="P50" s="744"/>
      <c r="Q50" s="828"/>
      <c r="R50" s="829"/>
      <c r="S50" s="829"/>
      <c r="T50" s="829"/>
      <c r="U50" s="829"/>
      <c r="V50" s="829"/>
      <c r="W50" s="829"/>
      <c r="X50" s="829"/>
      <c r="Y50" s="829"/>
      <c r="Z50" s="829"/>
      <c r="AA50" s="829"/>
      <c r="AB50" s="829"/>
      <c r="AC50" s="829"/>
      <c r="AD50" s="829"/>
      <c r="AE50" s="830"/>
      <c r="AF50" s="821"/>
      <c r="AG50" s="746"/>
      <c r="AH50" s="746"/>
      <c r="AI50" s="746"/>
      <c r="AJ50" s="822"/>
      <c r="AK50" s="831"/>
      <c r="AL50" s="829"/>
      <c r="AM50" s="829"/>
      <c r="AN50" s="829"/>
      <c r="AO50" s="829"/>
      <c r="AP50" s="829"/>
      <c r="AQ50" s="829"/>
      <c r="AR50" s="829"/>
      <c r="AS50" s="829"/>
      <c r="AT50" s="829"/>
      <c r="AU50" s="829"/>
      <c r="AV50" s="829"/>
      <c r="AW50" s="829"/>
      <c r="AX50" s="829"/>
      <c r="AY50" s="829"/>
      <c r="AZ50" s="832"/>
      <c r="BA50" s="832"/>
      <c r="BB50" s="832"/>
      <c r="BC50" s="832"/>
      <c r="BD50" s="832"/>
      <c r="BE50" s="823"/>
      <c r="BF50" s="823"/>
      <c r="BG50" s="823"/>
      <c r="BH50" s="823"/>
      <c r="BI50" s="824"/>
      <c r="BJ50" s="241"/>
      <c r="BK50" s="241"/>
      <c r="BL50" s="241"/>
      <c r="BM50" s="241"/>
      <c r="BN50" s="241"/>
      <c r="BO50" s="254"/>
      <c r="BP50" s="254"/>
      <c r="BQ50" s="251">
        <v>44</v>
      </c>
      <c r="BR50" s="252"/>
      <c r="BS50" s="755" t="s">
        <v>603</v>
      </c>
      <c r="BT50" s="756"/>
      <c r="BU50" s="756"/>
      <c r="BV50" s="756"/>
      <c r="BW50" s="756"/>
      <c r="BX50" s="756"/>
      <c r="BY50" s="756"/>
      <c r="BZ50" s="756"/>
      <c r="CA50" s="756"/>
      <c r="CB50" s="756"/>
      <c r="CC50" s="756"/>
      <c r="CD50" s="756"/>
      <c r="CE50" s="756"/>
      <c r="CF50" s="756"/>
      <c r="CG50" s="757"/>
      <c r="CH50" s="768">
        <v>-17</v>
      </c>
      <c r="CI50" s="769"/>
      <c r="CJ50" s="769"/>
      <c r="CK50" s="769"/>
      <c r="CL50" s="770"/>
      <c r="CM50" s="768">
        <v>983</v>
      </c>
      <c r="CN50" s="769"/>
      <c r="CO50" s="769"/>
      <c r="CP50" s="769"/>
      <c r="CQ50" s="770"/>
      <c r="CR50" s="768">
        <v>74</v>
      </c>
      <c r="CS50" s="769"/>
      <c r="CT50" s="769"/>
      <c r="CU50" s="769"/>
      <c r="CV50" s="770"/>
      <c r="CW50" s="768">
        <v>185</v>
      </c>
      <c r="CX50" s="769"/>
      <c r="CY50" s="769"/>
      <c r="CZ50" s="769"/>
      <c r="DA50" s="770"/>
      <c r="DB50" s="768" t="s">
        <v>484</v>
      </c>
      <c r="DC50" s="769"/>
      <c r="DD50" s="769"/>
      <c r="DE50" s="769"/>
      <c r="DF50" s="770"/>
      <c r="DG50" s="768" t="s">
        <v>484</v>
      </c>
      <c r="DH50" s="769"/>
      <c r="DI50" s="769"/>
      <c r="DJ50" s="769"/>
      <c r="DK50" s="770"/>
      <c r="DL50" s="768" t="s">
        <v>484</v>
      </c>
      <c r="DM50" s="769"/>
      <c r="DN50" s="769"/>
      <c r="DO50" s="769"/>
      <c r="DP50" s="770"/>
      <c r="DQ50" s="768" t="s">
        <v>484</v>
      </c>
      <c r="DR50" s="769"/>
      <c r="DS50" s="769"/>
      <c r="DT50" s="769"/>
      <c r="DU50" s="770"/>
      <c r="DV50" s="771"/>
      <c r="DW50" s="772"/>
      <c r="DX50" s="772"/>
      <c r="DY50" s="772"/>
      <c r="DZ50" s="773"/>
      <c r="EA50" s="235"/>
    </row>
    <row r="51" spans="1:131" s="236" customFormat="1" ht="26.25" customHeight="1" x14ac:dyDescent="0.2">
      <c r="A51" s="250">
        <v>24</v>
      </c>
      <c r="B51" s="742"/>
      <c r="C51" s="743"/>
      <c r="D51" s="743"/>
      <c r="E51" s="743"/>
      <c r="F51" s="743"/>
      <c r="G51" s="743"/>
      <c r="H51" s="743"/>
      <c r="I51" s="743"/>
      <c r="J51" s="743"/>
      <c r="K51" s="743"/>
      <c r="L51" s="743"/>
      <c r="M51" s="743"/>
      <c r="N51" s="743"/>
      <c r="O51" s="743"/>
      <c r="P51" s="744"/>
      <c r="Q51" s="828"/>
      <c r="R51" s="829"/>
      <c r="S51" s="829"/>
      <c r="T51" s="829"/>
      <c r="U51" s="829"/>
      <c r="V51" s="829"/>
      <c r="W51" s="829"/>
      <c r="X51" s="829"/>
      <c r="Y51" s="829"/>
      <c r="Z51" s="829"/>
      <c r="AA51" s="829"/>
      <c r="AB51" s="829"/>
      <c r="AC51" s="829"/>
      <c r="AD51" s="829"/>
      <c r="AE51" s="830"/>
      <c r="AF51" s="821"/>
      <c r="AG51" s="746"/>
      <c r="AH51" s="746"/>
      <c r="AI51" s="746"/>
      <c r="AJ51" s="822"/>
      <c r="AK51" s="831"/>
      <c r="AL51" s="829"/>
      <c r="AM51" s="829"/>
      <c r="AN51" s="829"/>
      <c r="AO51" s="829"/>
      <c r="AP51" s="829"/>
      <c r="AQ51" s="829"/>
      <c r="AR51" s="829"/>
      <c r="AS51" s="829"/>
      <c r="AT51" s="829"/>
      <c r="AU51" s="829"/>
      <c r="AV51" s="829"/>
      <c r="AW51" s="829"/>
      <c r="AX51" s="829"/>
      <c r="AY51" s="829"/>
      <c r="AZ51" s="832"/>
      <c r="BA51" s="832"/>
      <c r="BB51" s="832"/>
      <c r="BC51" s="832"/>
      <c r="BD51" s="832"/>
      <c r="BE51" s="823"/>
      <c r="BF51" s="823"/>
      <c r="BG51" s="823"/>
      <c r="BH51" s="823"/>
      <c r="BI51" s="824"/>
      <c r="BJ51" s="241"/>
      <c r="BK51" s="241"/>
      <c r="BL51" s="241"/>
      <c r="BM51" s="241"/>
      <c r="BN51" s="241"/>
      <c r="BO51" s="254"/>
      <c r="BP51" s="254"/>
      <c r="BQ51" s="251">
        <v>45</v>
      </c>
      <c r="BR51" s="252"/>
      <c r="BS51" s="755" t="s">
        <v>604</v>
      </c>
      <c r="BT51" s="756"/>
      <c r="BU51" s="756"/>
      <c r="BV51" s="756"/>
      <c r="BW51" s="756"/>
      <c r="BX51" s="756"/>
      <c r="BY51" s="756"/>
      <c r="BZ51" s="756"/>
      <c r="CA51" s="756"/>
      <c r="CB51" s="756"/>
      <c r="CC51" s="756"/>
      <c r="CD51" s="756"/>
      <c r="CE51" s="756"/>
      <c r="CF51" s="756"/>
      <c r="CG51" s="757"/>
      <c r="CH51" s="768">
        <v>-7</v>
      </c>
      <c r="CI51" s="769"/>
      <c r="CJ51" s="769"/>
      <c r="CK51" s="769"/>
      <c r="CL51" s="770"/>
      <c r="CM51" s="768">
        <v>359</v>
      </c>
      <c r="CN51" s="769"/>
      <c r="CO51" s="769"/>
      <c r="CP51" s="769"/>
      <c r="CQ51" s="770"/>
      <c r="CR51" s="768">
        <v>15</v>
      </c>
      <c r="CS51" s="769"/>
      <c r="CT51" s="769"/>
      <c r="CU51" s="769"/>
      <c r="CV51" s="770"/>
      <c r="CW51" s="768">
        <v>185</v>
      </c>
      <c r="CX51" s="769"/>
      <c r="CY51" s="769"/>
      <c r="CZ51" s="769"/>
      <c r="DA51" s="770"/>
      <c r="DB51" s="768" t="s">
        <v>484</v>
      </c>
      <c r="DC51" s="769"/>
      <c r="DD51" s="769"/>
      <c r="DE51" s="769"/>
      <c r="DF51" s="770"/>
      <c r="DG51" s="768" t="s">
        <v>484</v>
      </c>
      <c r="DH51" s="769"/>
      <c r="DI51" s="769"/>
      <c r="DJ51" s="769"/>
      <c r="DK51" s="770"/>
      <c r="DL51" s="768" t="s">
        <v>484</v>
      </c>
      <c r="DM51" s="769"/>
      <c r="DN51" s="769"/>
      <c r="DO51" s="769"/>
      <c r="DP51" s="770"/>
      <c r="DQ51" s="768" t="s">
        <v>484</v>
      </c>
      <c r="DR51" s="769"/>
      <c r="DS51" s="769"/>
      <c r="DT51" s="769"/>
      <c r="DU51" s="770"/>
      <c r="DV51" s="771"/>
      <c r="DW51" s="772"/>
      <c r="DX51" s="772"/>
      <c r="DY51" s="772"/>
      <c r="DZ51" s="773"/>
      <c r="EA51" s="235"/>
    </row>
    <row r="52" spans="1:131" s="236" customFormat="1" ht="26.25" customHeight="1" x14ac:dyDescent="0.2">
      <c r="A52" s="250">
        <v>25</v>
      </c>
      <c r="B52" s="742"/>
      <c r="C52" s="743"/>
      <c r="D52" s="743"/>
      <c r="E52" s="743"/>
      <c r="F52" s="743"/>
      <c r="G52" s="743"/>
      <c r="H52" s="743"/>
      <c r="I52" s="743"/>
      <c r="J52" s="743"/>
      <c r="K52" s="743"/>
      <c r="L52" s="743"/>
      <c r="M52" s="743"/>
      <c r="N52" s="743"/>
      <c r="O52" s="743"/>
      <c r="P52" s="744"/>
      <c r="Q52" s="828"/>
      <c r="R52" s="829"/>
      <c r="S52" s="829"/>
      <c r="T52" s="829"/>
      <c r="U52" s="829"/>
      <c r="V52" s="829"/>
      <c r="W52" s="829"/>
      <c r="X52" s="829"/>
      <c r="Y52" s="829"/>
      <c r="Z52" s="829"/>
      <c r="AA52" s="829"/>
      <c r="AB52" s="829"/>
      <c r="AC52" s="829"/>
      <c r="AD52" s="829"/>
      <c r="AE52" s="830"/>
      <c r="AF52" s="821"/>
      <c r="AG52" s="746"/>
      <c r="AH52" s="746"/>
      <c r="AI52" s="746"/>
      <c r="AJ52" s="822"/>
      <c r="AK52" s="831"/>
      <c r="AL52" s="829"/>
      <c r="AM52" s="829"/>
      <c r="AN52" s="829"/>
      <c r="AO52" s="829"/>
      <c r="AP52" s="829"/>
      <c r="AQ52" s="829"/>
      <c r="AR52" s="829"/>
      <c r="AS52" s="829"/>
      <c r="AT52" s="829"/>
      <c r="AU52" s="829"/>
      <c r="AV52" s="829"/>
      <c r="AW52" s="829"/>
      <c r="AX52" s="829"/>
      <c r="AY52" s="829"/>
      <c r="AZ52" s="832"/>
      <c r="BA52" s="832"/>
      <c r="BB52" s="832"/>
      <c r="BC52" s="832"/>
      <c r="BD52" s="832"/>
      <c r="BE52" s="823"/>
      <c r="BF52" s="823"/>
      <c r="BG52" s="823"/>
      <c r="BH52" s="823"/>
      <c r="BI52" s="824"/>
      <c r="BJ52" s="241"/>
      <c r="BK52" s="241"/>
      <c r="BL52" s="241"/>
      <c r="BM52" s="241"/>
      <c r="BN52" s="241"/>
      <c r="BO52" s="254"/>
      <c r="BP52" s="254"/>
      <c r="BQ52" s="251">
        <v>46</v>
      </c>
      <c r="BR52" s="252"/>
      <c r="BS52" s="755" t="s">
        <v>605</v>
      </c>
      <c r="BT52" s="756"/>
      <c r="BU52" s="756"/>
      <c r="BV52" s="756"/>
      <c r="BW52" s="756"/>
      <c r="BX52" s="756"/>
      <c r="BY52" s="756"/>
      <c r="BZ52" s="756"/>
      <c r="CA52" s="756"/>
      <c r="CB52" s="756"/>
      <c r="CC52" s="756"/>
      <c r="CD52" s="756"/>
      <c r="CE52" s="756"/>
      <c r="CF52" s="756"/>
      <c r="CG52" s="757"/>
      <c r="CH52" s="768">
        <v>32</v>
      </c>
      <c r="CI52" s="769"/>
      <c r="CJ52" s="769"/>
      <c r="CK52" s="769"/>
      <c r="CL52" s="770"/>
      <c r="CM52" s="768">
        <v>1795</v>
      </c>
      <c r="CN52" s="769"/>
      <c r="CO52" s="769"/>
      <c r="CP52" s="769"/>
      <c r="CQ52" s="770"/>
      <c r="CR52" s="768">
        <v>30</v>
      </c>
      <c r="CS52" s="769"/>
      <c r="CT52" s="769"/>
      <c r="CU52" s="769"/>
      <c r="CV52" s="770"/>
      <c r="CW52" s="768">
        <v>2343</v>
      </c>
      <c r="CX52" s="769"/>
      <c r="CY52" s="769"/>
      <c r="CZ52" s="769"/>
      <c r="DA52" s="770"/>
      <c r="DB52" s="768" t="s">
        <v>484</v>
      </c>
      <c r="DC52" s="769"/>
      <c r="DD52" s="769"/>
      <c r="DE52" s="769"/>
      <c r="DF52" s="770"/>
      <c r="DG52" s="768" t="s">
        <v>484</v>
      </c>
      <c r="DH52" s="769"/>
      <c r="DI52" s="769"/>
      <c r="DJ52" s="769"/>
      <c r="DK52" s="770"/>
      <c r="DL52" s="768" t="s">
        <v>484</v>
      </c>
      <c r="DM52" s="769"/>
      <c r="DN52" s="769"/>
      <c r="DO52" s="769"/>
      <c r="DP52" s="770"/>
      <c r="DQ52" s="768" t="s">
        <v>484</v>
      </c>
      <c r="DR52" s="769"/>
      <c r="DS52" s="769"/>
      <c r="DT52" s="769"/>
      <c r="DU52" s="770"/>
      <c r="DV52" s="771"/>
      <c r="DW52" s="772"/>
      <c r="DX52" s="772"/>
      <c r="DY52" s="772"/>
      <c r="DZ52" s="773"/>
      <c r="EA52" s="235"/>
    </row>
    <row r="53" spans="1:131" s="236" customFormat="1" ht="26.25" customHeight="1" x14ac:dyDescent="0.2">
      <c r="A53" s="250">
        <v>26</v>
      </c>
      <c r="B53" s="742"/>
      <c r="C53" s="743"/>
      <c r="D53" s="743"/>
      <c r="E53" s="743"/>
      <c r="F53" s="743"/>
      <c r="G53" s="743"/>
      <c r="H53" s="743"/>
      <c r="I53" s="743"/>
      <c r="J53" s="743"/>
      <c r="K53" s="743"/>
      <c r="L53" s="743"/>
      <c r="M53" s="743"/>
      <c r="N53" s="743"/>
      <c r="O53" s="743"/>
      <c r="P53" s="744"/>
      <c r="Q53" s="828"/>
      <c r="R53" s="829"/>
      <c r="S53" s="829"/>
      <c r="T53" s="829"/>
      <c r="U53" s="829"/>
      <c r="V53" s="829"/>
      <c r="W53" s="829"/>
      <c r="X53" s="829"/>
      <c r="Y53" s="829"/>
      <c r="Z53" s="829"/>
      <c r="AA53" s="829"/>
      <c r="AB53" s="829"/>
      <c r="AC53" s="829"/>
      <c r="AD53" s="829"/>
      <c r="AE53" s="830"/>
      <c r="AF53" s="821"/>
      <c r="AG53" s="746"/>
      <c r="AH53" s="746"/>
      <c r="AI53" s="746"/>
      <c r="AJ53" s="822"/>
      <c r="AK53" s="831"/>
      <c r="AL53" s="829"/>
      <c r="AM53" s="829"/>
      <c r="AN53" s="829"/>
      <c r="AO53" s="829"/>
      <c r="AP53" s="829"/>
      <c r="AQ53" s="829"/>
      <c r="AR53" s="829"/>
      <c r="AS53" s="829"/>
      <c r="AT53" s="829"/>
      <c r="AU53" s="829"/>
      <c r="AV53" s="829"/>
      <c r="AW53" s="829"/>
      <c r="AX53" s="829"/>
      <c r="AY53" s="829"/>
      <c r="AZ53" s="832"/>
      <c r="BA53" s="832"/>
      <c r="BB53" s="832"/>
      <c r="BC53" s="832"/>
      <c r="BD53" s="832"/>
      <c r="BE53" s="823"/>
      <c r="BF53" s="823"/>
      <c r="BG53" s="823"/>
      <c r="BH53" s="823"/>
      <c r="BI53" s="824"/>
      <c r="BJ53" s="241"/>
      <c r="BK53" s="241"/>
      <c r="BL53" s="241"/>
      <c r="BM53" s="241"/>
      <c r="BN53" s="241"/>
      <c r="BO53" s="254"/>
      <c r="BP53" s="254"/>
      <c r="BQ53" s="251">
        <v>47</v>
      </c>
      <c r="BR53" s="252"/>
      <c r="BS53" s="755" t="s">
        <v>606</v>
      </c>
      <c r="BT53" s="756"/>
      <c r="BU53" s="756"/>
      <c r="BV53" s="756"/>
      <c r="BW53" s="756"/>
      <c r="BX53" s="756"/>
      <c r="BY53" s="756"/>
      <c r="BZ53" s="756"/>
      <c r="CA53" s="756"/>
      <c r="CB53" s="756"/>
      <c r="CC53" s="756"/>
      <c r="CD53" s="756"/>
      <c r="CE53" s="756"/>
      <c r="CF53" s="756"/>
      <c r="CG53" s="757"/>
      <c r="CH53" s="768">
        <v>-8</v>
      </c>
      <c r="CI53" s="769"/>
      <c r="CJ53" s="769"/>
      <c r="CK53" s="769"/>
      <c r="CL53" s="770"/>
      <c r="CM53" s="768">
        <v>1963</v>
      </c>
      <c r="CN53" s="769"/>
      <c r="CO53" s="769"/>
      <c r="CP53" s="769"/>
      <c r="CQ53" s="770"/>
      <c r="CR53" s="768">
        <v>8</v>
      </c>
      <c r="CS53" s="769"/>
      <c r="CT53" s="769"/>
      <c r="CU53" s="769"/>
      <c r="CV53" s="770"/>
      <c r="CW53" s="768">
        <v>6</v>
      </c>
      <c r="CX53" s="769"/>
      <c r="CY53" s="769"/>
      <c r="CZ53" s="769"/>
      <c r="DA53" s="770"/>
      <c r="DB53" s="768" t="s">
        <v>484</v>
      </c>
      <c r="DC53" s="769"/>
      <c r="DD53" s="769"/>
      <c r="DE53" s="769"/>
      <c r="DF53" s="770"/>
      <c r="DG53" s="768" t="s">
        <v>484</v>
      </c>
      <c r="DH53" s="769"/>
      <c r="DI53" s="769"/>
      <c r="DJ53" s="769"/>
      <c r="DK53" s="770"/>
      <c r="DL53" s="768" t="s">
        <v>484</v>
      </c>
      <c r="DM53" s="769"/>
      <c r="DN53" s="769"/>
      <c r="DO53" s="769"/>
      <c r="DP53" s="770"/>
      <c r="DQ53" s="768" t="s">
        <v>484</v>
      </c>
      <c r="DR53" s="769"/>
      <c r="DS53" s="769"/>
      <c r="DT53" s="769"/>
      <c r="DU53" s="770"/>
      <c r="DV53" s="771"/>
      <c r="DW53" s="772"/>
      <c r="DX53" s="772"/>
      <c r="DY53" s="772"/>
      <c r="DZ53" s="773"/>
      <c r="EA53" s="235"/>
    </row>
    <row r="54" spans="1:131" s="236" customFormat="1" ht="26.25" customHeight="1" x14ac:dyDescent="0.2">
      <c r="A54" s="250">
        <v>27</v>
      </c>
      <c r="B54" s="742"/>
      <c r="C54" s="743"/>
      <c r="D54" s="743"/>
      <c r="E54" s="743"/>
      <c r="F54" s="743"/>
      <c r="G54" s="743"/>
      <c r="H54" s="743"/>
      <c r="I54" s="743"/>
      <c r="J54" s="743"/>
      <c r="K54" s="743"/>
      <c r="L54" s="743"/>
      <c r="M54" s="743"/>
      <c r="N54" s="743"/>
      <c r="O54" s="743"/>
      <c r="P54" s="744"/>
      <c r="Q54" s="828"/>
      <c r="R54" s="829"/>
      <c r="S54" s="829"/>
      <c r="T54" s="829"/>
      <c r="U54" s="829"/>
      <c r="V54" s="829"/>
      <c r="W54" s="829"/>
      <c r="X54" s="829"/>
      <c r="Y54" s="829"/>
      <c r="Z54" s="829"/>
      <c r="AA54" s="829"/>
      <c r="AB54" s="829"/>
      <c r="AC54" s="829"/>
      <c r="AD54" s="829"/>
      <c r="AE54" s="830"/>
      <c r="AF54" s="821"/>
      <c r="AG54" s="746"/>
      <c r="AH54" s="746"/>
      <c r="AI54" s="746"/>
      <c r="AJ54" s="822"/>
      <c r="AK54" s="831"/>
      <c r="AL54" s="829"/>
      <c r="AM54" s="829"/>
      <c r="AN54" s="829"/>
      <c r="AO54" s="829"/>
      <c r="AP54" s="829"/>
      <c r="AQ54" s="829"/>
      <c r="AR54" s="829"/>
      <c r="AS54" s="829"/>
      <c r="AT54" s="829"/>
      <c r="AU54" s="829"/>
      <c r="AV54" s="829"/>
      <c r="AW54" s="829"/>
      <c r="AX54" s="829"/>
      <c r="AY54" s="829"/>
      <c r="AZ54" s="832"/>
      <c r="BA54" s="832"/>
      <c r="BB54" s="832"/>
      <c r="BC54" s="832"/>
      <c r="BD54" s="832"/>
      <c r="BE54" s="823"/>
      <c r="BF54" s="823"/>
      <c r="BG54" s="823"/>
      <c r="BH54" s="823"/>
      <c r="BI54" s="824"/>
      <c r="BJ54" s="241"/>
      <c r="BK54" s="241"/>
      <c r="BL54" s="241"/>
      <c r="BM54" s="241"/>
      <c r="BN54" s="241"/>
      <c r="BO54" s="254"/>
      <c r="BP54" s="254"/>
      <c r="BQ54" s="251">
        <v>48</v>
      </c>
      <c r="BR54" s="252"/>
      <c r="BS54" s="755" t="s">
        <v>607</v>
      </c>
      <c r="BT54" s="756"/>
      <c r="BU54" s="756"/>
      <c r="BV54" s="756"/>
      <c r="BW54" s="756"/>
      <c r="BX54" s="756"/>
      <c r="BY54" s="756"/>
      <c r="BZ54" s="756"/>
      <c r="CA54" s="756"/>
      <c r="CB54" s="756"/>
      <c r="CC54" s="756"/>
      <c r="CD54" s="756"/>
      <c r="CE54" s="756"/>
      <c r="CF54" s="756"/>
      <c r="CG54" s="757"/>
      <c r="CH54" s="768">
        <v>45</v>
      </c>
      <c r="CI54" s="769"/>
      <c r="CJ54" s="769"/>
      <c r="CK54" s="769"/>
      <c r="CL54" s="770"/>
      <c r="CM54" s="768">
        <v>1880</v>
      </c>
      <c r="CN54" s="769"/>
      <c r="CO54" s="769"/>
      <c r="CP54" s="769"/>
      <c r="CQ54" s="770"/>
      <c r="CR54" s="768">
        <v>185</v>
      </c>
      <c r="CS54" s="769"/>
      <c r="CT54" s="769"/>
      <c r="CU54" s="769"/>
      <c r="CV54" s="770"/>
      <c r="CW54" s="768">
        <v>138</v>
      </c>
      <c r="CX54" s="769"/>
      <c r="CY54" s="769"/>
      <c r="CZ54" s="769"/>
      <c r="DA54" s="770"/>
      <c r="DB54" s="768" t="s">
        <v>484</v>
      </c>
      <c r="DC54" s="769"/>
      <c r="DD54" s="769"/>
      <c r="DE54" s="769"/>
      <c r="DF54" s="770"/>
      <c r="DG54" s="768" t="s">
        <v>484</v>
      </c>
      <c r="DH54" s="769"/>
      <c r="DI54" s="769"/>
      <c r="DJ54" s="769"/>
      <c r="DK54" s="770"/>
      <c r="DL54" s="768" t="s">
        <v>484</v>
      </c>
      <c r="DM54" s="769"/>
      <c r="DN54" s="769"/>
      <c r="DO54" s="769"/>
      <c r="DP54" s="770"/>
      <c r="DQ54" s="768" t="s">
        <v>484</v>
      </c>
      <c r="DR54" s="769"/>
      <c r="DS54" s="769"/>
      <c r="DT54" s="769"/>
      <c r="DU54" s="770"/>
      <c r="DV54" s="771"/>
      <c r="DW54" s="772"/>
      <c r="DX54" s="772"/>
      <c r="DY54" s="772"/>
      <c r="DZ54" s="773"/>
      <c r="EA54" s="235"/>
    </row>
    <row r="55" spans="1:131" s="236" customFormat="1" ht="26.25" customHeight="1" x14ac:dyDescent="0.2">
      <c r="A55" s="250">
        <v>28</v>
      </c>
      <c r="B55" s="742"/>
      <c r="C55" s="743"/>
      <c r="D55" s="743"/>
      <c r="E55" s="743"/>
      <c r="F55" s="743"/>
      <c r="G55" s="743"/>
      <c r="H55" s="743"/>
      <c r="I55" s="743"/>
      <c r="J55" s="743"/>
      <c r="K55" s="743"/>
      <c r="L55" s="743"/>
      <c r="M55" s="743"/>
      <c r="N55" s="743"/>
      <c r="O55" s="743"/>
      <c r="P55" s="744"/>
      <c r="Q55" s="828"/>
      <c r="R55" s="829"/>
      <c r="S55" s="829"/>
      <c r="T55" s="829"/>
      <c r="U55" s="829"/>
      <c r="V55" s="829"/>
      <c r="W55" s="829"/>
      <c r="X55" s="829"/>
      <c r="Y55" s="829"/>
      <c r="Z55" s="829"/>
      <c r="AA55" s="829"/>
      <c r="AB55" s="829"/>
      <c r="AC55" s="829"/>
      <c r="AD55" s="829"/>
      <c r="AE55" s="830"/>
      <c r="AF55" s="821"/>
      <c r="AG55" s="746"/>
      <c r="AH55" s="746"/>
      <c r="AI55" s="746"/>
      <c r="AJ55" s="822"/>
      <c r="AK55" s="831"/>
      <c r="AL55" s="829"/>
      <c r="AM55" s="829"/>
      <c r="AN55" s="829"/>
      <c r="AO55" s="829"/>
      <c r="AP55" s="829"/>
      <c r="AQ55" s="829"/>
      <c r="AR55" s="829"/>
      <c r="AS55" s="829"/>
      <c r="AT55" s="829"/>
      <c r="AU55" s="829"/>
      <c r="AV55" s="829"/>
      <c r="AW55" s="829"/>
      <c r="AX55" s="829"/>
      <c r="AY55" s="829"/>
      <c r="AZ55" s="832"/>
      <c r="BA55" s="832"/>
      <c r="BB55" s="832"/>
      <c r="BC55" s="832"/>
      <c r="BD55" s="832"/>
      <c r="BE55" s="823"/>
      <c r="BF55" s="823"/>
      <c r="BG55" s="823"/>
      <c r="BH55" s="823"/>
      <c r="BI55" s="824"/>
      <c r="BJ55" s="241"/>
      <c r="BK55" s="241"/>
      <c r="BL55" s="241"/>
      <c r="BM55" s="241"/>
      <c r="BN55" s="241"/>
      <c r="BO55" s="254"/>
      <c r="BP55" s="254"/>
      <c r="BQ55" s="251">
        <v>49</v>
      </c>
      <c r="BR55" s="252"/>
      <c r="BS55" s="755" t="s">
        <v>608</v>
      </c>
      <c r="BT55" s="756"/>
      <c r="BU55" s="756"/>
      <c r="BV55" s="756"/>
      <c r="BW55" s="756"/>
      <c r="BX55" s="756"/>
      <c r="BY55" s="756"/>
      <c r="BZ55" s="756"/>
      <c r="CA55" s="756"/>
      <c r="CB55" s="756"/>
      <c r="CC55" s="756"/>
      <c r="CD55" s="756"/>
      <c r="CE55" s="756"/>
      <c r="CF55" s="756"/>
      <c r="CG55" s="757"/>
      <c r="CH55" s="768">
        <v>-5</v>
      </c>
      <c r="CI55" s="769"/>
      <c r="CJ55" s="769"/>
      <c r="CK55" s="769"/>
      <c r="CL55" s="770"/>
      <c r="CM55" s="768">
        <v>1231</v>
      </c>
      <c r="CN55" s="769"/>
      <c r="CO55" s="769"/>
      <c r="CP55" s="769"/>
      <c r="CQ55" s="770"/>
      <c r="CR55" s="768">
        <v>225</v>
      </c>
      <c r="CS55" s="769"/>
      <c r="CT55" s="769"/>
      <c r="CU55" s="769"/>
      <c r="CV55" s="770"/>
      <c r="CW55" s="768" t="s">
        <v>484</v>
      </c>
      <c r="CX55" s="769"/>
      <c r="CY55" s="769"/>
      <c r="CZ55" s="769"/>
      <c r="DA55" s="770"/>
      <c r="DB55" s="768">
        <v>255</v>
      </c>
      <c r="DC55" s="769"/>
      <c r="DD55" s="769"/>
      <c r="DE55" s="769"/>
      <c r="DF55" s="770"/>
      <c r="DG55" s="768" t="s">
        <v>484</v>
      </c>
      <c r="DH55" s="769"/>
      <c r="DI55" s="769"/>
      <c r="DJ55" s="769"/>
      <c r="DK55" s="770"/>
      <c r="DL55" s="768" t="s">
        <v>484</v>
      </c>
      <c r="DM55" s="769"/>
      <c r="DN55" s="769"/>
      <c r="DO55" s="769"/>
      <c r="DP55" s="770"/>
      <c r="DQ55" s="768" t="s">
        <v>484</v>
      </c>
      <c r="DR55" s="769"/>
      <c r="DS55" s="769"/>
      <c r="DT55" s="769"/>
      <c r="DU55" s="770"/>
      <c r="DV55" s="771"/>
      <c r="DW55" s="772"/>
      <c r="DX55" s="772"/>
      <c r="DY55" s="772"/>
      <c r="DZ55" s="773"/>
      <c r="EA55" s="235"/>
    </row>
    <row r="56" spans="1:131" s="236" customFormat="1" ht="26.25" customHeight="1" x14ac:dyDescent="0.2">
      <c r="A56" s="250">
        <v>29</v>
      </c>
      <c r="B56" s="742"/>
      <c r="C56" s="743"/>
      <c r="D56" s="743"/>
      <c r="E56" s="743"/>
      <c r="F56" s="743"/>
      <c r="G56" s="743"/>
      <c r="H56" s="743"/>
      <c r="I56" s="743"/>
      <c r="J56" s="743"/>
      <c r="K56" s="743"/>
      <c r="L56" s="743"/>
      <c r="M56" s="743"/>
      <c r="N56" s="743"/>
      <c r="O56" s="743"/>
      <c r="P56" s="744"/>
      <c r="Q56" s="828"/>
      <c r="R56" s="829"/>
      <c r="S56" s="829"/>
      <c r="T56" s="829"/>
      <c r="U56" s="829"/>
      <c r="V56" s="829"/>
      <c r="W56" s="829"/>
      <c r="X56" s="829"/>
      <c r="Y56" s="829"/>
      <c r="Z56" s="829"/>
      <c r="AA56" s="829"/>
      <c r="AB56" s="829"/>
      <c r="AC56" s="829"/>
      <c r="AD56" s="829"/>
      <c r="AE56" s="830"/>
      <c r="AF56" s="821"/>
      <c r="AG56" s="746"/>
      <c r="AH56" s="746"/>
      <c r="AI56" s="746"/>
      <c r="AJ56" s="822"/>
      <c r="AK56" s="831"/>
      <c r="AL56" s="829"/>
      <c r="AM56" s="829"/>
      <c r="AN56" s="829"/>
      <c r="AO56" s="829"/>
      <c r="AP56" s="829"/>
      <c r="AQ56" s="829"/>
      <c r="AR56" s="829"/>
      <c r="AS56" s="829"/>
      <c r="AT56" s="829"/>
      <c r="AU56" s="829"/>
      <c r="AV56" s="829"/>
      <c r="AW56" s="829"/>
      <c r="AX56" s="829"/>
      <c r="AY56" s="829"/>
      <c r="AZ56" s="832"/>
      <c r="BA56" s="832"/>
      <c r="BB56" s="832"/>
      <c r="BC56" s="832"/>
      <c r="BD56" s="832"/>
      <c r="BE56" s="823"/>
      <c r="BF56" s="823"/>
      <c r="BG56" s="823"/>
      <c r="BH56" s="823"/>
      <c r="BI56" s="824"/>
      <c r="BJ56" s="241"/>
      <c r="BK56" s="241"/>
      <c r="BL56" s="241"/>
      <c r="BM56" s="241"/>
      <c r="BN56" s="241"/>
      <c r="BO56" s="254"/>
      <c r="BP56" s="254"/>
      <c r="BQ56" s="251">
        <v>50</v>
      </c>
      <c r="BR56" s="252"/>
      <c r="BS56" s="755" t="s">
        <v>609</v>
      </c>
      <c r="BT56" s="756"/>
      <c r="BU56" s="756"/>
      <c r="BV56" s="756"/>
      <c r="BW56" s="756"/>
      <c r="BX56" s="756"/>
      <c r="BY56" s="756"/>
      <c r="BZ56" s="756"/>
      <c r="CA56" s="756"/>
      <c r="CB56" s="756"/>
      <c r="CC56" s="756"/>
      <c r="CD56" s="756"/>
      <c r="CE56" s="756"/>
      <c r="CF56" s="756"/>
      <c r="CG56" s="757"/>
      <c r="CH56" s="768">
        <v>46</v>
      </c>
      <c r="CI56" s="769"/>
      <c r="CJ56" s="769"/>
      <c r="CK56" s="769"/>
      <c r="CL56" s="770"/>
      <c r="CM56" s="768">
        <v>316</v>
      </c>
      <c r="CN56" s="769"/>
      <c r="CO56" s="769"/>
      <c r="CP56" s="769"/>
      <c r="CQ56" s="770"/>
      <c r="CR56" s="768">
        <v>45</v>
      </c>
      <c r="CS56" s="769"/>
      <c r="CT56" s="769"/>
      <c r="CU56" s="769"/>
      <c r="CV56" s="770"/>
      <c r="CW56" s="768">
        <v>0</v>
      </c>
      <c r="CX56" s="769"/>
      <c r="CY56" s="769"/>
      <c r="CZ56" s="769"/>
      <c r="DA56" s="770"/>
      <c r="DB56" s="768" t="s">
        <v>484</v>
      </c>
      <c r="DC56" s="769"/>
      <c r="DD56" s="769"/>
      <c r="DE56" s="769"/>
      <c r="DF56" s="770"/>
      <c r="DG56" s="768" t="s">
        <v>484</v>
      </c>
      <c r="DH56" s="769"/>
      <c r="DI56" s="769"/>
      <c r="DJ56" s="769"/>
      <c r="DK56" s="770"/>
      <c r="DL56" s="768" t="s">
        <v>484</v>
      </c>
      <c r="DM56" s="769"/>
      <c r="DN56" s="769"/>
      <c r="DO56" s="769"/>
      <c r="DP56" s="770"/>
      <c r="DQ56" s="768" t="s">
        <v>484</v>
      </c>
      <c r="DR56" s="769"/>
      <c r="DS56" s="769"/>
      <c r="DT56" s="769"/>
      <c r="DU56" s="770"/>
      <c r="DV56" s="771"/>
      <c r="DW56" s="772"/>
      <c r="DX56" s="772"/>
      <c r="DY56" s="772"/>
      <c r="DZ56" s="773"/>
      <c r="EA56" s="235"/>
    </row>
    <row r="57" spans="1:131" s="236" customFormat="1" ht="26.25" customHeight="1" x14ac:dyDescent="0.2">
      <c r="A57" s="250">
        <v>30</v>
      </c>
      <c r="B57" s="742"/>
      <c r="C57" s="743"/>
      <c r="D57" s="743"/>
      <c r="E57" s="743"/>
      <c r="F57" s="743"/>
      <c r="G57" s="743"/>
      <c r="H57" s="743"/>
      <c r="I57" s="743"/>
      <c r="J57" s="743"/>
      <c r="K57" s="743"/>
      <c r="L57" s="743"/>
      <c r="M57" s="743"/>
      <c r="N57" s="743"/>
      <c r="O57" s="743"/>
      <c r="P57" s="744"/>
      <c r="Q57" s="828"/>
      <c r="R57" s="829"/>
      <c r="S57" s="829"/>
      <c r="T57" s="829"/>
      <c r="U57" s="829"/>
      <c r="V57" s="829"/>
      <c r="W57" s="829"/>
      <c r="X57" s="829"/>
      <c r="Y57" s="829"/>
      <c r="Z57" s="829"/>
      <c r="AA57" s="829"/>
      <c r="AB57" s="829"/>
      <c r="AC57" s="829"/>
      <c r="AD57" s="829"/>
      <c r="AE57" s="830"/>
      <c r="AF57" s="821"/>
      <c r="AG57" s="746"/>
      <c r="AH57" s="746"/>
      <c r="AI57" s="746"/>
      <c r="AJ57" s="822"/>
      <c r="AK57" s="831"/>
      <c r="AL57" s="829"/>
      <c r="AM57" s="829"/>
      <c r="AN57" s="829"/>
      <c r="AO57" s="829"/>
      <c r="AP57" s="829"/>
      <c r="AQ57" s="829"/>
      <c r="AR57" s="829"/>
      <c r="AS57" s="829"/>
      <c r="AT57" s="829"/>
      <c r="AU57" s="829"/>
      <c r="AV57" s="829"/>
      <c r="AW57" s="829"/>
      <c r="AX57" s="829"/>
      <c r="AY57" s="829"/>
      <c r="AZ57" s="832"/>
      <c r="BA57" s="832"/>
      <c r="BB57" s="832"/>
      <c r="BC57" s="832"/>
      <c r="BD57" s="832"/>
      <c r="BE57" s="823"/>
      <c r="BF57" s="823"/>
      <c r="BG57" s="823"/>
      <c r="BH57" s="823"/>
      <c r="BI57" s="824"/>
      <c r="BJ57" s="241"/>
      <c r="BK57" s="241"/>
      <c r="BL57" s="241"/>
      <c r="BM57" s="241"/>
      <c r="BN57" s="241"/>
      <c r="BO57" s="254"/>
      <c r="BP57" s="254"/>
      <c r="BQ57" s="251">
        <v>51</v>
      </c>
      <c r="BR57" s="252"/>
      <c r="BS57" s="755" t="s">
        <v>610</v>
      </c>
      <c r="BT57" s="756"/>
      <c r="BU57" s="756"/>
      <c r="BV57" s="756"/>
      <c r="BW57" s="756"/>
      <c r="BX57" s="756"/>
      <c r="BY57" s="756"/>
      <c r="BZ57" s="756"/>
      <c r="CA57" s="756"/>
      <c r="CB57" s="756"/>
      <c r="CC57" s="756"/>
      <c r="CD57" s="756"/>
      <c r="CE57" s="756"/>
      <c r="CF57" s="756"/>
      <c r="CG57" s="757"/>
      <c r="CH57" s="768">
        <v>32</v>
      </c>
      <c r="CI57" s="769"/>
      <c r="CJ57" s="769"/>
      <c r="CK57" s="769"/>
      <c r="CL57" s="770"/>
      <c r="CM57" s="768">
        <v>74</v>
      </c>
      <c r="CN57" s="769"/>
      <c r="CO57" s="769"/>
      <c r="CP57" s="769"/>
      <c r="CQ57" s="770"/>
      <c r="CR57" s="768">
        <v>3</v>
      </c>
      <c r="CS57" s="769"/>
      <c r="CT57" s="769"/>
      <c r="CU57" s="769"/>
      <c r="CV57" s="770"/>
      <c r="CW57" s="768">
        <v>65</v>
      </c>
      <c r="CX57" s="769"/>
      <c r="CY57" s="769"/>
      <c r="CZ57" s="769"/>
      <c r="DA57" s="770"/>
      <c r="DB57" s="768" t="s">
        <v>484</v>
      </c>
      <c r="DC57" s="769"/>
      <c r="DD57" s="769"/>
      <c r="DE57" s="769"/>
      <c r="DF57" s="770"/>
      <c r="DG57" s="768" t="s">
        <v>484</v>
      </c>
      <c r="DH57" s="769"/>
      <c r="DI57" s="769"/>
      <c r="DJ57" s="769"/>
      <c r="DK57" s="770"/>
      <c r="DL57" s="768" t="s">
        <v>484</v>
      </c>
      <c r="DM57" s="769"/>
      <c r="DN57" s="769"/>
      <c r="DO57" s="769"/>
      <c r="DP57" s="770"/>
      <c r="DQ57" s="768" t="s">
        <v>484</v>
      </c>
      <c r="DR57" s="769"/>
      <c r="DS57" s="769"/>
      <c r="DT57" s="769"/>
      <c r="DU57" s="770"/>
      <c r="DV57" s="771"/>
      <c r="DW57" s="772"/>
      <c r="DX57" s="772"/>
      <c r="DY57" s="772"/>
      <c r="DZ57" s="773"/>
      <c r="EA57" s="235"/>
    </row>
    <row r="58" spans="1:131" s="236" customFormat="1" ht="26.25" customHeight="1" x14ac:dyDescent="0.2">
      <c r="A58" s="250">
        <v>31</v>
      </c>
      <c r="B58" s="742"/>
      <c r="C58" s="743"/>
      <c r="D58" s="743"/>
      <c r="E58" s="743"/>
      <c r="F58" s="743"/>
      <c r="G58" s="743"/>
      <c r="H58" s="743"/>
      <c r="I58" s="743"/>
      <c r="J58" s="743"/>
      <c r="K58" s="743"/>
      <c r="L58" s="743"/>
      <c r="M58" s="743"/>
      <c r="N58" s="743"/>
      <c r="O58" s="743"/>
      <c r="P58" s="744"/>
      <c r="Q58" s="828"/>
      <c r="R58" s="829"/>
      <c r="S58" s="829"/>
      <c r="T58" s="829"/>
      <c r="U58" s="829"/>
      <c r="V58" s="829"/>
      <c r="W58" s="829"/>
      <c r="X58" s="829"/>
      <c r="Y58" s="829"/>
      <c r="Z58" s="829"/>
      <c r="AA58" s="829"/>
      <c r="AB58" s="829"/>
      <c r="AC58" s="829"/>
      <c r="AD58" s="829"/>
      <c r="AE58" s="830"/>
      <c r="AF58" s="821"/>
      <c r="AG58" s="746"/>
      <c r="AH58" s="746"/>
      <c r="AI58" s="746"/>
      <c r="AJ58" s="822"/>
      <c r="AK58" s="831"/>
      <c r="AL58" s="829"/>
      <c r="AM58" s="829"/>
      <c r="AN58" s="829"/>
      <c r="AO58" s="829"/>
      <c r="AP58" s="829"/>
      <c r="AQ58" s="829"/>
      <c r="AR58" s="829"/>
      <c r="AS58" s="829"/>
      <c r="AT58" s="829"/>
      <c r="AU58" s="829"/>
      <c r="AV58" s="829"/>
      <c r="AW58" s="829"/>
      <c r="AX58" s="829"/>
      <c r="AY58" s="829"/>
      <c r="AZ58" s="832"/>
      <c r="BA58" s="832"/>
      <c r="BB58" s="832"/>
      <c r="BC58" s="832"/>
      <c r="BD58" s="832"/>
      <c r="BE58" s="823"/>
      <c r="BF58" s="823"/>
      <c r="BG58" s="823"/>
      <c r="BH58" s="823"/>
      <c r="BI58" s="824"/>
      <c r="BJ58" s="241"/>
      <c r="BK58" s="241"/>
      <c r="BL58" s="241"/>
      <c r="BM58" s="241"/>
      <c r="BN58" s="241"/>
      <c r="BO58" s="254"/>
      <c r="BP58" s="254"/>
      <c r="BQ58" s="251">
        <v>52</v>
      </c>
      <c r="BR58" s="252"/>
      <c r="BS58" s="755" t="s">
        <v>611</v>
      </c>
      <c r="BT58" s="756"/>
      <c r="BU58" s="756"/>
      <c r="BV58" s="756"/>
      <c r="BW58" s="756"/>
      <c r="BX58" s="756"/>
      <c r="BY58" s="756"/>
      <c r="BZ58" s="756"/>
      <c r="CA58" s="756"/>
      <c r="CB58" s="756"/>
      <c r="CC58" s="756"/>
      <c r="CD58" s="756"/>
      <c r="CE58" s="756"/>
      <c r="CF58" s="756"/>
      <c r="CG58" s="757"/>
      <c r="CH58" s="768">
        <v>-3</v>
      </c>
      <c r="CI58" s="769"/>
      <c r="CJ58" s="769"/>
      <c r="CK58" s="769"/>
      <c r="CL58" s="770"/>
      <c r="CM58" s="768">
        <v>2</v>
      </c>
      <c r="CN58" s="769"/>
      <c r="CO58" s="769"/>
      <c r="CP58" s="769"/>
      <c r="CQ58" s="770"/>
      <c r="CR58" s="768">
        <v>3</v>
      </c>
      <c r="CS58" s="769"/>
      <c r="CT58" s="769"/>
      <c r="CU58" s="769"/>
      <c r="CV58" s="770"/>
      <c r="CW58" s="768" t="s">
        <v>484</v>
      </c>
      <c r="CX58" s="769"/>
      <c r="CY58" s="769"/>
      <c r="CZ58" s="769"/>
      <c r="DA58" s="770"/>
      <c r="DB58" s="768" t="s">
        <v>484</v>
      </c>
      <c r="DC58" s="769"/>
      <c r="DD58" s="769"/>
      <c r="DE58" s="769"/>
      <c r="DF58" s="770"/>
      <c r="DG58" s="768" t="s">
        <v>484</v>
      </c>
      <c r="DH58" s="769"/>
      <c r="DI58" s="769"/>
      <c r="DJ58" s="769"/>
      <c r="DK58" s="770"/>
      <c r="DL58" s="768" t="s">
        <v>484</v>
      </c>
      <c r="DM58" s="769"/>
      <c r="DN58" s="769"/>
      <c r="DO58" s="769"/>
      <c r="DP58" s="770"/>
      <c r="DQ58" s="768" t="s">
        <v>484</v>
      </c>
      <c r="DR58" s="769"/>
      <c r="DS58" s="769"/>
      <c r="DT58" s="769"/>
      <c r="DU58" s="770"/>
      <c r="DV58" s="771"/>
      <c r="DW58" s="772"/>
      <c r="DX58" s="772"/>
      <c r="DY58" s="772"/>
      <c r="DZ58" s="773"/>
      <c r="EA58" s="235"/>
    </row>
    <row r="59" spans="1:131" s="236" customFormat="1" ht="26.25" customHeight="1" x14ac:dyDescent="0.2">
      <c r="A59" s="250">
        <v>32</v>
      </c>
      <c r="B59" s="742"/>
      <c r="C59" s="743"/>
      <c r="D59" s="743"/>
      <c r="E59" s="743"/>
      <c r="F59" s="743"/>
      <c r="G59" s="743"/>
      <c r="H59" s="743"/>
      <c r="I59" s="743"/>
      <c r="J59" s="743"/>
      <c r="K59" s="743"/>
      <c r="L59" s="743"/>
      <c r="M59" s="743"/>
      <c r="N59" s="743"/>
      <c r="O59" s="743"/>
      <c r="P59" s="744"/>
      <c r="Q59" s="828"/>
      <c r="R59" s="829"/>
      <c r="S59" s="829"/>
      <c r="T59" s="829"/>
      <c r="U59" s="829"/>
      <c r="V59" s="829"/>
      <c r="W59" s="829"/>
      <c r="X59" s="829"/>
      <c r="Y59" s="829"/>
      <c r="Z59" s="829"/>
      <c r="AA59" s="829"/>
      <c r="AB59" s="829"/>
      <c r="AC59" s="829"/>
      <c r="AD59" s="829"/>
      <c r="AE59" s="830"/>
      <c r="AF59" s="821"/>
      <c r="AG59" s="746"/>
      <c r="AH59" s="746"/>
      <c r="AI59" s="746"/>
      <c r="AJ59" s="822"/>
      <c r="AK59" s="831"/>
      <c r="AL59" s="829"/>
      <c r="AM59" s="829"/>
      <c r="AN59" s="829"/>
      <c r="AO59" s="829"/>
      <c r="AP59" s="829"/>
      <c r="AQ59" s="829"/>
      <c r="AR59" s="829"/>
      <c r="AS59" s="829"/>
      <c r="AT59" s="829"/>
      <c r="AU59" s="829"/>
      <c r="AV59" s="829"/>
      <c r="AW59" s="829"/>
      <c r="AX59" s="829"/>
      <c r="AY59" s="829"/>
      <c r="AZ59" s="832"/>
      <c r="BA59" s="832"/>
      <c r="BB59" s="832"/>
      <c r="BC59" s="832"/>
      <c r="BD59" s="832"/>
      <c r="BE59" s="823"/>
      <c r="BF59" s="823"/>
      <c r="BG59" s="823"/>
      <c r="BH59" s="823"/>
      <c r="BI59" s="824"/>
      <c r="BJ59" s="241"/>
      <c r="BK59" s="241"/>
      <c r="BL59" s="241"/>
      <c r="BM59" s="241"/>
      <c r="BN59" s="241"/>
      <c r="BO59" s="254"/>
      <c r="BP59" s="254"/>
      <c r="BQ59" s="251">
        <v>53</v>
      </c>
      <c r="BR59" s="252"/>
      <c r="BS59" s="755" t="s">
        <v>612</v>
      </c>
      <c r="BT59" s="756"/>
      <c r="BU59" s="756"/>
      <c r="BV59" s="756"/>
      <c r="BW59" s="756"/>
      <c r="BX59" s="756"/>
      <c r="BY59" s="756"/>
      <c r="BZ59" s="756"/>
      <c r="CA59" s="756"/>
      <c r="CB59" s="756"/>
      <c r="CC59" s="756"/>
      <c r="CD59" s="756"/>
      <c r="CE59" s="756"/>
      <c r="CF59" s="756"/>
      <c r="CG59" s="757"/>
      <c r="CH59" s="768">
        <v>35</v>
      </c>
      <c r="CI59" s="769"/>
      <c r="CJ59" s="769"/>
      <c r="CK59" s="769"/>
      <c r="CL59" s="770"/>
      <c r="CM59" s="768">
        <v>48</v>
      </c>
      <c r="CN59" s="769"/>
      <c r="CO59" s="769"/>
      <c r="CP59" s="769"/>
      <c r="CQ59" s="770"/>
      <c r="CR59" s="768">
        <v>3</v>
      </c>
      <c r="CS59" s="769"/>
      <c r="CT59" s="769"/>
      <c r="CU59" s="769"/>
      <c r="CV59" s="770"/>
      <c r="CW59" s="768">
        <v>747</v>
      </c>
      <c r="CX59" s="769"/>
      <c r="CY59" s="769"/>
      <c r="CZ59" s="769"/>
      <c r="DA59" s="770"/>
      <c r="DB59" s="768" t="s">
        <v>484</v>
      </c>
      <c r="DC59" s="769"/>
      <c r="DD59" s="769"/>
      <c r="DE59" s="769"/>
      <c r="DF59" s="770"/>
      <c r="DG59" s="768" t="s">
        <v>484</v>
      </c>
      <c r="DH59" s="769"/>
      <c r="DI59" s="769"/>
      <c r="DJ59" s="769"/>
      <c r="DK59" s="770"/>
      <c r="DL59" s="768" t="s">
        <v>484</v>
      </c>
      <c r="DM59" s="769"/>
      <c r="DN59" s="769"/>
      <c r="DO59" s="769"/>
      <c r="DP59" s="770"/>
      <c r="DQ59" s="768" t="s">
        <v>484</v>
      </c>
      <c r="DR59" s="769"/>
      <c r="DS59" s="769"/>
      <c r="DT59" s="769"/>
      <c r="DU59" s="770"/>
      <c r="DV59" s="771"/>
      <c r="DW59" s="772"/>
      <c r="DX59" s="772"/>
      <c r="DY59" s="772"/>
      <c r="DZ59" s="773"/>
      <c r="EA59" s="235"/>
    </row>
    <row r="60" spans="1:131" s="236" customFormat="1" ht="26.25" customHeight="1" x14ac:dyDescent="0.2">
      <c r="A60" s="250">
        <v>33</v>
      </c>
      <c r="B60" s="742"/>
      <c r="C60" s="743"/>
      <c r="D60" s="743"/>
      <c r="E60" s="743"/>
      <c r="F60" s="743"/>
      <c r="G60" s="743"/>
      <c r="H60" s="743"/>
      <c r="I60" s="743"/>
      <c r="J60" s="743"/>
      <c r="K60" s="743"/>
      <c r="L60" s="743"/>
      <c r="M60" s="743"/>
      <c r="N60" s="743"/>
      <c r="O60" s="743"/>
      <c r="P60" s="744"/>
      <c r="Q60" s="828"/>
      <c r="R60" s="829"/>
      <c r="S60" s="829"/>
      <c r="T60" s="829"/>
      <c r="U60" s="829"/>
      <c r="V60" s="829"/>
      <c r="W60" s="829"/>
      <c r="X60" s="829"/>
      <c r="Y60" s="829"/>
      <c r="Z60" s="829"/>
      <c r="AA60" s="829"/>
      <c r="AB60" s="829"/>
      <c r="AC60" s="829"/>
      <c r="AD60" s="829"/>
      <c r="AE60" s="830"/>
      <c r="AF60" s="821"/>
      <c r="AG60" s="746"/>
      <c r="AH60" s="746"/>
      <c r="AI60" s="746"/>
      <c r="AJ60" s="822"/>
      <c r="AK60" s="831"/>
      <c r="AL60" s="829"/>
      <c r="AM60" s="829"/>
      <c r="AN60" s="829"/>
      <c r="AO60" s="829"/>
      <c r="AP60" s="829"/>
      <c r="AQ60" s="829"/>
      <c r="AR60" s="829"/>
      <c r="AS60" s="829"/>
      <c r="AT60" s="829"/>
      <c r="AU60" s="829"/>
      <c r="AV60" s="829"/>
      <c r="AW60" s="829"/>
      <c r="AX60" s="829"/>
      <c r="AY60" s="829"/>
      <c r="AZ60" s="832"/>
      <c r="BA60" s="832"/>
      <c r="BB60" s="832"/>
      <c r="BC60" s="832"/>
      <c r="BD60" s="832"/>
      <c r="BE60" s="823"/>
      <c r="BF60" s="823"/>
      <c r="BG60" s="823"/>
      <c r="BH60" s="823"/>
      <c r="BI60" s="824"/>
      <c r="BJ60" s="241"/>
      <c r="BK60" s="241"/>
      <c r="BL60" s="241"/>
      <c r="BM60" s="241"/>
      <c r="BN60" s="241"/>
      <c r="BO60" s="254"/>
      <c r="BP60" s="254"/>
      <c r="BQ60" s="251">
        <v>54</v>
      </c>
      <c r="BR60" s="252"/>
      <c r="BS60" s="755" t="s">
        <v>613</v>
      </c>
      <c r="BT60" s="756"/>
      <c r="BU60" s="756"/>
      <c r="BV60" s="756"/>
      <c r="BW60" s="756"/>
      <c r="BX60" s="756"/>
      <c r="BY60" s="756"/>
      <c r="BZ60" s="756"/>
      <c r="CA60" s="756"/>
      <c r="CB60" s="756"/>
      <c r="CC60" s="756"/>
      <c r="CD60" s="756"/>
      <c r="CE60" s="756"/>
      <c r="CF60" s="756"/>
      <c r="CG60" s="757"/>
      <c r="CH60" s="768">
        <v>-164</v>
      </c>
      <c r="CI60" s="769"/>
      <c r="CJ60" s="769"/>
      <c r="CK60" s="769"/>
      <c r="CL60" s="770"/>
      <c r="CM60" s="768">
        <v>606</v>
      </c>
      <c r="CN60" s="769"/>
      <c r="CO60" s="769"/>
      <c r="CP60" s="769"/>
      <c r="CQ60" s="770"/>
      <c r="CR60" s="768">
        <v>49</v>
      </c>
      <c r="CS60" s="769"/>
      <c r="CT60" s="769"/>
      <c r="CU60" s="769"/>
      <c r="CV60" s="770"/>
      <c r="CW60" s="768">
        <v>30</v>
      </c>
      <c r="CX60" s="769"/>
      <c r="CY60" s="769"/>
      <c r="CZ60" s="769"/>
      <c r="DA60" s="770"/>
      <c r="DB60" s="768" t="s">
        <v>484</v>
      </c>
      <c r="DC60" s="769"/>
      <c r="DD60" s="769"/>
      <c r="DE60" s="769"/>
      <c r="DF60" s="770"/>
      <c r="DG60" s="768" t="s">
        <v>484</v>
      </c>
      <c r="DH60" s="769"/>
      <c r="DI60" s="769"/>
      <c r="DJ60" s="769"/>
      <c r="DK60" s="770"/>
      <c r="DL60" s="768" t="s">
        <v>484</v>
      </c>
      <c r="DM60" s="769"/>
      <c r="DN60" s="769"/>
      <c r="DO60" s="769"/>
      <c r="DP60" s="770"/>
      <c r="DQ60" s="768" t="s">
        <v>484</v>
      </c>
      <c r="DR60" s="769"/>
      <c r="DS60" s="769"/>
      <c r="DT60" s="769"/>
      <c r="DU60" s="770"/>
      <c r="DV60" s="771"/>
      <c r="DW60" s="772"/>
      <c r="DX60" s="772"/>
      <c r="DY60" s="772"/>
      <c r="DZ60" s="773"/>
      <c r="EA60" s="235"/>
    </row>
    <row r="61" spans="1:131" s="236" customFormat="1" ht="26.25" customHeight="1" thickBot="1" x14ac:dyDescent="0.25">
      <c r="A61" s="250">
        <v>34</v>
      </c>
      <c r="B61" s="742"/>
      <c r="C61" s="743"/>
      <c r="D61" s="743"/>
      <c r="E61" s="743"/>
      <c r="F61" s="743"/>
      <c r="G61" s="743"/>
      <c r="H61" s="743"/>
      <c r="I61" s="743"/>
      <c r="J61" s="743"/>
      <c r="K61" s="743"/>
      <c r="L61" s="743"/>
      <c r="M61" s="743"/>
      <c r="N61" s="743"/>
      <c r="O61" s="743"/>
      <c r="P61" s="744"/>
      <c r="Q61" s="828"/>
      <c r="R61" s="829"/>
      <c r="S61" s="829"/>
      <c r="T61" s="829"/>
      <c r="U61" s="829"/>
      <c r="V61" s="829"/>
      <c r="W61" s="829"/>
      <c r="X61" s="829"/>
      <c r="Y61" s="829"/>
      <c r="Z61" s="829"/>
      <c r="AA61" s="829"/>
      <c r="AB61" s="829"/>
      <c r="AC61" s="829"/>
      <c r="AD61" s="829"/>
      <c r="AE61" s="830"/>
      <c r="AF61" s="821"/>
      <c r="AG61" s="746"/>
      <c r="AH61" s="746"/>
      <c r="AI61" s="746"/>
      <c r="AJ61" s="822"/>
      <c r="AK61" s="831"/>
      <c r="AL61" s="829"/>
      <c r="AM61" s="829"/>
      <c r="AN61" s="829"/>
      <c r="AO61" s="829"/>
      <c r="AP61" s="829"/>
      <c r="AQ61" s="829"/>
      <c r="AR61" s="829"/>
      <c r="AS61" s="829"/>
      <c r="AT61" s="829"/>
      <c r="AU61" s="829"/>
      <c r="AV61" s="829"/>
      <c r="AW61" s="829"/>
      <c r="AX61" s="829"/>
      <c r="AY61" s="829"/>
      <c r="AZ61" s="832"/>
      <c r="BA61" s="832"/>
      <c r="BB61" s="832"/>
      <c r="BC61" s="832"/>
      <c r="BD61" s="832"/>
      <c r="BE61" s="823"/>
      <c r="BF61" s="823"/>
      <c r="BG61" s="823"/>
      <c r="BH61" s="823"/>
      <c r="BI61" s="824"/>
      <c r="BJ61" s="241"/>
      <c r="BK61" s="241"/>
      <c r="BL61" s="241"/>
      <c r="BM61" s="241"/>
      <c r="BN61" s="241"/>
      <c r="BO61" s="254"/>
      <c r="BP61" s="254"/>
      <c r="BQ61" s="251">
        <v>55</v>
      </c>
      <c r="BR61" s="252"/>
      <c r="BS61" s="755"/>
      <c r="BT61" s="756"/>
      <c r="BU61" s="756"/>
      <c r="BV61" s="756"/>
      <c r="BW61" s="756"/>
      <c r="BX61" s="756"/>
      <c r="BY61" s="756"/>
      <c r="BZ61" s="756"/>
      <c r="CA61" s="756"/>
      <c r="CB61" s="756"/>
      <c r="CC61" s="756"/>
      <c r="CD61" s="756"/>
      <c r="CE61" s="756"/>
      <c r="CF61" s="756"/>
      <c r="CG61" s="757"/>
      <c r="CH61" s="768"/>
      <c r="CI61" s="769"/>
      <c r="CJ61" s="769"/>
      <c r="CK61" s="769"/>
      <c r="CL61" s="770"/>
      <c r="CM61" s="768"/>
      <c r="CN61" s="769"/>
      <c r="CO61" s="769"/>
      <c r="CP61" s="769"/>
      <c r="CQ61" s="770"/>
      <c r="CR61" s="768"/>
      <c r="CS61" s="769"/>
      <c r="CT61" s="769"/>
      <c r="CU61" s="769"/>
      <c r="CV61" s="770"/>
      <c r="CW61" s="768"/>
      <c r="CX61" s="769"/>
      <c r="CY61" s="769"/>
      <c r="CZ61" s="769"/>
      <c r="DA61" s="770"/>
      <c r="DB61" s="768"/>
      <c r="DC61" s="769"/>
      <c r="DD61" s="769"/>
      <c r="DE61" s="769"/>
      <c r="DF61" s="770"/>
      <c r="DG61" s="768"/>
      <c r="DH61" s="769"/>
      <c r="DI61" s="769"/>
      <c r="DJ61" s="769"/>
      <c r="DK61" s="770"/>
      <c r="DL61" s="768"/>
      <c r="DM61" s="769"/>
      <c r="DN61" s="769"/>
      <c r="DO61" s="769"/>
      <c r="DP61" s="770"/>
      <c r="DQ61" s="768"/>
      <c r="DR61" s="769"/>
      <c r="DS61" s="769"/>
      <c r="DT61" s="769"/>
      <c r="DU61" s="770"/>
      <c r="DV61" s="771"/>
      <c r="DW61" s="772"/>
      <c r="DX61" s="772"/>
      <c r="DY61" s="772"/>
      <c r="DZ61" s="773"/>
      <c r="EA61" s="235"/>
    </row>
    <row r="62" spans="1:131" s="236" customFormat="1" ht="26.25" customHeight="1" x14ac:dyDescent="0.2">
      <c r="A62" s="250">
        <v>35</v>
      </c>
      <c r="B62" s="843"/>
      <c r="C62" s="844"/>
      <c r="D62" s="844"/>
      <c r="E62" s="844"/>
      <c r="F62" s="844"/>
      <c r="G62" s="844"/>
      <c r="H62" s="844"/>
      <c r="I62" s="844"/>
      <c r="J62" s="844"/>
      <c r="K62" s="844"/>
      <c r="L62" s="844"/>
      <c r="M62" s="844"/>
      <c r="N62" s="844"/>
      <c r="O62" s="844"/>
      <c r="P62" s="845"/>
      <c r="Q62" s="828"/>
      <c r="R62" s="829"/>
      <c r="S62" s="829"/>
      <c r="T62" s="829"/>
      <c r="U62" s="829"/>
      <c r="V62" s="829"/>
      <c r="W62" s="829"/>
      <c r="X62" s="829"/>
      <c r="Y62" s="829"/>
      <c r="Z62" s="829"/>
      <c r="AA62" s="829"/>
      <c r="AB62" s="829"/>
      <c r="AC62" s="829"/>
      <c r="AD62" s="829"/>
      <c r="AE62" s="830"/>
      <c r="AF62" s="846"/>
      <c r="AG62" s="829"/>
      <c r="AH62" s="829"/>
      <c r="AI62" s="829"/>
      <c r="AJ62" s="847"/>
      <c r="AK62" s="831"/>
      <c r="AL62" s="829"/>
      <c r="AM62" s="829"/>
      <c r="AN62" s="829"/>
      <c r="AO62" s="829"/>
      <c r="AP62" s="829"/>
      <c r="AQ62" s="829"/>
      <c r="AR62" s="829"/>
      <c r="AS62" s="829"/>
      <c r="AT62" s="829"/>
      <c r="AU62" s="829"/>
      <c r="AV62" s="829"/>
      <c r="AW62" s="829"/>
      <c r="AX62" s="829"/>
      <c r="AY62" s="829"/>
      <c r="AZ62" s="832"/>
      <c r="BA62" s="832"/>
      <c r="BB62" s="832"/>
      <c r="BC62" s="832"/>
      <c r="BD62" s="832"/>
      <c r="BE62" s="840"/>
      <c r="BF62" s="840"/>
      <c r="BG62" s="840"/>
      <c r="BH62" s="840"/>
      <c r="BI62" s="841"/>
      <c r="BJ62" s="842" t="s">
        <v>389</v>
      </c>
      <c r="BK62" s="799"/>
      <c r="BL62" s="799"/>
      <c r="BM62" s="799"/>
      <c r="BN62" s="800"/>
      <c r="BO62" s="254"/>
      <c r="BP62" s="254"/>
      <c r="BQ62" s="251">
        <v>56</v>
      </c>
      <c r="BR62" s="252"/>
      <c r="BS62" s="755"/>
      <c r="BT62" s="756"/>
      <c r="BU62" s="756"/>
      <c r="BV62" s="756"/>
      <c r="BW62" s="756"/>
      <c r="BX62" s="756"/>
      <c r="BY62" s="756"/>
      <c r="BZ62" s="756"/>
      <c r="CA62" s="756"/>
      <c r="CB62" s="756"/>
      <c r="CC62" s="756"/>
      <c r="CD62" s="756"/>
      <c r="CE62" s="756"/>
      <c r="CF62" s="756"/>
      <c r="CG62" s="757"/>
      <c r="CH62" s="768"/>
      <c r="CI62" s="769"/>
      <c r="CJ62" s="769"/>
      <c r="CK62" s="769"/>
      <c r="CL62" s="770"/>
      <c r="CM62" s="768"/>
      <c r="CN62" s="769"/>
      <c r="CO62" s="769"/>
      <c r="CP62" s="769"/>
      <c r="CQ62" s="770"/>
      <c r="CR62" s="768"/>
      <c r="CS62" s="769"/>
      <c r="CT62" s="769"/>
      <c r="CU62" s="769"/>
      <c r="CV62" s="770"/>
      <c r="CW62" s="768"/>
      <c r="CX62" s="769"/>
      <c r="CY62" s="769"/>
      <c r="CZ62" s="769"/>
      <c r="DA62" s="770"/>
      <c r="DB62" s="768"/>
      <c r="DC62" s="769"/>
      <c r="DD62" s="769"/>
      <c r="DE62" s="769"/>
      <c r="DF62" s="770"/>
      <c r="DG62" s="768"/>
      <c r="DH62" s="769"/>
      <c r="DI62" s="769"/>
      <c r="DJ62" s="769"/>
      <c r="DK62" s="770"/>
      <c r="DL62" s="768"/>
      <c r="DM62" s="769"/>
      <c r="DN62" s="769"/>
      <c r="DO62" s="769"/>
      <c r="DP62" s="770"/>
      <c r="DQ62" s="768"/>
      <c r="DR62" s="769"/>
      <c r="DS62" s="769"/>
      <c r="DT62" s="769"/>
      <c r="DU62" s="770"/>
      <c r="DV62" s="771"/>
      <c r="DW62" s="772"/>
      <c r="DX62" s="772"/>
      <c r="DY62" s="772"/>
      <c r="DZ62" s="773"/>
      <c r="EA62" s="235"/>
    </row>
    <row r="63" spans="1:131" s="236" customFormat="1" ht="26.25" customHeight="1" thickBot="1" x14ac:dyDescent="0.25">
      <c r="A63" s="253" t="s">
        <v>371</v>
      </c>
      <c r="B63" s="783" t="s">
        <v>390</v>
      </c>
      <c r="C63" s="784"/>
      <c r="D63" s="784"/>
      <c r="E63" s="784"/>
      <c r="F63" s="784"/>
      <c r="G63" s="784"/>
      <c r="H63" s="784"/>
      <c r="I63" s="784"/>
      <c r="J63" s="784"/>
      <c r="K63" s="784"/>
      <c r="L63" s="784"/>
      <c r="M63" s="784"/>
      <c r="N63" s="784"/>
      <c r="O63" s="784"/>
      <c r="P63" s="785"/>
      <c r="Q63" s="833"/>
      <c r="R63" s="834"/>
      <c r="S63" s="834"/>
      <c r="T63" s="834"/>
      <c r="U63" s="834"/>
      <c r="V63" s="834"/>
      <c r="W63" s="834"/>
      <c r="X63" s="834"/>
      <c r="Y63" s="834"/>
      <c r="Z63" s="834"/>
      <c r="AA63" s="834"/>
      <c r="AB63" s="834"/>
      <c r="AC63" s="834"/>
      <c r="AD63" s="834"/>
      <c r="AE63" s="835"/>
      <c r="AF63" s="836">
        <v>9820</v>
      </c>
      <c r="AG63" s="837"/>
      <c r="AH63" s="837"/>
      <c r="AI63" s="837"/>
      <c r="AJ63" s="838"/>
      <c r="AK63" s="839"/>
      <c r="AL63" s="834"/>
      <c r="AM63" s="834"/>
      <c r="AN63" s="834"/>
      <c r="AO63" s="834"/>
      <c r="AP63" s="837">
        <v>77874</v>
      </c>
      <c r="AQ63" s="837"/>
      <c r="AR63" s="837"/>
      <c r="AS63" s="837"/>
      <c r="AT63" s="837"/>
      <c r="AU63" s="837">
        <v>27637</v>
      </c>
      <c r="AV63" s="837"/>
      <c r="AW63" s="837"/>
      <c r="AX63" s="837"/>
      <c r="AY63" s="837"/>
      <c r="AZ63" s="848"/>
      <c r="BA63" s="848"/>
      <c r="BB63" s="848"/>
      <c r="BC63" s="848"/>
      <c r="BD63" s="848"/>
      <c r="BE63" s="849"/>
      <c r="BF63" s="849"/>
      <c r="BG63" s="849"/>
      <c r="BH63" s="849"/>
      <c r="BI63" s="850"/>
      <c r="BJ63" s="851" t="s">
        <v>118</v>
      </c>
      <c r="BK63" s="852"/>
      <c r="BL63" s="852"/>
      <c r="BM63" s="852"/>
      <c r="BN63" s="853"/>
      <c r="BO63" s="254"/>
      <c r="BP63" s="254"/>
      <c r="BQ63" s="251">
        <v>57</v>
      </c>
      <c r="BR63" s="252"/>
      <c r="BS63" s="755"/>
      <c r="BT63" s="756"/>
      <c r="BU63" s="756"/>
      <c r="BV63" s="756"/>
      <c r="BW63" s="756"/>
      <c r="BX63" s="756"/>
      <c r="BY63" s="756"/>
      <c r="BZ63" s="756"/>
      <c r="CA63" s="756"/>
      <c r="CB63" s="756"/>
      <c r="CC63" s="756"/>
      <c r="CD63" s="756"/>
      <c r="CE63" s="756"/>
      <c r="CF63" s="756"/>
      <c r="CG63" s="757"/>
      <c r="CH63" s="768"/>
      <c r="CI63" s="769"/>
      <c r="CJ63" s="769"/>
      <c r="CK63" s="769"/>
      <c r="CL63" s="770"/>
      <c r="CM63" s="768"/>
      <c r="CN63" s="769"/>
      <c r="CO63" s="769"/>
      <c r="CP63" s="769"/>
      <c r="CQ63" s="770"/>
      <c r="CR63" s="768"/>
      <c r="CS63" s="769"/>
      <c r="CT63" s="769"/>
      <c r="CU63" s="769"/>
      <c r="CV63" s="770"/>
      <c r="CW63" s="768"/>
      <c r="CX63" s="769"/>
      <c r="CY63" s="769"/>
      <c r="CZ63" s="769"/>
      <c r="DA63" s="770"/>
      <c r="DB63" s="768"/>
      <c r="DC63" s="769"/>
      <c r="DD63" s="769"/>
      <c r="DE63" s="769"/>
      <c r="DF63" s="770"/>
      <c r="DG63" s="768"/>
      <c r="DH63" s="769"/>
      <c r="DI63" s="769"/>
      <c r="DJ63" s="769"/>
      <c r="DK63" s="770"/>
      <c r="DL63" s="768"/>
      <c r="DM63" s="769"/>
      <c r="DN63" s="769"/>
      <c r="DO63" s="769"/>
      <c r="DP63" s="770"/>
      <c r="DQ63" s="768"/>
      <c r="DR63" s="769"/>
      <c r="DS63" s="769"/>
      <c r="DT63" s="769"/>
      <c r="DU63" s="770"/>
      <c r="DV63" s="771"/>
      <c r="DW63" s="772"/>
      <c r="DX63" s="772"/>
      <c r="DY63" s="772"/>
      <c r="DZ63" s="773"/>
      <c r="EA63" s="235"/>
    </row>
    <row r="64" spans="1:131" s="236" customFormat="1" ht="26.25" customHeight="1" x14ac:dyDescent="0.2">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755"/>
      <c r="BT64" s="756"/>
      <c r="BU64" s="756"/>
      <c r="BV64" s="756"/>
      <c r="BW64" s="756"/>
      <c r="BX64" s="756"/>
      <c r="BY64" s="756"/>
      <c r="BZ64" s="756"/>
      <c r="CA64" s="756"/>
      <c r="CB64" s="756"/>
      <c r="CC64" s="756"/>
      <c r="CD64" s="756"/>
      <c r="CE64" s="756"/>
      <c r="CF64" s="756"/>
      <c r="CG64" s="757"/>
      <c r="CH64" s="768"/>
      <c r="CI64" s="769"/>
      <c r="CJ64" s="769"/>
      <c r="CK64" s="769"/>
      <c r="CL64" s="770"/>
      <c r="CM64" s="768"/>
      <c r="CN64" s="769"/>
      <c r="CO64" s="769"/>
      <c r="CP64" s="769"/>
      <c r="CQ64" s="770"/>
      <c r="CR64" s="768"/>
      <c r="CS64" s="769"/>
      <c r="CT64" s="769"/>
      <c r="CU64" s="769"/>
      <c r="CV64" s="770"/>
      <c r="CW64" s="768"/>
      <c r="CX64" s="769"/>
      <c r="CY64" s="769"/>
      <c r="CZ64" s="769"/>
      <c r="DA64" s="770"/>
      <c r="DB64" s="768"/>
      <c r="DC64" s="769"/>
      <c r="DD64" s="769"/>
      <c r="DE64" s="769"/>
      <c r="DF64" s="770"/>
      <c r="DG64" s="768"/>
      <c r="DH64" s="769"/>
      <c r="DI64" s="769"/>
      <c r="DJ64" s="769"/>
      <c r="DK64" s="770"/>
      <c r="DL64" s="768"/>
      <c r="DM64" s="769"/>
      <c r="DN64" s="769"/>
      <c r="DO64" s="769"/>
      <c r="DP64" s="770"/>
      <c r="DQ64" s="768"/>
      <c r="DR64" s="769"/>
      <c r="DS64" s="769"/>
      <c r="DT64" s="769"/>
      <c r="DU64" s="770"/>
      <c r="DV64" s="771"/>
      <c r="DW64" s="772"/>
      <c r="DX64" s="772"/>
      <c r="DY64" s="772"/>
      <c r="DZ64" s="773"/>
      <c r="EA64" s="235"/>
    </row>
    <row r="65" spans="1:131" s="236" customFormat="1" ht="26.25" customHeight="1" thickBot="1" x14ac:dyDescent="0.25">
      <c r="A65" s="241" t="s">
        <v>391</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755"/>
      <c r="BT65" s="756"/>
      <c r="BU65" s="756"/>
      <c r="BV65" s="756"/>
      <c r="BW65" s="756"/>
      <c r="BX65" s="756"/>
      <c r="BY65" s="756"/>
      <c r="BZ65" s="756"/>
      <c r="CA65" s="756"/>
      <c r="CB65" s="756"/>
      <c r="CC65" s="756"/>
      <c r="CD65" s="756"/>
      <c r="CE65" s="756"/>
      <c r="CF65" s="756"/>
      <c r="CG65" s="757"/>
      <c r="CH65" s="768"/>
      <c r="CI65" s="769"/>
      <c r="CJ65" s="769"/>
      <c r="CK65" s="769"/>
      <c r="CL65" s="770"/>
      <c r="CM65" s="768"/>
      <c r="CN65" s="769"/>
      <c r="CO65" s="769"/>
      <c r="CP65" s="769"/>
      <c r="CQ65" s="770"/>
      <c r="CR65" s="768"/>
      <c r="CS65" s="769"/>
      <c r="CT65" s="769"/>
      <c r="CU65" s="769"/>
      <c r="CV65" s="770"/>
      <c r="CW65" s="768"/>
      <c r="CX65" s="769"/>
      <c r="CY65" s="769"/>
      <c r="CZ65" s="769"/>
      <c r="DA65" s="770"/>
      <c r="DB65" s="768"/>
      <c r="DC65" s="769"/>
      <c r="DD65" s="769"/>
      <c r="DE65" s="769"/>
      <c r="DF65" s="770"/>
      <c r="DG65" s="768"/>
      <c r="DH65" s="769"/>
      <c r="DI65" s="769"/>
      <c r="DJ65" s="769"/>
      <c r="DK65" s="770"/>
      <c r="DL65" s="768"/>
      <c r="DM65" s="769"/>
      <c r="DN65" s="769"/>
      <c r="DO65" s="769"/>
      <c r="DP65" s="770"/>
      <c r="DQ65" s="768"/>
      <c r="DR65" s="769"/>
      <c r="DS65" s="769"/>
      <c r="DT65" s="769"/>
      <c r="DU65" s="770"/>
      <c r="DV65" s="771"/>
      <c r="DW65" s="772"/>
      <c r="DX65" s="772"/>
      <c r="DY65" s="772"/>
      <c r="DZ65" s="773"/>
      <c r="EA65" s="235"/>
    </row>
    <row r="66" spans="1:131" s="236" customFormat="1" ht="26.25" customHeight="1" x14ac:dyDescent="0.2">
      <c r="A66" s="727" t="s">
        <v>392</v>
      </c>
      <c r="B66" s="728"/>
      <c r="C66" s="728"/>
      <c r="D66" s="728"/>
      <c r="E66" s="728"/>
      <c r="F66" s="728"/>
      <c r="G66" s="728"/>
      <c r="H66" s="728"/>
      <c r="I66" s="728"/>
      <c r="J66" s="728"/>
      <c r="K66" s="728"/>
      <c r="L66" s="728"/>
      <c r="M66" s="728"/>
      <c r="N66" s="728"/>
      <c r="O66" s="728"/>
      <c r="P66" s="729"/>
      <c r="Q66" s="704" t="s">
        <v>375</v>
      </c>
      <c r="R66" s="705"/>
      <c r="S66" s="705"/>
      <c r="T66" s="705"/>
      <c r="U66" s="706"/>
      <c r="V66" s="704" t="s">
        <v>376</v>
      </c>
      <c r="W66" s="705"/>
      <c r="X66" s="705"/>
      <c r="Y66" s="705"/>
      <c r="Z66" s="706"/>
      <c r="AA66" s="704" t="s">
        <v>393</v>
      </c>
      <c r="AB66" s="705"/>
      <c r="AC66" s="705"/>
      <c r="AD66" s="705"/>
      <c r="AE66" s="706"/>
      <c r="AF66" s="854" t="s">
        <v>378</v>
      </c>
      <c r="AG66" s="806"/>
      <c r="AH66" s="806"/>
      <c r="AI66" s="806"/>
      <c r="AJ66" s="855"/>
      <c r="AK66" s="704" t="s">
        <v>379</v>
      </c>
      <c r="AL66" s="728"/>
      <c r="AM66" s="728"/>
      <c r="AN66" s="728"/>
      <c r="AO66" s="729"/>
      <c r="AP66" s="704" t="s">
        <v>380</v>
      </c>
      <c r="AQ66" s="705"/>
      <c r="AR66" s="705"/>
      <c r="AS66" s="705"/>
      <c r="AT66" s="706"/>
      <c r="AU66" s="704" t="s">
        <v>394</v>
      </c>
      <c r="AV66" s="705"/>
      <c r="AW66" s="705"/>
      <c r="AX66" s="705"/>
      <c r="AY66" s="706"/>
      <c r="AZ66" s="704" t="s">
        <v>350</v>
      </c>
      <c r="BA66" s="705"/>
      <c r="BB66" s="705"/>
      <c r="BC66" s="705"/>
      <c r="BD66" s="716"/>
      <c r="BE66" s="254"/>
      <c r="BF66" s="254"/>
      <c r="BG66" s="254"/>
      <c r="BH66" s="254"/>
      <c r="BI66" s="254"/>
      <c r="BJ66" s="254"/>
      <c r="BK66" s="254"/>
      <c r="BL66" s="254"/>
      <c r="BM66" s="254"/>
      <c r="BN66" s="254"/>
      <c r="BO66" s="254"/>
      <c r="BP66" s="254"/>
      <c r="BQ66" s="251">
        <v>60</v>
      </c>
      <c r="BR66" s="256"/>
      <c r="BS66" s="865"/>
      <c r="BT66" s="866"/>
      <c r="BU66" s="866"/>
      <c r="BV66" s="866"/>
      <c r="BW66" s="866"/>
      <c r="BX66" s="866"/>
      <c r="BY66" s="866"/>
      <c r="BZ66" s="866"/>
      <c r="CA66" s="866"/>
      <c r="CB66" s="866"/>
      <c r="CC66" s="866"/>
      <c r="CD66" s="866"/>
      <c r="CE66" s="866"/>
      <c r="CF66" s="866"/>
      <c r="CG66" s="867"/>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5"/>
    </row>
    <row r="67" spans="1:131" s="236" customFormat="1" ht="26.25" customHeight="1" thickBot="1" x14ac:dyDescent="0.25">
      <c r="A67" s="730"/>
      <c r="B67" s="731"/>
      <c r="C67" s="731"/>
      <c r="D67" s="731"/>
      <c r="E67" s="731"/>
      <c r="F67" s="731"/>
      <c r="G67" s="731"/>
      <c r="H67" s="731"/>
      <c r="I67" s="731"/>
      <c r="J67" s="731"/>
      <c r="K67" s="731"/>
      <c r="L67" s="731"/>
      <c r="M67" s="731"/>
      <c r="N67" s="731"/>
      <c r="O67" s="731"/>
      <c r="P67" s="732"/>
      <c r="Q67" s="707"/>
      <c r="R67" s="708"/>
      <c r="S67" s="708"/>
      <c r="T67" s="708"/>
      <c r="U67" s="709"/>
      <c r="V67" s="707"/>
      <c r="W67" s="708"/>
      <c r="X67" s="708"/>
      <c r="Y67" s="708"/>
      <c r="Z67" s="709"/>
      <c r="AA67" s="707"/>
      <c r="AB67" s="708"/>
      <c r="AC67" s="708"/>
      <c r="AD67" s="708"/>
      <c r="AE67" s="709"/>
      <c r="AF67" s="856"/>
      <c r="AG67" s="809"/>
      <c r="AH67" s="809"/>
      <c r="AI67" s="809"/>
      <c r="AJ67" s="857"/>
      <c r="AK67" s="858"/>
      <c r="AL67" s="731"/>
      <c r="AM67" s="731"/>
      <c r="AN67" s="731"/>
      <c r="AO67" s="732"/>
      <c r="AP67" s="707"/>
      <c r="AQ67" s="708"/>
      <c r="AR67" s="708"/>
      <c r="AS67" s="708"/>
      <c r="AT67" s="709"/>
      <c r="AU67" s="707"/>
      <c r="AV67" s="708"/>
      <c r="AW67" s="708"/>
      <c r="AX67" s="708"/>
      <c r="AY67" s="709"/>
      <c r="AZ67" s="707"/>
      <c r="BA67" s="708"/>
      <c r="BB67" s="708"/>
      <c r="BC67" s="708"/>
      <c r="BD67" s="717"/>
      <c r="BE67" s="254"/>
      <c r="BF67" s="254"/>
      <c r="BG67" s="254"/>
      <c r="BH67" s="254"/>
      <c r="BI67" s="254"/>
      <c r="BJ67" s="254"/>
      <c r="BK67" s="254"/>
      <c r="BL67" s="254"/>
      <c r="BM67" s="254"/>
      <c r="BN67" s="254"/>
      <c r="BO67" s="254"/>
      <c r="BP67" s="254"/>
      <c r="BQ67" s="251">
        <v>61</v>
      </c>
      <c r="BR67" s="256"/>
      <c r="BS67" s="865"/>
      <c r="BT67" s="866"/>
      <c r="BU67" s="866"/>
      <c r="BV67" s="866"/>
      <c r="BW67" s="866"/>
      <c r="BX67" s="866"/>
      <c r="BY67" s="866"/>
      <c r="BZ67" s="866"/>
      <c r="CA67" s="866"/>
      <c r="CB67" s="866"/>
      <c r="CC67" s="866"/>
      <c r="CD67" s="866"/>
      <c r="CE67" s="866"/>
      <c r="CF67" s="866"/>
      <c r="CG67" s="867"/>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5"/>
    </row>
    <row r="68" spans="1:131" s="236" customFormat="1" ht="26.25" customHeight="1" thickTop="1" x14ac:dyDescent="0.2">
      <c r="A68" s="247">
        <v>1</v>
      </c>
      <c r="B68" s="871"/>
      <c r="C68" s="872"/>
      <c r="D68" s="872"/>
      <c r="E68" s="872"/>
      <c r="F68" s="872"/>
      <c r="G68" s="872"/>
      <c r="H68" s="872"/>
      <c r="I68" s="872"/>
      <c r="J68" s="872"/>
      <c r="K68" s="872"/>
      <c r="L68" s="872"/>
      <c r="M68" s="872"/>
      <c r="N68" s="872"/>
      <c r="O68" s="872"/>
      <c r="P68" s="873"/>
      <c r="Q68" s="874"/>
      <c r="R68" s="868"/>
      <c r="S68" s="868"/>
      <c r="T68" s="868"/>
      <c r="U68" s="868"/>
      <c r="V68" s="868"/>
      <c r="W68" s="868"/>
      <c r="X68" s="868"/>
      <c r="Y68" s="868"/>
      <c r="Z68" s="868"/>
      <c r="AA68" s="868"/>
      <c r="AB68" s="868"/>
      <c r="AC68" s="868"/>
      <c r="AD68" s="868"/>
      <c r="AE68" s="868"/>
      <c r="AF68" s="868"/>
      <c r="AG68" s="868"/>
      <c r="AH68" s="868"/>
      <c r="AI68" s="868"/>
      <c r="AJ68" s="868"/>
      <c r="AK68" s="868"/>
      <c r="AL68" s="868"/>
      <c r="AM68" s="868"/>
      <c r="AN68" s="868"/>
      <c r="AO68" s="868"/>
      <c r="AP68" s="868"/>
      <c r="AQ68" s="868"/>
      <c r="AR68" s="868"/>
      <c r="AS68" s="868"/>
      <c r="AT68" s="868"/>
      <c r="AU68" s="868"/>
      <c r="AV68" s="868"/>
      <c r="AW68" s="868"/>
      <c r="AX68" s="868"/>
      <c r="AY68" s="868"/>
      <c r="AZ68" s="869"/>
      <c r="BA68" s="869"/>
      <c r="BB68" s="869"/>
      <c r="BC68" s="869"/>
      <c r="BD68" s="870"/>
      <c r="BE68" s="254"/>
      <c r="BF68" s="254"/>
      <c r="BG68" s="254"/>
      <c r="BH68" s="254"/>
      <c r="BI68" s="254"/>
      <c r="BJ68" s="254"/>
      <c r="BK68" s="254"/>
      <c r="BL68" s="254"/>
      <c r="BM68" s="254"/>
      <c r="BN68" s="254"/>
      <c r="BO68" s="254"/>
      <c r="BP68" s="254"/>
      <c r="BQ68" s="251">
        <v>62</v>
      </c>
      <c r="BR68" s="256"/>
      <c r="BS68" s="865"/>
      <c r="BT68" s="866"/>
      <c r="BU68" s="866"/>
      <c r="BV68" s="866"/>
      <c r="BW68" s="866"/>
      <c r="BX68" s="866"/>
      <c r="BY68" s="866"/>
      <c r="BZ68" s="866"/>
      <c r="CA68" s="866"/>
      <c r="CB68" s="866"/>
      <c r="CC68" s="866"/>
      <c r="CD68" s="866"/>
      <c r="CE68" s="866"/>
      <c r="CF68" s="866"/>
      <c r="CG68" s="867"/>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5"/>
    </row>
    <row r="69" spans="1:131" s="236" customFormat="1" ht="26.25" customHeight="1" x14ac:dyDescent="0.2">
      <c r="A69" s="250">
        <v>2</v>
      </c>
      <c r="B69" s="875"/>
      <c r="C69" s="876"/>
      <c r="D69" s="876"/>
      <c r="E69" s="876"/>
      <c r="F69" s="876"/>
      <c r="G69" s="876"/>
      <c r="H69" s="876"/>
      <c r="I69" s="876"/>
      <c r="J69" s="876"/>
      <c r="K69" s="876"/>
      <c r="L69" s="876"/>
      <c r="M69" s="876"/>
      <c r="N69" s="876"/>
      <c r="O69" s="876"/>
      <c r="P69" s="877"/>
      <c r="Q69" s="878"/>
      <c r="R69" s="826"/>
      <c r="S69" s="826"/>
      <c r="T69" s="826"/>
      <c r="U69" s="826"/>
      <c r="V69" s="826"/>
      <c r="W69" s="826"/>
      <c r="X69" s="826"/>
      <c r="Y69" s="826"/>
      <c r="Z69" s="826"/>
      <c r="AA69" s="826"/>
      <c r="AB69" s="826"/>
      <c r="AC69" s="826"/>
      <c r="AD69" s="826"/>
      <c r="AE69" s="826"/>
      <c r="AF69" s="826"/>
      <c r="AG69" s="826"/>
      <c r="AH69" s="826"/>
      <c r="AI69" s="826"/>
      <c r="AJ69" s="826"/>
      <c r="AK69" s="826"/>
      <c r="AL69" s="826"/>
      <c r="AM69" s="826"/>
      <c r="AN69" s="826"/>
      <c r="AO69" s="826"/>
      <c r="AP69" s="826"/>
      <c r="AQ69" s="826"/>
      <c r="AR69" s="826"/>
      <c r="AS69" s="826"/>
      <c r="AT69" s="826"/>
      <c r="AU69" s="826"/>
      <c r="AV69" s="826"/>
      <c r="AW69" s="826"/>
      <c r="AX69" s="826"/>
      <c r="AY69" s="826"/>
      <c r="AZ69" s="879"/>
      <c r="BA69" s="879"/>
      <c r="BB69" s="879"/>
      <c r="BC69" s="879"/>
      <c r="BD69" s="880"/>
      <c r="BE69" s="254"/>
      <c r="BF69" s="254"/>
      <c r="BG69" s="254"/>
      <c r="BH69" s="254"/>
      <c r="BI69" s="254"/>
      <c r="BJ69" s="254"/>
      <c r="BK69" s="254"/>
      <c r="BL69" s="254"/>
      <c r="BM69" s="254"/>
      <c r="BN69" s="254"/>
      <c r="BO69" s="254"/>
      <c r="BP69" s="254"/>
      <c r="BQ69" s="251">
        <v>63</v>
      </c>
      <c r="BR69" s="256"/>
      <c r="BS69" s="865"/>
      <c r="BT69" s="866"/>
      <c r="BU69" s="866"/>
      <c r="BV69" s="866"/>
      <c r="BW69" s="866"/>
      <c r="BX69" s="866"/>
      <c r="BY69" s="866"/>
      <c r="BZ69" s="866"/>
      <c r="CA69" s="866"/>
      <c r="CB69" s="866"/>
      <c r="CC69" s="866"/>
      <c r="CD69" s="866"/>
      <c r="CE69" s="866"/>
      <c r="CF69" s="866"/>
      <c r="CG69" s="867"/>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5"/>
    </row>
    <row r="70" spans="1:131" s="236" customFormat="1" ht="26.25" customHeight="1" x14ac:dyDescent="0.2">
      <c r="A70" s="250">
        <v>3</v>
      </c>
      <c r="B70" s="875"/>
      <c r="C70" s="876"/>
      <c r="D70" s="876"/>
      <c r="E70" s="876"/>
      <c r="F70" s="876"/>
      <c r="G70" s="876"/>
      <c r="H70" s="876"/>
      <c r="I70" s="876"/>
      <c r="J70" s="876"/>
      <c r="K70" s="876"/>
      <c r="L70" s="876"/>
      <c r="M70" s="876"/>
      <c r="N70" s="876"/>
      <c r="O70" s="876"/>
      <c r="P70" s="877"/>
      <c r="Q70" s="878"/>
      <c r="R70" s="826"/>
      <c r="S70" s="826"/>
      <c r="T70" s="826"/>
      <c r="U70" s="826"/>
      <c r="V70" s="826"/>
      <c r="W70" s="826"/>
      <c r="X70" s="826"/>
      <c r="Y70" s="826"/>
      <c r="Z70" s="826"/>
      <c r="AA70" s="826"/>
      <c r="AB70" s="826"/>
      <c r="AC70" s="826"/>
      <c r="AD70" s="826"/>
      <c r="AE70" s="826"/>
      <c r="AF70" s="826"/>
      <c r="AG70" s="826"/>
      <c r="AH70" s="826"/>
      <c r="AI70" s="826"/>
      <c r="AJ70" s="826"/>
      <c r="AK70" s="826"/>
      <c r="AL70" s="826"/>
      <c r="AM70" s="826"/>
      <c r="AN70" s="826"/>
      <c r="AO70" s="826"/>
      <c r="AP70" s="826"/>
      <c r="AQ70" s="826"/>
      <c r="AR70" s="826"/>
      <c r="AS70" s="826"/>
      <c r="AT70" s="826"/>
      <c r="AU70" s="826"/>
      <c r="AV70" s="826"/>
      <c r="AW70" s="826"/>
      <c r="AX70" s="826"/>
      <c r="AY70" s="826"/>
      <c r="AZ70" s="879"/>
      <c r="BA70" s="879"/>
      <c r="BB70" s="879"/>
      <c r="BC70" s="879"/>
      <c r="BD70" s="880"/>
      <c r="BE70" s="254"/>
      <c r="BF70" s="254"/>
      <c r="BG70" s="254"/>
      <c r="BH70" s="254"/>
      <c r="BI70" s="254"/>
      <c r="BJ70" s="254"/>
      <c r="BK70" s="254"/>
      <c r="BL70" s="254"/>
      <c r="BM70" s="254"/>
      <c r="BN70" s="254"/>
      <c r="BO70" s="254"/>
      <c r="BP70" s="254"/>
      <c r="BQ70" s="251">
        <v>64</v>
      </c>
      <c r="BR70" s="256"/>
      <c r="BS70" s="865"/>
      <c r="BT70" s="866"/>
      <c r="BU70" s="866"/>
      <c r="BV70" s="866"/>
      <c r="BW70" s="866"/>
      <c r="BX70" s="866"/>
      <c r="BY70" s="866"/>
      <c r="BZ70" s="866"/>
      <c r="CA70" s="866"/>
      <c r="CB70" s="866"/>
      <c r="CC70" s="866"/>
      <c r="CD70" s="866"/>
      <c r="CE70" s="866"/>
      <c r="CF70" s="866"/>
      <c r="CG70" s="867"/>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5"/>
    </row>
    <row r="71" spans="1:131" s="236" customFormat="1" ht="26.25" customHeight="1" x14ac:dyDescent="0.2">
      <c r="A71" s="250">
        <v>4</v>
      </c>
      <c r="B71" s="875"/>
      <c r="C71" s="876"/>
      <c r="D71" s="876"/>
      <c r="E71" s="876"/>
      <c r="F71" s="876"/>
      <c r="G71" s="876"/>
      <c r="H71" s="876"/>
      <c r="I71" s="876"/>
      <c r="J71" s="876"/>
      <c r="K71" s="876"/>
      <c r="L71" s="876"/>
      <c r="M71" s="876"/>
      <c r="N71" s="876"/>
      <c r="O71" s="876"/>
      <c r="P71" s="877"/>
      <c r="Q71" s="878"/>
      <c r="R71" s="826"/>
      <c r="S71" s="826"/>
      <c r="T71" s="826"/>
      <c r="U71" s="826"/>
      <c r="V71" s="826"/>
      <c r="W71" s="826"/>
      <c r="X71" s="826"/>
      <c r="Y71" s="826"/>
      <c r="Z71" s="826"/>
      <c r="AA71" s="826"/>
      <c r="AB71" s="826"/>
      <c r="AC71" s="826"/>
      <c r="AD71" s="826"/>
      <c r="AE71" s="826"/>
      <c r="AF71" s="826"/>
      <c r="AG71" s="826"/>
      <c r="AH71" s="826"/>
      <c r="AI71" s="826"/>
      <c r="AJ71" s="826"/>
      <c r="AK71" s="826"/>
      <c r="AL71" s="826"/>
      <c r="AM71" s="826"/>
      <c r="AN71" s="826"/>
      <c r="AO71" s="826"/>
      <c r="AP71" s="826"/>
      <c r="AQ71" s="826"/>
      <c r="AR71" s="826"/>
      <c r="AS71" s="826"/>
      <c r="AT71" s="826"/>
      <c r="AU71" s="826"/>
      <c r="AV71" s="826"/>
      <c r="AW71" s="826"/>
      <c r="AX71" s="826"/>
      <c r="AY71" s="826"/>
      <c r="AZ71" s="879"/>
      <c r="BA71" s="879"/>
      <c r="BB71" s="879"/>
      <c r="BC71" s="879"/>
      <c r="BD71" s="880"/>
      <c r="BE71" s="254"/>
      <c r="BF71" s="254"/>
      <c r="BG71" s="254"/>
      <c r="BH71" s="254"/>
      <c r="BI71" s="254"/>
      <c r="BJ71" s="254"/>
      <c r="BK71" s="254"/>
      <c r="BL71" s="254"/>
      <c r="BM71" s="254"/>
      <c r="BN71" s="254"/>
      <c r="BO71" s="254"/>
      <c r="BP71" s="254"/>
      <c r="BQ71" s="251">
        <v>65</v>
      </c>
      <c r="BR71" s="256"/>
      <c r="BS71" s="865"/>
      <c r="BT71" s="866"/>
      <c r="BU71" s="866"/>
      <c r="BV71" s="866"/>
      <c r="BW71" s="866"/>
      <c r="BX71" s="866"/>
      <c r="BY71" s="866"/>
      <c r="BZ71" s="866"/>
      <c r="CA71" s="866"/>
      <c r="CB71" s="866"/>
      <c r="CC71" s="866"/>
      <c r="CD71" s="866"/>
      <c r="CE71" s="866"/>
      <c r="CF71" s="866"/>
      <c r="CG71" s="867"/>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5"/>
    </row>
    <row r="72" spans="1:131" s="236" customFormat="1" ht="26.25" customHeight="1" x14ac:dyDescent="0.2">
      <c r="A72" s="250">
        <v>5</v>
      </c>
      <c r="B72" s="875"/>
      <c r="C72" s="876"/>
      <c r="D72" s="876"/>
      <c r="E72" s="876"/>
      <c r="F72" s="876"/>
      <c r="G72" s="876"/>
      <c r="H72" s="876"/>
      <c r="I72" s="876"/>
      <c r="J72" s="876"/>
      <c r="K72" s="876"/>
      <c r="L72" s="876"/>
      <c r="M72" s="876"/>
      <c r="N72" s="876"/>
      <c r="O72" s="876"/>
      <c r="P72" s="877"/>
      <c r="Q72" s="878"/>
      <c r="R72" s="826"/>
      <c r="S72" s="826"/>
      <c r="T72" s="826"/>
      <c r="U72" s="826"/>
      <c r="V72" s="826"/>
      <c r="W72" s="826"/>
      <c r="X72" s="826"/>
      <c r="Y72" s="826"/>
      <c r="Z72" s="826"/>
      <c r="AA72" s="826"/>
      <c r="AB72" s="826"/>
      <c r="AC72" s="826"/>
      <c r="AD72" s="826"/>
      <c r="AE72" s="826"/>
      <c r="AF72" s="826"/>
      <c r="AG72" s="826"/>
      <c r="AH72" s="826"/>
      <c r="AI72" s="826"/>
      <c r="AJ72" s="826"/>
      <c r="AK72" s="826"/>
      <c r="AL72" s="826"/>
      <c r="AM72" s="826"/>
      <c r="AN72" s="826"/>
      <c r="AO72" s="826"/>
      <c r="AP72" s="826"/>
      <c r="AQ72" s="826"/>
      <c r="AR72" s="826"/>
      <c r="AS72" s="826"/>
      <c r="AT72" s="826"/>
      <c r="AU72" s="826"/>
      <c r="AV72" s="826"/>
      <c r="AW72" s="826"/>
      <c r="AX72" s="826"/>
      <c r="AY72" s="826"/>
      <c r="AZ72" s="879"/>
      <c r="BA72" s="879"/>
      <c r="BB72" s="879"/>
      <c r="BC72" s="879"/>
      <c r="BD72" s="880"/>
      <c r="BE72" s="254"/>
      <c r="BF72" s="254"/>
      <c r="BG72" s="254"/>
      <c r="BH72" s="254"/>
      <c r="BI72" s="254"/>
      <c r="BJ72" s="254"/>
      <c r="BK72" s="254"/>
      <c r="BL72" s="254"/>
      <c r="BM72" s="254"/>
      <c r="BN72" s="254"/>
      <c r="BO72" s="254"/>
      <c r="BP72" s="254"/>
      <c r="BQ72" s="251">
        <v>66</v>
      </c>
      <c r="BR72" s="256"/>
      <c r="BS72" s="865"/>
      <c r="BT72" s="866"/>
      <c r="BU72" s="866"/>
      <c r="BV72" s="866"/>
      <c r="BW72" s="866"/>
      <c r="BX72" s="866"/>
      <c r="BY72" s="866"/>
      <c r="BZ72" s="866"/>
      <c r="CA72" s="866"/>
      <c r="CB72" s="866"/>
      <c r="CC72" s="866"/>
      <c r="CD72" s="866"/>
      <c r="CE72" s="866"/>
      <c r="CF72" s="866"/>
      <c r="CG72" s="867"/>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5"/>
    </row>
    <row r="73" spans="1:131" s="236" customFormat="1" ht="26.25" customHeight="1" x14ac:dyDescent="0.2">
      <c r="A73" s="250">
        <v>6</v>
      </c>
      <c r="B73" s="875"/>
      <c r="C73" s="876"/>
      <c r="D73" s="876"/>
      <c r="E73" s="876"/>
      <c r="F73" s="876"/>
      <c r="G73" s="876"/>
      <c r="H73" s="876"/>
      <c r="I73" s="876"/>
      <c r="J73" s="876"/>
      <c r="K73" s="876"/>
      <c r="L73" s="876"/>
      <c r="M73" s="876"/>
      <c r="N73" s="876"/>
      <c r="O73" s="876"/>
      <c r="P73" s="877"/>
      <c r="Q73" s="878"/>
      <c r="R73" s="826"/>
      <c r="S73" s="826"/>
      <c r="T73" s="826"/>
      <c r="U73" s="826"/>
      <c r="V73" s="826"/>
      <c r="W73" s="826"/>
      <c r="X73" s="826"/>
      <c r="Y73" s="826"/>
      <c r="Z73" s="826"/>
      <c r="AA73" s="826"/>
      <c r="AB73" s="826"/>
      <c r="AC73" s="826"/>
      <c r="AD73" s="826"/>
      <c r="AE73" s="826"/>
      <c r="AF73" s="826"/>
      <c r="AG73" s="826"/>
      <c r="AH73" s="826"/>
      <c r="AI73" s="826"/>
      <c r="AJ73" s="826"/>
      <c r="AK73" s="826"/>
      <c r="AL73" s="826"/>
      <c r="AM73" s="826"/>
      <c r="AN73" s="826"/>
      <c r="AO73" s="826"/>
      <c r="AP73" s="826"/>
      <c r="AQ73" s="826"/>
      <c r="AR73" s="826"/>
      <c r="AS73" s="826"/>
      <c r="AT73" s="826"/>
      <c r="AU73" s="826"/>
      <c r="AV73" s="826"/>
      <c r="AW73" s="826"/>
      <c r="AX73" s="826"/>
      <c r="AY73" s="826"/>
      <c r="AZ73" s="879"/>
      <c r="BA73" s="879"/>
      <c r="BB73" s="879"/>
      <c r="BC73" s="879"/>
      <c r="BD73" s="880"/>
      <c r="BE73" s="254"/>
      <c r="BF73" s="254"/>
      <c r="BG73" s="254"/>
      <c r="BH73" s="254"/>
      <c r="BI73" s="254"/>
      <c r="BJ73" s="254"/>
      <c r="BK73" s="254"/>
      <c r="BL73" s="254"/>
      <c r="BM73" s="254"/>
      <c r="BN73" s="254"/>
      <c r="BO73" s="254"/>
      <c r="BP73" s="254"/>
      <c r="BQ73" s="251">
        <v>67</v>
      </c>
      <c r="BR73" s="256"/>
      <c r="BS73" s="865"/>
      <c r="BT73" s="866"/>
      <c r="BU73" s="866"/>
      <c r="BV73" s="866"/>
      <c r="BW73" s="866"/>
      <c r="BX73" s="866"/>
      <c r="BY73" s="866"/>
      <c r="BZ73" s="866"/>
      <c r="CA73" s="866"/>
      <c r="CB73" s="866"/>
      <c r="CC73" s="866"/>
      <c r="CD73" s="866"/>
      <c r="CE73" s="866"/>
      <c r="CF73" s="866"/>
      <c r="CG73" s="867"/>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5"/>
    </row>
    <row r="74" spans="1:131" s="236" customFormat="1" ht="26.25" customHeight="1" x14ac:dyDescent="0.2">
      <c r="A74" s="250">
        <v>7</v>
      </c>
      <c r="B74" s="875"/>
      <c r="C74" s="876"/>
      <c r="D74" s="876"/>
      <c r="E74" s="876"/>
      <c r="F74" s="876"/>
      <c r="G74" s="876"/>
      <c r="H74" s="876"/>
      <c r="I74" s="876"/>
      <c r="J74" s="876"/>
      <c r="K74" s="876"/>
      <c r="L74" s="876"/>
      <c r="M74" s="876"/>
      <c r="N74" s="876"/>
      <c r="O74" s="876"/>
      <c r="P74" s="877"/>
      <c r="Q74" s="878"/>
      <c r="R74" s="826"/>
      <c r="S74" s="826"/>
      <c r="T74" s="826"/>
      <c r="U74" s="826"/>
      <c r="V74" s="826"/>
      <c r="W74" s="826"/>
      <c r="X74" s="826"/>
      <c r="Y74" s="826"/>
      <c r="Z74" s="826"/>
      <c r="AA74" s="826"/>
      <c r="AB74" s="826"/>
      <c r="AC74" s="826"/>
      <c r="AD74" s="826"/>
      <c r="AE74" s="826"/>
      <c r="AF74" s="826"/>
      <c r="AG74" s="826"/>
      <c r="AH74" s="826"/>
      <c r="AI74" s="826"/>
      <c r="AJ74" s="826"/>
      <c r="AK74" s="826"/>
      <c r="AL74" s="826"/>
      <c r="AM74" s="826"/>
      <c r="AN74" s="826"/>
      <c r="AO74" s="826"/>
      <c r="AP74" s="826"/>
      <c r="AQ74" s="826"/>
      <c r="AR74" s="826"/>
      <c r="AS74" s="826"/>
      <c r="AT74" s="826"/>
      <c r="AU74" s="826"/>
      <c r="AV74" s="826"/>
      <c r="AW74" s="826"/>
      <c r="AX74" s="826"/>
      <c r="AY74" s="826"/>
      <c r="AZ74" s="879"/>
      <c r="BA74" s="879"/>
      <c r="BB74" s="879"/>
      <c r="BC74" s="879"/>
      <c r="BD74" s="880"/>
      <c r="BE74" s="254"/>
      <c r="BF74" s="254"/>
      <c r="BG74" s="254"/>
      <c r="BH74" s="254"/>
      <c r="BI74" s="254"/>
      <c r="BJ74" s="254"/>
      <c r="BK74" s="254"/>
      <c r="BL74" s="254"/>
      <c r="BM74" s="254"/>
      <c r="BN74" s="254"/>
      <c r="BO74" s="254"/>
      <c r="BP74" s="254"/>
      <c r="BQ74" s="251">
        <v>68</v>
      </c>
      <c r="BR74" s="256"/>
      <c r="BS74" s="865"/>
      <c r="BT74" s="866"/>
      <c r="BU74" s="866"/>
      <c r="BV74" s="866"/>
      <c r="BW74" s="866"/>
      <c r="BX74" s="866"/>
      <c r="BY74" s="866"/>
      <c r="BZ74" s="866"/>
      <c r="CA74" s="866"/>
      <c r="CB74" s="866"/>
      <c r="CC74" s="866"/>
      <c r="CD74" s="866"/>
      <c r="CE74" s="866"/>
      <c r="CF74" s="866"/>
      <c r="CG74" s="867"/>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5"/>
    </row>
    <row r="75" spans="1:131" s="236" customFormat="1" ht="26.25" customHeight="1" x14ac:dyDescent="0.2">
      <c r="A75" s="250">
        <v>8</v>
      </c>
      <c r="B75" s="875"/>
      <c r="C75" s="876"/>
      <c r="D75" s="876"/>
      <c r="E75" s="876"/>
      <c r="F75" s="876"/>
      <c r="G75" s="876"/>
      <c r="H75" s="876"/>
      <c r="I75" s="876"/>
      <c r="J75" s="876"/>
      <c r="K75" s="876"/>
      <c r="L75" s="876"/>
      <c r="M75" s="876"/>
      <c r="N75" s="876"/>
      <c r="O75" s="876"/>
      <c r="P75" s="877"/>
      <c r="Q75" s="881"/>
      <c r="R75" s="882"/>
      <c r="S75" s="882"/>
      <c r="T75" s="882"/>
      <c r="U75" s="825"/>
      <c r="V75" s="883"/>
      <c r="W75" s="882"/>
      <c r="X75" s="882"/>
      <c r="Y75" s="882"/>
      <c r="Z75" s="825"/>
      <c r="AA75" s="883"/>
      <c r="AB75" s="882"/>
      <c r="AC75" s="882"/>
      <c r="AD75" s="882"/>
      <c r="AE75" s="825"/>
      <c r="AF75" s="883"/>
      <c r="AG75" s="882"/>
      <c r="AH75" s="882"/>
      <c r="AI75" s="882"/>
      <c r="AJ75" s="825"/>
      <c r="AK75" s="883"/>
      <c r="AL75" s="882"/>
      <c r="AM75" s="882"/>
      <c r="AN75" s="882"/>
      <c r="AO75" s="825"/>
      <c r="AP75" s="883"/>
      <c r="AQ75" s="882"/>
      <c r="AR75" s="882"/>
      <c r="AS75" s="882"/>
      <c r="AT75" s="825"/>
      <c r="AU75" s="883"/>
      <c r="AV75" s="882"/>
      <c r="AW75" s="882"/>
      <c r="AX75" s="882"/>
      <c r="AY75" s="825"/>
      <c r="AZ75" s="879"/>
      <c r="BA75" s="879"/>
      <c r="BB75" s="879"/>
      <c r="BC75" s="879"/>
      <c r="BD75" s="880"/>
      <c r="BE75" s="254"/>
      <c r="BF75" s="254"/>
      <c r="BG75" s="254"/>
      <c r="BH75" s="254"/>
      <c r="BI75" s="254"/>
      <c r="BJ75" s="254"/>
      <c r="BK75" s="254"/>
      <c r="BL75" s="254"/>
      <c r="BM75" s="254"/>
      <c r="BN75" s="254"/>
      <c r="BO75" s="254"/>
      <c r="BP75" s="254"/>
      <c r="BQ75" s="251">
        <v>69</v>
      </c>
      <c r="BR75" s="256"/>
      <c r="BS75" s="865"/>
      <c r="BT75" s="866"/>
      <c r="BU75" s="866"/>
      <c r="BV75" s="866"/>
      <c r="BW75" s="866"/>
      <c r="BX75" s="866"/>
      <c r="BY75" s="866"/>
      <c r="BZ75" s="866"/>
      <c r="CA75" s="866"/>
      <c r="CB75" s="866"/>
      <c r="CC75" s="866"/>
      <c r="CD75" s="866"/>
      <c r="CE75" s="866"/>
      <c r="CF75" s="866"/>
      <c r="CG75" s="867"/>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5"/>
    </row>
    <row r="76" spans="1:131" s="236" customFormat="1" ht="26.25" customHeight="1" x14ac:dyDescent="0.2">
      <c r="A76" s="250">
        <v>9</v>
      </c>
      <c r="B76" s="875"/>
      <c r="C76" s="876"/>
      <c r="D76" s="876"/>
      <c r="E76" s="876"/>
      <c r="F76" s="876"/>
      <c r="G76" s="876"/>
      <c r="H76" s="876"/>
      <c r="I76" s="876"/>
      <c r="J76" s="876"/>
      <c r="K76" s="876"/>
      <c r="L76" s="876"/>
      <c r="M76" s="876"/>
      <c r="N76" s="876"/>
      <c r="O76" s="876"/>
      <c r="P76" s="877"/>
      <c r="Q76" s="881"/>
      <c r="R76" s="882"/>
      <c r="S76" s="882"/>
      <c r="T76" s="882"/>
      <c r="U76" s="825"/>
      <c r="V76" s="883"/>
      <c r="W76" s="882"/>
      <c r="X76" s="882"/>
      <c r="Y76" s="882"/>
      <c r="Z76" s="825"/>
      <c r="AA76" s="883"/>
      <c r="AB76" s="882"/>
      <c r="AC76" s="882"/>
      <c r="AD76" s="882"/>
      <c r="AE76" s="825"/>
      <c r="AF76" s="883"/>
      <c r="AG76" s="882"/>
      <c r="AH76" s="882"/>
      <c r="AI76" s="882"/>
      <c r="AJ76" s="825"/>
      <c r="AK76" s="883"/>
      <c r="AL76" s="882"/>
      <c r="AM76" s="882"/>
      <c r="AN76" s="882"/>
      <c r="AO76" s="825"/>
      <c r="AP76" s="883"/>
      <c r="AQ76" s="882"/>
      <c r="AR76" s="882"/>
      <c r="AS76" s="882"/>
      <c r="AT76" s="825"/>
      <c r="AU76" s="883"/>
      <c r="AV76" s="882"/>
      <c r="AW76" s="882"/>
      <c r="AX76" s="882"/>
      <c r="AY76" s="825"/>
      <c r="AZ76" s="879"/>
      <c r="BA76" s="879"/>
      <c r="BB76" s="879"/>
      <c r="BC76" s="879"/>
      <c r="BD76" s="880"/>
      <c r="BE76" s="254"/>
      <c r="BF76" s="254"/>
      <c r="BG76" s="254"/>
      <c r="BH76" s="254"/>
      <c r="BI76" s="254"/>
      <c r="BJ76" s="254"/>
      <c r="BK76" s="254"/>
      <c r="BL76" s="254"/>
      <c r="BM76" s="254"/>
      <c r="BN76" s="254"/>
      <c r="BO76" s="254"/>
      <c r="BP76" s="254"/>
      <c r="BQ76" s="251">
        <v>70</v>
      </c>
      <c r="BR76" s="256"/>
      <c r="BS76" s="865"/>
      <c r="BT76" s="866"/>
      <c r="BU76" s="866"/>
      <c r="BV76" s="866"/>
      <c r="BW76" s="866"/>
      <c r="BX76" s="866"/>
      <c r="BY76" s="866"/>
      <c r="BZ76" s="866"/>
      <c r="CA76" s="866"/>
      <c r="CB76" s="866"/>
      <c r="CC76" s="866"/>
      <c r="CD76" s="866"/>
      <c r="CE76" s="866"/>
      <c r="CF76" s="866"/>
      <c r="CG76" s="867"/>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5"/>
    </row>
    <row r="77" spans="1:131" s="236" customFormat="1" ht="26.25" customHeight="1" x14ac:dyDescent="0.2">
      <c r="A77" s="250">
        <v>10</v>
      </c>
      <c r="B77" s="875"/>
      <c r="C77" s="876"/>
      <c r="D77" s="876"/>
      <c r="E77" s="876"/>
      <c r="F77" s="876"/>
      <c r="G77" s="876"/>
      <c r="H77" s="876"/>
      <c r="I77" s="876"/>
      <c r="J77" s="876"/>
      <c r="K77" s="876"/>
      <c r="L77" s="876"/>
      <c r="M77" s="876"/>
      <c r="N77" s="876"/>
      <c r="O77" s="876"/>
      <c r="P77" s="877"/>
      <c r="Q77" s="881"/>
      <c r="R77" s="882"/>
      <c r="S77" s="882"/>
      <c r="T77" s="882"/>
      <c r="U77" s="825"/>
      <c r="V77" s="883"/>
      <c r="W77" s="882"/>
      <c r="X77" s="882"/>
      <c r="Y77" s="882"/>
      <c r="Z77" s="825"/>
      <c r="AA77" s="883"/>
      <c r="AB77" s="882"/>
      <c r="AC77" s="882"/>
      <c r="AD77" s="882"/>
      <c r="AE77" s="825"/>
      <c r="AF77" s="883"/>
      <c r="AG77" s="882"/>
      <c r="AH77" s="882"/>
      <c r="AI77" s="882"/>
      <c r="AJ77" s="825"/>
      <c r="AK77" s="883"/>
      <c r="AL77" s="882"/>
      <c r="AM77" s="882"/>
      <c r="AN77" s="882"/>
      <c r="AO77" s="825"/>
      <c r="AP77" s="883"/>
      <c r="AQ77" s="882"/>
      <c r="AR77" s="882"/>
      <c r="AS77" s="882"/>
      <c r="AT77" s="825"/>
      <c r="AU77" s="883"/>
      <c r="AV77" s="882"/>
      <c r="AW77" s="882"/>
      <c r="AX77" s="882"/>
      <c r="AY77" s="825"/>
      <c r="AZ77" s="879"/>
      <c r="BA77" s="879"/>
      <c r="BB77" s="879"/>
      <c r="BC77" s="879"/>
      <c r="BD77" s="880"/>
      <c r="BE77" s="254"/>
      <c r="BF77" s="254"/>
      <c r="BG77" s="254"/>
      <c r="BH77" s="254"/>
      <c r="BI77" s="254"/>
      <c r="BJ77" s="254"/>
      <c r="BK77" s="254"/>
      <c r="BL77" s="254"/>
      <c r="BM77" s="254"/>
      <c r="BN77" s="254"/>
      <c r="BO77" s="254"/>
      <c r="BP77" s="254"/>
      <c r="BQ77" s="251">
        <v>71</v>
      </c>
      <c r="BR77" s="256"/>
      <c r="BS77" s="865"/>
      <c r="BT77" s="866"/>
      <c r="BU77" s="866"/>
      <c r="BV77" s="866"/>
      <c r="BW77" s="866"/>
      <c r="BX77" s="866"/>
      <c r="BY77" s="866"/>
      <c r="BZ77" s="866"/>
      <c r="CA77" s="866"/>
      <c r="CB77" s="866"/>
      <c r="CC77" s="866"/>
      <c r="CD77" s="866"/>
      <c r="CE77" s="866"/>
      <c r="CF77" s="866"/>
      <c r="CG77" s="867"/>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5"/>
    </row>
    <row r="78" spans="1:131" s="236" customFormat="1" ht="26.25" customHeight="1" x14ac:dyDescent="0.2">
      <c r="A78" s="250">
        <v>11</v>
      </c>
      <c r="B78" s="875"/>
      <c r="C78" s="876"/>
      <c r="D78" s="876"/>
      <c r="E78" s="876"/>
      <c r="F78" s="876"/>
      <c r="G78" s="876"/>
      <c r="H78" s="876"/>
      <c r="I78" s="876"/>
      <c r="J78" s="876"/>
      <c r="K78" s="876"/>
      <c r="L78" s="876"/>
      <c r="M78" s="876"/>
      <c r="N78" s="876"/>
      <c r="O78" s="876"/>
      <c r="P78" s="877"/>
      <c r="Q78" s="878"/>
      <c r="R78" s="826"/>
      <c r="S78" s="826"/>
      <c r="T78" s="826"/>
      <c r="U78" s="826"/>
      <c r="V78" s="826"/>
      <c r="W78" s="826"/>
      <c r="X78" s="826"/>
      <c r="Y78" s="826"/>
      <c r="Z78" s="826"/>
      <c r="AA78" s="826"/>
      <c r="AB78" s="826"/>
      <c r="AC78" s="826"/>
      <c r="AD78" s="826"/>
      <c r="AE78" s="826"/>
      <c r="AF78" s="826"/>
      <c r="AG78" s="826"/>
      <c r="AH78" s="826"/>
      <c r="AI78" s="826"/>
      <c r="AJ78" s="826"/>
      <c r="AK78" s="826"/>
      <c r="AL78" s="826"/>
      <c r="AM78" s="826"/>
      <c r="AN78" s="826"/>
      <c r="AO78" s="826"/>
      <c r="AP78" s="826"/>
      <c r="AQ78" s="826"/>
      <c r="AR78" s="826"/>
      <c r="AS78" s="826"/>
      <c r="AT78" s="826"/>
      <c r="AU78" s="826"/>
      <c r="AV78" s="826"/>
      <c r="AW78" s="826"/>
      <c r="AX78" s="826"/>
      <c r="AY78" s="826"/>
      <c r="AZ78" s="879"/>
      <c r="BA78" s="879"/>
      <c r="BB78" s="879"/>
      <c r="BC78" s="879"/>
      <c r="BD78" s="880"/>
      <c r="BE78" s="254"/>
      <c r="BF78" s="254"/>
      <c r="BG78" s="254"/>
      <c r="BH78" s="254"/>
      <c r="BI78" s="254"/>
      <c r="BJ78" s="257"/>
      <c r="BK78" s="257"/>
      <c r="BL78" s="257"/>
      <c r="BM78" s="257"/>
      <c r="BN78" s="257"/>
      <c r="BO78" s="254"/>
      <c r="BP78" s="254"/>
      <c r="BQ78" s="251">
        <v>72</v>
      </c>
      <c r="BR78" s="256"/>
      <c r="BS78" s="865"/>
      <c r="BT78" s="866"/>
      <c r="BU78" s="866"/>
      <c r="BV78" s="866"/>
      <c r="BW78" s="866"/>
      <c r="BX78" s="866"/>
      <c r="BY78" s="866"/>
      <c r="BZ78" s="866"/>
      <c r="CA78" s="866"/>
      <c r="CB78" s="866"/>
      <c r="CC78" s="866"/>
      <c r="CD78" s="866"/>
      <c r="CE78" s="866"/>
      <c r="CF78" s="866"/>
      <c r="CG78" s="867"/>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5"/>
    </row>
    <row r="79" spans="1:131" s="236" customFormat="1" ht="26.25" customHeight="1" x14ac:dyDescent="0.2">
      <c r="A79" s="250">
        <v>12</v>
      </c>
      <c r="B79" s="875"/>
      <c r="C79" s="876"/>
      <c r="D79" s="876"/>
      <c r="E79" s="876"/>
      <c r="F79" s="876"/>
      <c r="G79" s="876"/>
      <c r="H79" s="876"/>
      <c r="I79" s="876"/>
      <c r="J79" s="876"/>
      <c r="K79" s="876"/>
      <c r="L79" s="876"/>
      <c r="M79" s="876"/>
      <c r="N79" s="876"/>
      <c r="O79" s="876"/>
      <c r="P79" s="877"/>
      <c r="Q79" s="878"/>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826"/>
      <c r="AP79" s="826"/>
      <c r="AQ79" s="826"/>
      <c r="AR79" s="826"/>
      <c r="AS79" s="826"/>
      <c r="AT79" s="826"/>
      <c r="AU79" s="826"/>
      <c r="AV79" s="826"/>
      <c r="AW79" s="826"/>
      <c r="AX79" s="826"/>
      <c r="AY79" s="826"/>
      <c r="AZ79" s="879"/>
      <c r="BA79" s="879"/>
      <c r="BB79" s="879"/>
      <c r="BC79" s="879"/>
      <c r="BD79" s="880"/>
      <c r="BE79" s="254"/>
      <c r="BF79" s="254"/>
      <c r="BG79" s="254"/>
      <c r="BH79" s="254"/>
      <c r="BI79" s="254"/>
      <c r="BJ79" s="257"/>
      <c r="BK79" s="257"/>
      <c r="BL79" s="257"/>
      <c r="BM79" s="257"/>
      <c r="BN79" s="257"/>
      <c r="BO79" s="254"/>
      <c r="BP79" s="254"/>
      <c r="BQ79" s="251">
        <v>73</v>
      </c>
      <c r="BR79" s="256"/>
      <c r="BS79" s="865"/>
      <c r="BT79" s="866"/>
      <c r="BU79" s="866"/>
      <c r="BV79" s="866"/>
      <c r="BW79" s="866"/>
      <c r="BX79" s="866"/>
      <c r="BY79" s="866"/>
      <c r="BZ79" s="866"/>
      <c r="CA79" s="866"/>
      <c r="CB79" s="866"/>
      <c r="CC79" s="866"/>
      <c r="CD79" s="866"/>
      <c r="CE79" s="866"/>
      <c r="CF79" s="866"/>
      <c r="CG79" s="867"/>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5"/>
    </row>
    <row r="80" spans="1:131" s="236" customFormat="1" ht="26.25" customHeight="1" x14ac:dyDescent="0.2">
      <c r="A80" s="250">
        <v>13</v>
      </c>
      <c r="B80" s="875"/>
      <c r="C80" s="876"/>
      <c r="D80" s="876"/>
      <c r="E80" s="876"/>
      <c r="F80" s="876"/>
      <c r="G80" s="876"/>
      <c r="H80" s="876"/>
      <c r="I80" s="876"/>
      <c r="J80" s="876"/>
      <c r="K80" s="876"/>
      <c r="L80" s="876"/>
      <c r="M80" s="876"/>
      <c r="N80" s="876"/>
      <c r="O80" s="876"/>
      <c r="P80" s="877"/>
      <c r="Q80" s="878"/>
      <c r="R80" s="826"/>
      <c r="S80" s="826"/>
      <c r="T80" s="826"/>
      <c r="U80" s="826"/>
      <c r="V80" s="826"/>
      <c r="W80" s="826"/>
      <c r="X80" s="826"/>
      <c r="Y80" s="826"/>
      <c r="Z80" s="826"/>
      <c r="AA80" s="826"/>
      <c r="AB80" s="826"/>
      <c r="AC80" s="826"/>
      <c r="AD80" s="826"/>
      <c r="AE80" s="826"/>
      <c r="AF80" s="826"/>
      <c r="AG80" s="826"/>
      <c r="AH80" s="826"/>
      <c r="AI80" s="826"/>
      <c r="AJ80" s="826"/>
      <c r="AK80" s="826"/>
      <c r="AL80" s="826"/>
      <c r="AM80" s="826"/>
      <c r="AN80" s="826"/>
      <c r="AO80" s="826"/>
      <c r="AP80" s="826"/>
      <c r="AQ80" s="826"/>
      <c r="AR80" s="826"/>
      <c r="AS80" s="826"/>
      <c r="AT80" s="826"/>
      <c r="AU80" s="826"/>
      <c r="AV80" s="826"/>
      <c r="AW80" s="826"/>
      <c r="AX80" s="826"/>
      <c r="AY80" s="826"/>
      <c r="AZ80" s="879"/>
      <c r="BA80" s="879"/>
      <c r="BB80" s="879"/>
      <c r="BC80" s="879"/>
      <c r="BD80" s="880"/>
      <c r="BE80" s="254"/>
      <c r="BF80" s="254"/>
      <c r="BG80" s="254"/>
      <c r="BH80" s="254"/>
      <c r="BI80" s="254"/>
      <c r="BJ80" s="254"/>
      <c r="BK80" s="254"/>
      <c r="BL80" s="254"/>
      <c r="BM80" s="254"/>
      <c r="BN80" s="254"/>
      <c r="BO80" s="254"/>
      <c r="BP80" s="254"/>
      <c r="BQ80" s="251">
        <v>74</v>
      </c>
      <c r="BR80" s="256"/>
      <c r="BS80" s="865"/>
      <c r="BT80" s="866"/>
      <c r="BU80" s="866"/>
      <c r="BV80" s="866"/>
      <c r="BW80" s="866"/>
      <c r="BX80" s="866"/>
      <c r="BY80" s="866"/>
      <c r="BZ80" s="866"/>
      <c r="CA80" s="866"/>
      <c r="CB80" s="866"/>
      <c r="CC80" s="866"/>
      <c r="CD80" s="866"/>
      <c r="CE80" s="866"/>
      <c r="CF80" s="866"/>
      <c r="CG80" s="867"/>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5"/>
    </row>
    <row r="81" spans="1:131" s="236" customFormat="1" ht="26.25" customHeight="1" x14ac:dyDescent="0.2">
      <c r="A81" s="250">
        <v>14</v>
      </c>
      <c r="B81" s="875"/>
      <c r="C81" s="876"/>
      <c r="D81" s="876"/>
      <c r="E81" s="876"/>
      <c r="F81" s="876"/>
      <c r="G81" s="876"/>
      <c r="H81" s="876"/>
      <c r="I81" s="876"/>
      <c r="J81" s="876"/>
      <c r="K81" s="876"/>
      <c r="L81" s="876"/>
      <c r="M81" s="876"/>
      <c r="N81" s="876"/>
      <c r="O81" s="876"/>
      <c r="P81" s="877"/>
      <c r="Q81" s="878"/>
      <c r="R81" s="826"/>
      <c r="S81" s="826"/>
      <c r="T81" s="826"/>
      <c r="U81" s="826"/>
      <c r="V81" s="826"/>
      <c r="W81" s="826"/>
      <c r="X81" s="826"/>
      <c r="Y81" s="826"/>
      <c r="Z81" s="826"/>
      <c r="AA81" s="826"/>
      <c r="AB81" s="826"/>
      <c r="AC81" s="826"/>
      <c r="AD81" s="826"/>
      <c r="AE81" s="826"/>
      <c r="AF81" s="826"/>
      <c r="AG81" s="826"/>
      <c r="AH81" s="826"/>
      <c r="AI81" s="826"/>
      <c r="AJ81" s="826"/>
      <c r="AK81" s="826"/>
      <c r="AL81" s="826"/>
      <c r="AM81" s="826"/>
      <c r="AN81" s="826"/>
      <c r="AO81" s="826"/>
      <c r="AP81" s="826"/>
      <c r="AQ81" s="826"/>
      <c r="AR81" s="826"/>
      <c r="AS81" s="826"/>
      <c r="AT81" s="826"/>
      <c r="AU81" s="826"/>
      <c r="AV81" s="826"/>
      <c r="AW81" s="826"/>
      <c r="AX81" s="826"/>
      <c r="AY81" s="826"/>
      <c r="AZ81" s="879"/>
      <c r="BA81" s="879"/>
      <c r="BB81" s="879"/>
      <c r="BC81" s="879"/>
      <c r="BD81" s="880"/>
      <c r="BE81" s="254"/>
      <c r="BF81" s="254"/>
      <c r="BG81" s="254"/>
      <c r="BH81" s="254"/>
      <c r="BI81" s="254"/>
      <c r="BJ81" s="254"/>
      <c r="BK81" s="254"/>
      <c r="BL81" s="254"/>
      <c r="BM81" s="254"/>
      <c r="BN81" s="254"/>
      <c r="BO81" s="254"/>
      <c r="BP81" s="254"/>
      <c r="BQ81" s="251">
        <v>75</v>
      </c>
      <c r="BR81" s="256"/>
      <c r="BS81" s="865"/>
      <c r="BT81" s="866"/>
      <c r="BU81" s="866"/>
      <c r="BV81" s="866"/>
      <c r="BW81" s="866"/>
      <c r="BX81" s="866"/>
      <c r="BY81" s="866"/>
      <c r="BZ81" s="866"/>
      <c r="CA81" s="866"/>
      <c r="CB81" s="866"/>
      <c r="CC81" s="866"/>
      <c r="CD81" s="866"/>
      <c r="CE81" s="866"/>
      <c r="CF81" s="866"/>
      <c r="CG81" s="867"/>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5"/>
    </row>
    <row r="82" spans="1:131" s="236" customFormat="1" ht="26.25" customHeight="1" x14ac:dyDescent="0.2">
      <c r="A82" s="250">
        <v>15</v>
      </c>
      <c r="B82" s="875"/>
      <c r="C82" s="876"/>
      <c r="D82" s="876"/>
      <c r="E82" s="876"/>
      <c r="F82" s="876"/>
      <c r="G82" s="876"/>
      <c r="H82" s="876"/>
      <c r="I82" s="876"/>
      <c r="J82" s="876"/>
      <c r="K82" s="876"/>
      <c r="L82" s="876"/>
      <c r="M82" s="876"/>
      <c r="N82" s="876"/>
      <c r="O82" s="876"/>
      <c r="P82" s="877"/>
      <c r="Q82" s="878"/>
      <c r="R82" s="826"/>
      <c r="S82" s="826"/>
      <c r="T82" s="826"/>
      <c r="U82" s="826"/>
      <c r="V82" s="826"/>
      <c r="W82" s="826"/>
      <c r="X82" s="826"/>
      <c r="Y82" s="826"/>
      <c r="Z82" s="826"/>
      <c r="AA82" s="826"/>
      <c r="AB82" s="826"/>
      <c r="AC82" s="826"/>
      <c r="AD82" s="826"/>
      <c r="AE82" s="826"/>
      <c r="AF82" s="826"/>
      <c r="AG82" s="826"/>
      <c r="AH82" s="826"/>
      <c r="AI82" s="826"/>
      <c r="AJ82" s="826"/>
      <c r="AK82" s="826"/>
      <c r="AL82" s="826"/>
      <c r="AM82" s="826"/>
      <c r="AN82" s="826"/>
      <c r="AO82" s="826"/>
      <c r="AP82" s="826"/>
      <c r="AQ82" s="826"/>
      <c r="AR82" s="826"/>
      <c r="AS82" s="826"/>
      <c r="AT82" s="826"/>
      <c r="AU82" s="826"/>
      <c r="AV82" s="826"/>
      <c r="AW82" s="826"/>
      <c r="AX82" s="826"/>
      <c r="AY82" s="826"/>
      <c r="AZ82" s="879"/>
      <c r="BA82" s="879"/>
      <c r="BB82" s="879"/>
      <c r="BC82" s="879"/>
      <c r="BD82" s="880"/>
      <c r="BE82" s="254"/>
      <c r="BF82" s="254"/>
      <c r="BG82" s="254"/>
      <c r="BH82" s="254"/>
      <c r="BI82" s="254"/>
      <c r="BJ82" s="254"/>
      <c r="BK82" s="254"/>
      <c r="BL82" s="254"/>
      <c r="BM82" s="254"/>
      <c r="BN82" s="254"/>
      <c r="BO82" s="254"/>
      <c r="BP82" s="254"/>
      <c r="BQ82" s="251">
        <v>76</v>
      </c>
      <c r="BR82" s="256"/>
      <c r="BS82" s="865"/>
      <c r="BT82" s="866"/>
      <c r="BU82" s="866"/>
      <c r="BV82" s="866"/>
      <c r="BW82" s="866"/>
      <c r="BX82" s="866"/>
      <c r="BY82" s="866"/>
      <c r="BZ82" s="866"/>
      <c r="CA82" s="866"/>
      <c r="CB82" s="866"/>
      <c r="CC82" s="866"/>
      <c r="CD82" s="866"/>
      <c r="CE82" s="866"/>
      <c r="CF82" s="866"/>
      <c r="CG82" s="867"/>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5"/>
    </row>
    <row r="83" spans="1:131" s="236" customFormat="1" ht="26.25" customHeight="1" x14ac:dyDescent="0.2">
      <c r="A83" s="250">
        <v>16</v>
      </c>
      <c r="B83" s="875"/>
      <c r="C83" s="876"/>
      <c r="D83" s="876"/>
      <c r="E83" s="876"/>
      <c r="F83" s="876"/>
      <c r="G83" s="876"/>
      <c r="H83" s="876"/>
      <c r="I83" s="876"/>
      <c r="J83" s="876"/>
      <c r="K83" s="876"/>
      <c r="L83" s="876"/>
      <c r="M83" s="876"/>
      <c r="N83" s="876"/>
      <c r="O83" s="876"/>
      <c r="P83" s="877"/>
      <c r="Q83" s="878"/>
      <c r="R83" s="826"/>
      <c r="S83" s="826"/>
      <c r="T83" s="826"/>
      <c r="U83" s="826"/>
      <c r="V83" s="826"/>
      <c r="W83" s="826"/>
      <c r="X83" s="826"/>
      <c r="Y83" s="826"/>
      <c r="Z83" s="826"/>
      <c r="AA83" s="826"/>
      <c r="AB83" s="826"/>
      <c r="AC83" s="826"/>
      <c r="AD83" s="826"/>
      <c r="AE83" s="826"/>
      <c r="AF83" s="826"/>
      <c r="AG83" s="826"/>
      <c r="AH83" s="826"/>
      <c r="AI83" s="826"/>
      <c r="AJ83" s="826"/>
      <c r="AK83" s="826"/>
      <c r="AL83" s="826"/>
      <c r="AM83" s="826"/>
      <c r="AN83" s="826"/>
      <c r="AO83" s="826"/>
      <c r="AP83" s="826"/>
      <c r="AQ83" s="826"/>
      <c r="AR83" s="826"/>
      <c r="AS83" s="826"/>
      <c r="AT83" s="826"/>
      <c r="AU83" s="826"/>
      <c r="AV83" s="826"/>
      <c r="AW83" s="826"/>
      <c r="AX83" s="826"/>
      <c r="AY83" s="826"/>
      <c r="AZ83" s="879"/>
      <c r="BA83" s="879"/>
      <c r="BB83" s="879"/>
      <c r="BC83" s="879"/>
      <c r="BD83" s="880"/>
      <c r="BE83" s="254"/>
      <c r="BF83" s="254"/>
      <c r="BG83" s="254"/>
      <c r="BH83" s="254"/>
      <c r="BI83" s="254"/>
      <c r="BJ83" s="254"/>
      <c r="BK83" s="254"/>
      <c r="BL83" s="254"/>
      <c r="BM83" s="254"/>
      <c r="BN83" s="254"/>
      <c r="BO83" s="254"/>
      <c r="BP83" s="254"/>
      <c r="BQ83" s="251">
        <v>77</v>
      </c>
      <c r="BR83" s="256"/>
      <c r="BS83" s="865"/>
      <c r="BT83" s="866"/>
      <c r="BU83" s="866"/>
      <c r="BV83" s="866"/>
      <c r="BW83" s="866"/>
      <c r="BX83" s="866"/>
      <c r="BY83" s="866"/>
      <c r="BZ83" s="866"/>
      <c r="CA83" s="866"/>
      <c r="CB83" s="866"/>
      <c r="CC83" s="866"/>
      <c r="CD83" s="866"/>
      <c r="CE83" s="866"/>
      <c r="CF83" s="866"/>
      <c r="CG83" s="867"/>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5"/>
    </row>
    <row r="84" spans="1:131" s="236" customFormat="1" ht="26.25" customHeight="1" x14ac:dyDescent="0.2">
      <c r="A84" s="250">
        <v>17</v>
      </c>
      <c r="B84" s="875"/>
      <c r="C84" s="876"/>
      <c r="D84" s="876"/>
      <c r="E84" s="876"/>
      <c r="F84" s="876"/>
      <c r="G84" s="876"/>
      <c r="H84" s="876"/>
      <c r="I84" s="876"/>
      <c r="J84" s="876"/>
      <c r="K84" s="876"/>
      <c r="L84" s="876"/>
      <c r="M84" s="876"/>
      <c r="N84" s="876"/>
      <c r="O84" s="876"/>
      <c r="P84" s="877"/>
      <c r="Q84" s="878"/>
      <c r="R84" s="826"/>
      <c r="S84" s="826"/>
      <c r="T84" s="826"/>
      <c r="U84" s="826"/>
      <c r="V84" s="826"/>
      <c r="W84" s="826"/>
      <c r="X84" s="826"/>
      <c r="Y84" s="826"/>
      <c r="Z84" s="826"/>
      <c r="AA84" s="826"/>
      <c r="AB84" s="826"/>
      <c r="AC84" s="826"/>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826"/>
      <c r="AZ84" s="879"/>
      <c r="BA84" s="879"/>
      <c r="BB84" s="879"/>
      <c r="BC84" s="879"/>
      <c r="BD84" s="880"/>
      <c r="BE84" s="254"/>
      <c r="BF84" s="254"/>
      <c r="BG84" s="254"/>
      <c r="BH84" s="254"/>
      <c r="BI84" s="254"/>
      <c r="BJ84" s="254"/>
      <c r="BK84" s="254"/>
      <c r="BL84" s="254"/>
      <c r="BM84" s="254"/>
      <c r="BN84" s="254"/>
      <c r="BO84" s="254"/>
      <c r="BP84" s="254"/>
      <c r="BQ84" s="251">
        <v>78</v>
      </c>
      <c r="BR84" s="256"/>
      <c r="BS84" s="865"/>
      <c r="BT84" s="866"/>
      <c r="BU84" s="866"/>
      <c r="BV84" s="866"/>
      <c r="BW84" s="866"/>
      <c r="BX84" s="866"/>
      <c r="BY84" s="866"/>
      <c r="BZ84" s="866"/>
      <c r="CA84" s="866"/>
      <c r="CB84" s="866"/>
      <c r="CC84" s="866"/>
      <c r="CD84" s="866"/>
      <c r="CE84" s="866"/>
      <c r="CF84" s="866"/>
      <c r="CG84" s="867"/>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5"/>
    </row>
    <row r="85" spans="1:131" s="236" customFormat="1" ht="26.25" customHeight="1" x14ac:dyDescent="0.2">
      <c r="A85" s="250">
        <v>18</v>
      </c>
      <c r="B85" s="875"/>
      <c r="C85" s="876"/>
      <c r="D85" s="876"/>
      <c r="E85" s="876"/>
      <c r="F85" s="876"/>
      <c r="G85" s="876"/>
      <c r="H85" s="876"/>
      <c r="I85" s="876"/>
      <c r="J85" s="876"/>
      <c r="K85" s="876"/>
      <c r="L85" s="876"/>
      <c r="M85" s="876"/>
      <c r="N85" s="876"/>
      <c r="O85" s="876"/>
      <c r="P85" s="877"/>
      <c r="Q85" s="878"/>
      <c r="R85" s="826"/>
      <c r="S85" s="826"/>
      <c r="T85" s="826"/>
      <c r="U85" s="826"/>
      <c r="V85" s="826"/>
      <c r="W85" s="826"/>
      <c r="X85" s="826"/>
      <c r="Y85" s="826"/>
      <c r="Z85" s="826"/>
      <c r="AA85" s="826"/>
      <c r="AB85" s="826"/>
      <c r="AC85" s="826"/>
      <c r="AD85" s="826"/>
      <c r="AE85" s="826"/>
      <c r="AF85" s="826"/>
      <c r="AG85" s="826"/>
      <c r="AH85" s="826"/>
      <c r="AI85" s="826"/>
      <c r="AJ85" s="826"/>
      <c r="AK85" s="826"/>
      <c r="AL85" s="826"/>
      <c r="AM85" s="826"/>
      <c r="AN85" s="826"/>
      <c r="AO85" s="826"/>
      <c r="AP85" s="826"/>
      <c r="AQ85" s="826"/>
      <c r="AR85" s="826"/>
      <c r="AS85" s="826"/>
      <c r="AT85" s="826"/>
      <c r="AU85" s="826"/>
      <c r="AV85" s="826"/>
      <c r="AW85" s="826"/>
      <c r="AX85" s="826"/>
      <c r="AY85" s="826"/>
      <c r="AZ85" s="879"/>
      <c r="BA85" s="879"/>
      <c r="BB85" s="879"/>
      <c r="BC85" s="879"/>
      <c r="BD85" s="880"/>
      <c r="BE85" s="254"/>
      <c r="BF85" s="254"/>
      <c r="BG85" s="254"/>
      <c r="BH85" s="254"/>
      <c r="BI85" s="254"/>
      <c r="BJ85" s="254"/>
      <c r="BK85" s="254"/>
      <c r="BL85" s="254"/>
      <c r="BM85" s="254"/>
      <c r="BN85" s="254"/>
      <c r="BO85" s="254"/>
      <c r="BP85" s="254"/>
      <c r="BQ85" s="251">
        <v>79</v>
      </c>
      <c r="BR85" s="256"/>
      <c r="BS85" s="865"/>
      <c r="BT85" s="866"/>
      <c r="BU85" s="866"/>
      <c r="BV85" s="866"/>
      <c r="BW85" s="866"/>
      <c r="BX85" s="866"/>
      <c r="BY85" s="866"/>
      <c r="BZ85" s="866"/>
      <c r="CA85" s="866"/>
      <c r="CB85" s="866"/>
      <c r="CC85" s="866"/>
      <c r="CD85" s="866"/>
      <c r="CE85" s="866"/>
      <c r="CF85" s="866"/>
      <c r="CG85" s="867"/>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5"/>
    </row>
    <row r="86" spans="1:131" s="236" customFormat="1" ht="26.25" customHeight="1" x14ac:dyDescent="0.2">
      <c r="A86" s="250">
        <v>19</v>
      </c>
      <c r="B86" s="875"/>
      <c r="C86" s="876"/>
      <c r="D86" s="876"/>
      <c r="E86" s="876"/>
      <c r="F86" s="876"/>
      <c r="G86" s="876"/>
      <c r="H86" s="876"/>
      <c r="I86" s="876"/>
      <c r="J86" s="876"/>
      <c r="K86" s="876"/>
      <c r="L86" s="876"/>
      <c r="M86" s="876"/>
      <c r="N86" s="876"/>
      <c r="O86" s="876"/>
      <c r="P86" s="877"/>
      <c r="Q86" s="878"/>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26"/>
      <c r="AO86" s="826"/>
      <c r="AP86" s="826"/>
      <c r="AQ86" s="826"/>
      <c r="AR86" s="826"/>
      <c r="AS86" s="826"/>
      <c r="AT86" s="826"/>
      <c r="AU86" s="826"/>
      <c r="AV86" s="826"/>
      <c r="AW86" s="826"/>
      <c r="AX86" s="826"/>
      <c r="AY86" s="826"/>
      <c r="AZ86" s="879"/>
      <c r="BA86" s="879"/>
      <c r="BB86" s="879"/>
      <c r="BC86" s="879"/>
      <c r="BD86" s="880"/>
      <c r="BE86" s="254"/>
      <c r="BF86" s="254"/>
      <c r="BG86" s="254"/>
      <c r="BH86" s="254"/>
      <c r="BI86" s="254"/>
      <c r="BJ86" s="254"/>
      <c r="BK86" s="254"/>
      <c r="BL86" s="254"/>
      <c r="BM86" s="254"/>
      <c r="BN86" s="254"/>
      <c r="BO86" s="254"/>
      <c r="BP86" s="254"/>
      <c r="BQ86" s="251">
        <v>80</v>
      </c>
      <c r="BR86" s="256"/>
      <c r="BS86" s="865"/>
      <c r="BT86" s="866"/>
      <c r="BU86" s="866"/>
      <c r="BV86" s="866"/>
      <c r="BW86" s="866"/>
      <c r="BX86" s="866"/>
      <c r="BY86" s="866"/>
      <c r="BZ86" s="866"/>
      <c r="CA86" s="866"/>
      <c r="CB86" s="866"/>
      <c r="CC86" s="866"/>
      <c r="CD86" s="866"/>
      <c r="CE86" s="866"/>
      <c r="CF86" s="866"/>
      <c r="CG86" s="867"/>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5"/>
    </row>
    <row r="87" spans="1:131" s="236" customFormat="1" ht="26.25" customHeight="1" x14ac:dyDescent="0.2">
      <c r="A87" s="258">
        <v>20</v>
      </c>
      <c r="B87" s="884"/>
      <c r="C87" s="885"/>
      <c r="D87" s="885"/>
      <c r="E87" s="885"/>
      <c r="F87" s="885"/>
      <c r="G87" s="885"/>
      <c r="H87" s="885"/>
      <c r="I87" s="885"/>
      <c r="J87" s="885"/>
      <c r="K87" s="885"/>
      <c r="L87" s="885"/>
      <c r="M87" s="885"/>
      <c r="N87" s="885"/>
      <c r="O87" s="885"/>
      <c r="P87" s="886"/>
      <c r="Q87" s="887"/>
      <c r="R87" s="888"/>
      <c r="S87" s="888"/>
      <c r="T87" s="888"/>
      <c r="U87" s="888"/>
      <c r="V87" s="888"/>
      <c r="W87" s="888"/>
      <c r="X87" s="888"/>
      <c r="Y87" s="888"/>
      <c r="Z87" s="888"/>
      <c r="AA87" s="888"/>
      <c r="AB87" s="888"/>
      <c r="AC87" s="888"/>
      <c r="AD87" s="888"/>
      <c r="AE87" s="888"/>
      <c r="AF87" s="888"/>
      <c r="AG87" s="888"/>
      <c r="AH87" s="888"/>
      <c r="AI87" s="888"/>
      <c r="AJ87" s="888"/>
      <c r="AK87" s="888"/>
      <c r="AL87" s="888"/>
      <c r="AM87" s="888"/>
      <c r="AN87" s="888"/>
      <c r="AO87" s="888"/>
      <c r="AP87" s="888"/>
      <c r="AQ87" s="888"/>
      <c r="AR87" s="888"/>
      <c r="AS87" s="888"/>
      <c r="AT87" s="888"/>
      <c r="AU87" s="888"/>
      <c r="AV87" s="888"/>
      <c r="AW87" s="888"/>
      <c r="AX87" s="888"/>
      <c r="AY87" s="888"/>
      <c r="AZ87" s="889"/>
      <c r="BA87" s="889"/>
      <c r="BB87" s="889"/>
      <c r="BC87" s="889"/>
      <c r="BD87" s="890"/>
      <c r="BE87" s="254"/>
      <c r="BF87" s="254"/>
      <c r="BG87" s="254"/>
      <c r="BH87" s="254"/>
      <c r="BI87" s="254"/>
      <c r="BJ87" s="254"/>
      <c r="BK87" s="254"/>
      <c r="BL87" s="254"/>
      <c r="BM87" s="254"/>
      <c r="BN87" s="254"/>
      <c r="BO87" s="254"/>
      <c r="BP87" s="254"/>
      <c r="BQ87" s="251">
        <v>81</v>
      </c>
      <c r="BR87" s="256"/>
      <c r="BS87" s="865"/>
      <c r="BT87" s="866"/>
      <c r="BU87" s="866"/>
      <c r="BV87" s="866"/>
      <c r="BW87" s="866"/>
      <c r="BX87" s="866"/>
      <c r="BY87" s="866"/>
      <c r="BZ87" s="866"/>
      <c r="CA87" s="866"/>
      <c r="CB87" s="866"/>
      <c r="CC87" s="866"/>
      <c r="CD87" s="866"/>
      <c r="CE87" s="866"/>
      <c r="CF87" s="866"/>
      <c r="CG87" s="867"/>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5"/>
    </row>
    <row r="88" spans="1:131" s="236" customFormat="1" ht="26.25" customHeight="1" thickBot="1" x14ac:dyDescent="0.25">
      <c r="A88" s="253" t="s">
        <v>371</v>
      </c>
      <c r="B88" s="783" t="s">
        <v>395</v>
      </c>
      <c r="C88" s="784"/>
      <c r="D88" s="784"/>
      <c r="E88" s="784"/>
      <c r="F88" s="784"/>
      <c r="G88" s="784"/>
      <c r="H88" s="784"/>
      <c r="I88" s="784"/>
      <c r="J88" s="784"/>
      <c r="K88" s="784"/>
      <c r="L88" s="784"/>
      <c r="M88" s="784"/>
      <c r="N88" s="784"/>
      <c r="O88" s="784"/>
      <c r="P88" s="785"/>
      <c r="Q88" s="833"/>
      <c r="R88" s="834"/>
      <c r="S88" s="834"/>
      <c r="T88" s="834"/>
      <c r="U88" s="834"/>
      <c r="V88" s="834"/>
      <c r="W88" s="834"/>
      <c r="X88" s="834"/>
      <c r="Y88" s="834"/>
      <c r="Z88" s="834"/>
      <c r="AA88" s="834"/>
      <c r="AB88" s="834"/>
      <c r="AC88" s="834"/>
      <c r="AD88" s="834"/>
      <c r="AE88" s="834"/>
      <c r="AF88" s="837"/>
      <c r="AG88" s="837"/>
      <c r="AH88" s="837"/>
      <c r="AI88" s="837"/>
      <c r="AJ88" s="837"/>
      <c r="AK88" s="834"/>
      <c r="AL88" s="834"/>
      <c r="AM88" s="834"/>
      <c r="AN88" s="834"/>
      <c r="AO88" s="834"/>
      <c r="AP88" s="837"/>
      <c r="AQ88" s="837"/>
      <c r="AR88" s="837"/>
      <c r="AS88" s="837"/>
      <c r="AT88" s="837"/>
      <c r="AU88" s="837"/>
      <c r="AV88" s="837"/>
      <c r="AW88" s="837"/>
      <c r="AX88" s="837"/>
      <c r="AY88" s="837"/>
      <c r="AZ88" s="849"/>
      <c r="BA88" s="849"/>
      <c r="BB88" s="849"/>
      <c r="BC88" s="849"/>
      <c r="BD88" s="850"/>
      <c r="BE88" s="254"/>
      <c r="BF88" s="254"/>
      <c r="BG88" s="254"/>
      <c r="BH88" s="254"/>
      <c r="BI88" s="254"/>
      <c r="BJ88" s="254"/>
      <c r="BK88" s="254"/>
      <c r="BL88" s="254"/>
      <c r="BM88" s="254"/>
      <c r="BN88" s="254"/>
      <c r="BO88" s="254"/>
      <c r="BP88" s="254"/>
      <c r="BQ88" s="251">
        <v>82</v>
      </c>
      <c r="BR88" s="256"/>
      <c r="BS88" s="865"/>
      <c r="BT88" s="866"/>
      <c r="BU88" s="866"/>
      <c r="BV88" s="866"/>
      <c r="BW88" s="866"/>
      <c r="BX88" s="866"/>
      <c r="BY88" s="866"/>
      <c r="BZ88" s="866"/>
      <c r="CA88" s="866"/>
      <c r="CB88" s="866"/>
      <c r="CC88" s="866"/>
      <c r="CD88" s="866"/>
      <c r="CE88" s="866"/>
      <c r="CF88" s="866"/>
      <c r="CG88" s="867"/>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5"/>
    </row>
    <row r="89" spans="1:131" s="236" customFormat="1" ht="26.25" hidden="1" customHeight="1" x14ac:dyDescent="0.2">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865"/>
      <c r="BT89" s="866"/>
      <c r="BU89" s="866"/>
      <c r="BV89" s="866"/>
      <c r="BW89" s="866"/>
      <c r="BX89" s="866"/>
      <c r="BY89" s="866"/>
      <c r="BZ89" s="866"/>
      <c r="CA89" s="866"/>
      <c r="CB89" s="866"/>
      <c r="CC89" s="866"/>
      <c r="CD89" s="866"/>
      <c r="CE89" s="866"/>
      <c r="CF89" s="866"/>
      <c r="CG89" s="867"/>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5"/>
    </row>
    <row r="90" spans="1:131" s="236" customFormat="1" ht="26.25" hidden="1" customHeight="1" x14ac:dyDescent="0.2">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865"/>
      <c r="BT90" s="866"/>
      <c r="BU90" s="866"/>
      <c r="BV90" s="866"/>
      <c r="BW90" s="866"/>
      <c r="BX90" s="866"/>
      <c r="BY90" s="866"/>
      <c r="BZ90" s="866"/>
      <c r="CA90" s="866"/>
      <c r="CB90" s="866"/>
      <c r="CC90" s="866"/>
      <c r="CD90" s="866"/>
      <c r="CE90" s="866"/>
      <c r="CF90" s="866"/>
      <c r="CG90" s="867"/>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5"/>
    </row>
    <row r="91" spans="1:131" s="236" customFormat="1" ht="26.25" hidden="1" customHeight="1" x14ac:dyDescent="0.2">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865"/>
      <c r="BT91" s="866"/>
      <c r="BU91" s="866"/>
      <c r="BV91" s="866"/>
      <c r="BW91" s="866"/>
      <c r="BX91" s="866"/>
      <c r="BY91" s="866"/>
      <c r="BZ91" s="866"/>
      <c r="CA91" s="866"/>
      <c r="CB91" s="866"/>
      <c r="CC91" s="866"/>
      <c r="CD91" s="866"/>
      <c r="CE91" s="866"/>
      <c r="CF91" s="866"/>
      <c r="CG91" s="867"/>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5"/>
    </row>
    <row r="92" spans="1:131" s="236" customFormat="1" ht="26.25" hidden="1" customHeight="1" x14ac:dyDescent="0.2">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865"/>
      <c r="BT92" s="866"/>
      <c r="BU92" s="866"/>
      <c r="BV92" s="866"/>
      <c r="BW92" s="866"/>
      <c r="BX92" s="866"/>
      <c r="BY92" s="866"/>
      <c r="BZ92" s="866"/>
      <c r="CA92" s="866"/>
      <c r="CB92" s="866"/>
      <c r="CC92" s="866"/>
      <c r="CD92" s="866"/>
      <c r="CE92" s="866"/>
      <c r="CF92" s="866"/>
      <c r="CG92" s="867"/>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5"/>
    </row>
    <row r="93" spans="1:131" s="236" customFormat="1" ht="26.25" hidden="1" customHeight="1" x14ac:dyDescent="0.2">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865"/>
      <c r="BT93" s="866"/>
      <c r="BU93" s="866"/>
      <c r="BV93" s="866"/>
      <c r="BW93" s="866"/>
      <c r="BX93" s="866"/>
      <c r="BY93" s="866"/>
      <c r="BZ93" s="866"/>
      <c r="CA93" s="866"/>
      <c r="CB93" s="866"/>
      <c r="CC93" s="866"/>
      <c r="CD93" s="866"/>
      <c r="CE93" s="866"/>
      <c r="CF93" s="866"/>
      <c r="CG93" s="867"/>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5"/>
    </row>
    <row r="94" spans="1:131" s="236" customFormat="1" ht="26.25" hidden="1" customHeight="1" x14ac:dyDescent="0.2">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865"/>
      <c r="BT94" s="866"/>
      <c r="BU94" s="866"/>
      <c r="BV94" s="866"/>
      <c r="BW94" s="866"/>
      <c r="BX94" s="866"/>
      <c r="BY94" s="866"/>
      <c r="BZ94" s="866"/>
      <c r="CA94" s="866"/>
      <c r="CB94" s="866"/>
      <c r="CC94" s="866"/>
      <c r="CD94" s="866"/>
      <c r="CE94" s="866"/>
      <c r="CF94" s="866"/>
      <c r="CG94" s="867"/>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5"/>
    </row>
    <row r="95" spans="1:131" s="236" customFormat="1" ht="26.25" hidden="1" customHeight="1" x14ac:dyDescent="0.2">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865"/>
      <c r="BT95" s="866"/>
      <c r="BU95" s="866"/>
      <c r="BV95" s="866"/>
      <c r="BW95" s="866"/>
      <c r="BX95" s="866"/>
      <c r="BY95" s="866"/>
      <c r="BZ95" s="866"/>
      <c r="CA95" s="866"/>
      <c r="CB95" s="866"/>
      <c r="CC95" s="866"/>
      <c r="CD95" s="866"/>
      <c r="CE95" s="866"/>
      <c r="CF95" s="866"/>
      <c r="CG95" s="867"/>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5"/>
    </row>
    <row r="96" spans="1:131" s="236" customFormat="1" ht="26.25" hidden="1" customHeight="1" x14ac:dyDescent="0.2">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865"/>
      <c r="BT96" s="866"/>
      <c r="BU96" s="866"/>
      <c r="BV96" s="866"/>
      <c r="BW96" s="866"/>
      <c r="BX96" s="866"/>
      <c r="BY96" s="866"/>
      <c r="BZ96" s="866"/>
      <c r="CA96" s="866"/>
      <c r="CB96" s="866"/>
      <c r="CC96" s="866"/>
      <c r="CD96" s="866"/>
      <c r="CE96" s="866"/>
      <c r="CF96" s="866"/>
      <c r="CG96" s="867"/>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5"/>
    </row>
    <row r="97" spans="1:131" s="236" customFormat="1" ht="26.25" hidden="1" customHeight="1" x14ac:dyDescent="0.2">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865"/>
      <c r="BT97" s="866"/>
      <c r="BU97" s="866"/>
      <c r="BV97" s="866"/>
      <c r="BW97" s="866"/>
      <c r="BX97" s="866"/>
      <c r="BY97" s="866"/>
      <c r="BZ97" s="866"/>
      <c r="CA97" s="866"/>
      <c r="CB97" s="866"/>
      <c r="CC97" s="866"/>
      <c r="CD97" s="866"/>
      <c r="CE97" s="866"/>
      <c r="CF97" s="866"/>
      <c r="CG97" s="867"/>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5"/>
    </row>
    <row r="98" spans="1:131" s="236" customFormat="1" ht="26.25" hidden="1" customHeight="1" x14ac:dyDescent="0.2">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865"/>
      <c r="BT98" s="866"/>
      <c r="BU98" s="866"/>
      <c r="BV98" s="866"/>
      <c r="BW98" s="866"/>
      <c r="BX98" s="866"/>
      <c r="BY98" s="866"/>
      <c r="BZ98" s="866"/>
      <c r="CA98" s="866"/>
      <c r="CB98" s="866"/>
      <c r="CC98" s="866"/>
      <c r="CD98" s="866"/>
      <c r="CE98" s="866"/>
      <c r="CF98" s="866"/>
      <c r="CG98" s="867"/>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5"/>
    </row>
    <row r="99" spans="1:131" s="236" customFormat="1" ht="26.25" hidden="1" customHeight="1" x14ac:dyDescent="0.2">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865"/>
      <c r="BT99" s="866"/>
      <c r="BU99" s="866"/>
      <c r="BV99" s="866"/>
      <c r="BW99" s="866"/>
      <c r="BX99" s="866"/>
      <c r="BY99" s="866"/>
      <c r="BZ99" s="866"/>
      <c r="CA99" s="866"/>
      <c r="CB99" s="866"/>
      <c r="CC99" s="866"/>
      <c r="CD99" s="866"/>
      <c r="CE99" s="866"/>
      <c r="CF99" s="866"/>
      <c r="CG99" s="867"/>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5"/>
    </row>
    <row r="100" spans="1:131" s="236" customFormat="1" ht="26.25" hidden="1" customHeight="1" x14ac:dyDescent="0.2">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865"/>
      <c r="BT100" s="866"/>
      <c r="BU100" s="866"/>
      <c r="BV100" s="866"/>
      <c r="BW100" s="866"/>
      <c r="BX100" s="866"/>
      <c r="BY100" s="866"/>
      <c r="BZ100" s="866"/>
      <c r="CA100" s="866"/>
      <c r="CB100" s="866"/>
      <c r="CC100" s="866"/>
      <c r="CD100" s="866"/>
      <c r="CE100" s="866"/>
      <c r="CF100" s="866"/>
      <c r="CG100" s="867"/>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5"/>
    </row>
    <row r="101" spans="1:131" s="236" customFormat="1" ht="26.25" hidden="1" customHeight="1" x14ac:dyDescent="0.2">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865"/>
      <c r="BT101" s="866"/>
      <c r="BU101" s="866"/>
      <c r="BV101" s="866"/>
      <c r="BW101" s="866"/>
      <c r="BX101" s="866"/>
      <c r="BY101" s="866"/>
      <c r="BZ101" s="866"/>
      <c r="CA101" s="866"/>
      <c r="CB101" s="866"/>
      <c r="CC101" s="866"/>
      <c r="CD101" s="866"/>
      <c r="CE101" s="866"/>
      <c r="CF101" s="866"/>
      <c r="CG101" s="867"/>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5"/>
    </row>
    <row r="102" spans="1:131" s="236" customFormat="1" ht="26.25" customHeight="1" thickBot="1" x14ac:dyDescent="0.25">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371</v>
      </c>
      <c r="BR102" s="783" t="s">
        <v>396</v>
      </c>
      <c r="BS102" s="784"/>
      <c r="BT102" s="784"/>
      <c r="BU102" s="784"/>
      <c r="BV102" s="784"/>
      <c r="BW102" s="784"/>
      <c r="BX102" s="784"/>
      <c r="BY102" s="784"/>
      <c r="BZ102" s="784"/>
      <c r="CA102" s="784"/>
      <c r="CB102" s="784"/>
      <c r="CC102" s="784"/>
      <c r="CD102" s="784"/>
      <c r="CE102" s="784"/>
      <c r="CF102" s="784"/>
      <c r="CG102" s="785"/>
      <c r="CH102" s="891"/>
      <c r="CI102" s="892"/>
      <c r="CJ102" s="892"/>
      <c r="CK102" s="892"/>
      <c r="CL102" s="893"/>
      <c r="CM102" s="891"/>
      <c r="CN102" s="892"/>
      <c r="CO102" s="892"/>
      <c r="CP102" s="892"/>
      <c r="CQ102" s="893"/>
      <c r="CR102" s="894">
        <v>83487</v>
      </c>
      <c r="CS102" s="852"/>
      <c r="CT102" s="852"/>
      <c r="CU102" s="852"/>
      <c r="CV102" s="895"/>
      <c r="CW102" s="894">
        <v>11767</v>
      </c>
      <c r="CX102" s="852"/>
      <c r="CY102" s="852"/>
      <c r="CZ102" s="852"/>
      <c r="DA102" s="895"/>
      <c r="DB102" s="894">
        <v>135576</v>
      </c>
      <c r="DC102" s="852"/>
      <c r="DD102" s="852"/>
      <c r="DE102" s="852"/>
      <c r="DF102" s="895"/>
      <c r="DG102" s="894">
        <v>803</v>
      </c>
      <c r="DH102" s="852"/>
      <c r="DI102" s="852"/>
      <c r="DJ102" s="852"/>
      <c r="DK102" s="895"/>
      <c r="DL102" s="894">
        <v>15965</v>
      </c>
      <c r="DM102" s="852"/>
      <c r="DN102" s="852"/>
      <c r="DO102" s="852"/>
      <c r="DP102" s="895"/>
      <c r="DQ102" s="894">
        <v>13764</v>
      </c>
      <c r="DR102" s="852"/>
      <c r="DS102" s="852"/>
      <c r="DT102" s="852"/>
      <c r="DU102" s="895"/>
      <c r="DV102" s="918"/>
      <c r="DW102" s="919"/>
      <c r="DX102" s="919"/>
      <c r="DY102" s="919"/>
      <c r="DZ102" s="920"/>
      <c r="EA102" s="235"/>
    </row>
    <row r="103" spans="1:131" s="236" customFormat="1" ht="26.25" customHeight="1" x14ac:dyDescent="0.2">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21" t="s">
        <v>397</v>
      </c>
      <c r="BR103" s="921"/>
      <c r="BS103" s="921"/>
      <c r="BT103" s="921"/>
      <c r="BU103" s="921"/>
      <c r="BV103" s="921"/>
      <c r="BW103" s="921"/>
      <c r="BX103" s="921"/>
      <c r="BY103" s="921"/>
      <c r="BZ103" s="921"/>
      <c r="CA103" s="921"/>
      <c r="CB103" s="921"/>
      <c r="CC103" s="921"/>
      <c r="CD103" s="921"/>
      <c r="CE103" s="921"/>
      <c r="CF103" s="921"/>
      <c r="CG103" s="921"/>
      <c r="CH103" s="921"/>
      <c r="CI103" s="921"/>
      <c r="CJ103" s="921"/>
      <c r="CK103" s="921"/>
      <c r="CL103" s="921"/>
      <c r="CM103" s="921"/>
      <c r="CN103" s="921"/>
      <c r="CO103" s="921"/>
      <c r="CP103" s="921"/>
      <c r="CQ103" s="921"/>
      <c r="CR103" s="921"/>
      <c r="CS103" s="921"/>
      <c r="CT103" s="921"/>
      <c r="CU103" s="921"/>
      <c r="CV103" s="921"/>
      <c r="CW103" s="921"/>
      <c r="CX103" s="921"/>
      <c r="CY103" s="921"/>
      <c r="CZ103" s="921"/>
      <c r="DA103" s="921"/>
      <c r="DB103" s="921"/>
      <c r="DC103" s="921"/>
      <c r="DD103" s="921"/>
      <c r="DE103" s="921"/>
      <c r="DF103" s="921"/>
      <c r="DG103" s="921"/>
      <c r="DH103" s="921"/>
      <c r="DI103" s="921"/>
      <c r="DJ103" s="921"/>
      <c r="DK103" s="921"/>
      <c r="DL103" s="921"/>
      <c r="DM103" s="921"/>
      <c r="DN103" s="921"/>
      <c r="DO103" s="921"/>
      <c r="DP103" s="921"/>
      <c r="DQ103" s="921"/>
      <c r="DR103" s="921"/>
      <c r="DS103" s="921"/>
      <c r="DT103" s="921"/>
      <c r="DU103" s="921"/>
      <c r="DV103" s="921"/>
      <c r="DW103" s="921"/>
      <c r="DX103" s="921"/>
      <c r="DY103" s="921"/>
      <c r="DZ103" s="921"/>
      <c r="EA103" s="235"/>
    </row>
    <row r="104" spans="1:131" s="236" customFormat="1" ht="26.25" customHeight="1" x14ac:dyDescent="0.2">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22" t="s">
        <v>398</v>
      </c>
      <c r="BR104" s="922"/>
      <c r="BS104" s="922"/>
      <c r="BT104" s="922"/>
      <c r="BU104" s="922"/>
      <c r="BV104" s="922"/>
      <c r="BW104" s="922"/>
      <c r="BX104" s="922"/>
      <c r="BY104" s="922"/>
      <c r="BZ104" s="922"/>
      <c r="CA104" s="922"/>
      <c r="CB104" s="922"/>
      <c r="CC104" s="922"/>
      <c r="CD104" s="922"/>
      <c r="CE104" s="922"/>
      <c r="CF104" s="922"/>
      <c r="CG104" s="922"/>
      <c r="CH104" s="922"/>
      <c r="CI104" s="922"/>
      <c r="CJ104" s="922"/>
      <c r="CK104" s="922"/>
      <c r="CL104" s="922"/>
      <c r="CM104" s="922"/>
      <c r="CN104" s="922"/>
      <c r="CO104" s="922"/>
      <c r="CP104" s="922"/>
      <c r="CQ104" s="922"/>
      <c r="CR104" s="922"/>
      <c r="CS104" s="922"/>
      <c r="CT104" s="922"/>
      <c r="CU104" s="922"/>
      <c r="CV104" s="922"/>
      <c r="CW104" s="922"/>
      <c r="CX104" s="922"/>
      <c r="CY104" s="922"/>
      <c r="CZ104" s="922"/>
      <c r="DA104" s="922"/>
      <c r="DB104" s="922"/>
      <c r="DC104" s="922"/>
      <c r="DD104" s="922"/>
      <c r="DE104" s="922"/>
      <c r="DF104" s="922"/>
      <c r="DG104" s="922"/>
      <c r="DH104" s="922"/>
      <c r="DI104" s="922"/>
      <c r="DJ104" s="922"/>
      <c r="DK104" s="922"/>
      <c r="DL104" s="922"/>
      <c r="DM104" s="922"/>
      <c r="DN104" s="922"/>
      <c r="DO104" s="922"/>
      <c r="DP104" s="922"/>
      <c r="DQ104" s="922"/>
      <c r="DR104" s="922"/>
      <c r="DS104" s="922"/>
      <c r="DT104" s="922"/>
      <c r="DU104" s="922"/>
      <c r="DV104" s="922"/>
      <c r="DW104" s="922"/>
      <c r="DX104" s="922"/>
      <c r="DY104" s="922"/>
      <c r="DZ104" s="922"/>
      <c r="EA104" s="235"/>
    </row>
    <row r="105" spans="1:131" s="236" customFormat="1" ht="11.25" customHeight="1" x14ac:dyDescent="0.2">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2">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5">
      <c r="A107" s="264" t="s">
        <v>399</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400</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2">
      <c r="A108" s="923" t="s">
        <v>401</v>
      </c>
      <c r="B108" s="924"/>
      <c r="C108" s="924"/>
      <c r="D108" s="924"/>
      <c r="E108" s="924"/>
      <c r="F108" s="924"/>
      <c r="G108" s="924"/>
      <c r="H108" s="924"/>
      <c r="I108" s="924"/>
      <c r="J108" s="924"/>
      <c r="K108" s="924"/>
      <c r="L108" s="924"/>
      <c r="M108" s="924"/>
      <c r="N108" s="924"/>
      <c r="O108" s="924"/>
      <c r="P108" s="924"/>
      <c r="Q108" s="924"/>
      <c r="R108" s="924"/>
      <c r="S108" s="924"/>
      <c r="T108" s="924"/>
      <c r="U108" s="924"/>
      <c r="V108" s="924"/>
      <c r="W108" s="924"/>
      <c r="X108" s="924"/>
      <c r="Y108" s="924"/>
      <c r="Z108" s="924"/>
      <c r="AA108" s="924"/>
      <c r="AB108" s="924"/>
      <c r="AC108" s="924"/>
      <c r="AD108" s="924"/>
      <c r="AE108" s="924"/>
      <c r="AF108" s="924"/>
      <c r="AG108" s="924"/>
      <c r="AH108" s="924"/>
      <c r="AI108" s="924"/>
      <c r="AJ108" s="924"/>
      <c r="AK108" s="924"/>
      <c r="AL108" s="924"/>
      <c r="AM108" s="924"/>
      <c r="AN108" s="924"/>
      <c r="AO108" s="924"/>
      <c r="AP108" s="924"/>
      <c r="AQ108" s="924"/>
      <c r="AR108" s="924"/>
      <c r="AS108" s="924"/>
      <c r="AT108" s="925"/>
      <c r="AU108" s="923" t="s">
        <v>402</v>
      </c>
      <c r="AV108" s="924"/>
      <c r="AW108" s="924"/>
      <c r="AX108" s="924"/>
      <c r="AY108" s="924"/>
      <c r="AZ108" s="924"/>
      <c r="BA108" s="924"/>
      <c r="BB108" s="924"/>
      <c r="BC108" s="924"/>
      <c r="BD108" s="924"/>
      <c r="BE108" s="924"/>
      <c r="BF108" s="924"/>
      <c r="BG108" s="924"/>
      <c r="BH108" s="924"/>
      <c r="BI108" s="924"/>
      <c r="BJ108" s="924"/>
      <c r="BK108" s="924"/>
      <c r="BL108" s="924"/>
      <c r="BM108" s="924"/>
      <c r="BN108" s="924"/>
      <c r="BO108" s="924"/>
      <c r="BP108" s="924"/>
      <c r="BQ108" s="924"/>
      <c r="BR108" s="924"/>
      <c r="BS108" s="924"/>
      <c r="BT108" s="924"/>
      <c r="BU108" s="924"/>
      <c r="BV108" s="924"/>
      <c r="BW108" s="924"/>
      <c r="BX108" s="924"/>
      <c r="BY108" s="924"/>
      <c r="BZ108" s="924"/>
      <c r="CA108" s="924"/>
      <c r="CB108" s="924"/>
      <c r="CC108" s="924"/>
      <c r="CD108" s="924"/>
      <c r="CE108" s="924"/>
      <c r="CF108" s="924"/>
      <c r="CG108" s="924"/>
      <c r="CH108" s="924"/>
      <c r="CI108" s="924"/>
      <c r="CJ108" s="924"/>
      <c r="CK108" s="924"/>
      <c r="CL108" s="924"/>
      <c r="CM108" s="924"/>
      <c r="CN108" s="924"/>
      <c r="CO108" s="924"/>
      <c r="CP108" s="924"/>
      <c r="CQ108" s="924"/>
      <c r="CR108" s="924"/>
      <c r="CS108" s="924"/>
      <c r="CT108" s="924"/>
      <c r="CU108" s="924"/>
      <c r="CV108" s="924"/>
      <c r="CW108" s="924"/>
      <c r="CX108" s="924"/>
      <c r="CY108" s="924"/>
      <c r="CZ108" s="924"/>
      <c r="DA108" s="924"/>
      <c r="DB108" s="924"/>
      <c r="DC108" s="924"/>
      <c r="DD108" s="924"/>
      <c r="DE108" s="924"/>
      <c r="DF108" s="924"/>
      <c r="DG108" s="924"/>
      <c r="DH108" s="924"/>
      <c r="DI108" s="924"/>
      <c r="DJ108" s="924"/>
      <c r="DK108" s="924"/>
      <c r="DL108" s="924"/>
      <c r="DM108" s="924"/>
      <c r="DN108" s="924"/>
      <c r="DO108" s="924"/>
      <c r="DP108" s="924"/>
      <c r="DQ108" s="924"/>
      <c r="DR108" s="924"/>
      <c r="DS108" s="924"/>
      <c r="DT108" s="924"/>
      <c r="DU108" s="924"/>
      <c r="DV108" s="924"/>
      <c r="DW108" s="924"/>
      <c r="DX108" s="924"/>
      <c r="DY108" s="924"/>
      <c r="DZ108" s="925"/>
    </row>
    <row r="109" spans="1:131" s="235" customFormat="1" ht="26.25" customHeight="1" x14ac:dyDescent="0.2">
      <c r="A109" s="916" t="s">
        <v>403</v>
      </c>
      <c r="B109" s="897"/>
      <c r="C109" s="897"/>
      <c r="D109" s="897"/>
      <c r="E109" s="897"/>
      <c r="F109" s="897"/>
      <c r="G109" s="897"/>
      <c r="H109" s="897"/>
      <c r="I109" s="897"/>
      <c r="J109" s="897"/>
      <c r="K109" s="897"/>
      <c r="L109" s="897"/>
      <c r="M109" s="897"/>
      <c r="N109" s="897"/>
      <c r="O109" s="897"/>
      <c r="P109" s="897"/>
      <c r="Q109" s="897"/>
      <c r="R109" s="897"/>
      <c r="S109" s="897"/>
      <c r="T109" s="897"/>
      <c r="U109" s="897"/>
      <c r="V109" s="897"/>
      <c r="W109" s="897"/>
      <c r="X109" s="897"/>
      <c r="Y109" s="897"/>
      <c r="Z109" s="898"/>
      <c r="AA109" s="896" t="s">
        <v>404</v>
      </c>
      <c r="AB109" s="897"/>
      <c r="AC109" s="897"/>
      <c r="AD109" s="897"/>
      <c r="AE109" s="898"/>
      <c r="AF109" s="896" t="s">
        <v>306</v>
      </c>
      <c r="AG109" s="897"/>
      <c r="AH109" s="897"/>
      <c r="AI109" s="897"/>
      <c r="AJ109" s="898"/>
      <c r="AK109" s="896" t="s">
        <v>305</v>
      </c>
      <c r="AL109" s="897"/>
      <c r="AM109" s="897"/>
      <c r="AN109" s="897"/>
      <c r="AO109" s="898"/>
      <c r="AP109" s="896" t="s">
        <v>405</v>
      </c>
      <c r="AQ109" s="897"/>
      <c r="AR109" s="897"/>
      <c r="AS109" s="897"/>
      <c r="AT109" s="899"/>
      <c r="AU109" s="916" t="s">
        <v>403</v>
      </c>
      <c r="AV109" s="897"/>
      <c r="AW109" s="897"/>
      <c r="AX109" s="897"/>
      <c r="AY109" s="897"/>
      <c r="AZ109" s="897"/>
      <c r="BA109" s="897"/>
      <c r="BB109" s="897"/>
      <c r="BC109" s="897"/>
      <c r="BD109" s="897"/>
      <c r="BE109" s="897"/>
      <c r="BF109" s="897"/>
      <c r="BG109" s="897"/>
      <c r="BH109" s="897"/>
      <c r="BI109" s="897"/>
      <c r="BJ109" s="897"/>
      <c r="BK109" s="897"/>
      <c r="BL109" s="897"/>
      <c r="BM109" s="897"/>
      <c r="BN109" s="897"/>
      <c r="BO109" s="897"/>
      <c r="BP109" s="898"/>
      <c r="BQ109" s="896" t="s">
        <v>404</v>
      </c>
      <c r="BR109" s="897"/>
      <c r="BS109" s="897"/>
      <c r="BT109" s="897"/>
      <c r="BU109" s="898"/>
      <c r="BV109" s="896" t="s">
        <v>306</v>
      </c>
      <c r="BW109" s="897"/>
      <c r="BX109" s="897"/>
      <c r="BY109" s="897"/>
      <c r="BZ109" s="898"/>
      <c r="CA109" s="896" t="s">
        <v>305</v>
      </c>
      <c r="CB109" s="897"/>
      <c r="CC109" s="897"/>
      <c r="CD109" s="897"/>
      <c r="CE109" s="898"/>
      <c r="CF109" s="917" t="s">
        <v>405</v>
      </c>
      <c r="CG109" s="917"/>
      <c r="CH109" s="917"/>
      <c r="CI109" s="917"/>
      <c r="CJ109" s="917"/>
      <c r="CK109" s="896" t="s">
        <v>406</v>
      </c>
      <c r="CL109" s="897"/>
      <c r="CM109" s="897"/>
      <c r="CN109" s="897"/>
      <c r="CO109" s="897"/>
      <c r="CP109" s="897"/>
      <c r="CQ109" s="897"/>
      <c r="CR109" s="897"/>
      <c r="CS109" s="897"/>
      <c r="CT109" s="897"/>
      <c r="CU109" s="897"/>
      <c r="CV109" s="897"/>
      <c r="CW109" s="897"/>
      <c r="CX109" s="897"/>
      <c r="CY109" s="897"/>
      <c r="CZ109" s="897"/>
      <c r="DA109" s="897"/>
      <c r="DB109" s="897"/>
      <c r="DC109" s="897"/>
      <c r="DD109" s="897"/>
      <c r="DE109" s="897"/>
      <c r="DF109" s="898"/>
      <c r="DG109" s="896" t="s">
        <v>404</v>
      </c>
      <c r="DH109" s="897"/>
      <c r="DI109" s="897"/>
      <c r="DJ109" s="897"/>
      <c r="DK109" s="898"/>
      <c r="DL109" s="896" t="s">
        <v>306</v>
      </c>
      <c r="DM109" s="897"/>
      <c r="DN109" s="897"/>
      <c r="DO109" s="897"/>
      <c r="DP109" s="898"/>
      <c r="DQ109" s="896" t="s">
        <v>305</v>
      </c>
      <c r="DR109" s="897"/>
      <c r="DS109" s="897"/>
      <c r="DT109" s="897"/>
      <c r="DU109" s="898"/>
      <c r="DV109" s="896" t="s">
        <v>405</v>
      </c>
      <c r="DW109" s="897"/>
      <c r="DX109" s="897"/>
      <c r="DY109" s="897"/>
      <c r="DZ109" s="899"/>
    </row>
    <row r="110" spans="1:131" s="235" customFormat="1" ht="26.25" customHeight="1" x14ac:dyDescent="0.2">
      <c r="A110" s="900" t="s">
        <v>407</v>
      </c>
      <c r="B110" s="901"/>
      <c r="C110" s="901"/>
      <c r="D110" s="901"/>
      <c r="E110" s="901"/>
      <c r="F110" s="901"/>
      <c r="G110" s="901"/>
      <c r="H110" s="901"/>
      <c r="I110" s="901"/>
      <c r="J110" s="901"/>
      <c r="K110" s="901"/>
      <c r="L110" s="901"/>
      <c r="M110" s="901"/>
      <c r="N110" s="901"/>
      <c r="O110" s="901"/>
      <c r="P110" s="901"/>
      <c r="Q110" s="901"/>
      <c r="R110" s="901"/>
      <c r="S110" s="901"/>
      <c r="T110" s="901"/>
      <c r="U110" s="901"/>
      <c r="V110" s="901"/>
      <c r="W110" s="901"/>
      <c r="X110" s="901"/>
      <c r="Y110" s="901"/>
      <c r="Z110" s="902"/>
      <c r="AA110" s="903">
        <v>91378018</v>
      </c>
      <c r="AB110" s="904"/>
      <c r="AC110" s="904"/>
      <c r="AD110" s="904"/>
      <c r="AE110" s="905"/>
      <c r="AF110" s="906">
        <v>88765085</v>
      </c>
      <c r="AG110" s="904"/>
      <c r="AH110" s="904"/>
      <c r="AI110" s="904"/>
      <c r="AJ110" s="905"/>
      <c r="AK110" s="906">
        <v>87213901</v>
      </c>
      <c r="AL110" s="904"/>
      <c r="AM110" s="904"/>
      <c r="AN110" s="904"/>
      <c r="AO110" s="905"/>
      <c r="AP110" s="907">
        <v>20.9</v>
      </c>
      <c r="AQ110" s="908"/>
      <c r="AR110" s="908"/>
      <c r="AS110" s="908"/>
      <c r="AT110" s="909"/>
      <c r="AU110" s="910" t="s">
        <v>70</v>
      </c>
      <c r="AV110" s="911"/>
      <c r="AW110" s="911"/>
      <c r="AX110" s="911"/>
      <c r="AY110" s="911"/>
      <c r="AZ110" s="952" t="s">
        <v>408</v>
      </c>
      <c r="BA110" s="901"/>
      <c r="BB110" s="901"/>
      <c r="BC110" s="901"/>
      <c r="BD110" s="901"/>
      <c r="BE110" s="901"/>
      <c r="BF110" s="901"/>
      <c r="BG110" s="901"/>
      <c r="BH110" s="901"/>
      <c r="BI110" s="901"/>
      <c r="BJ110" s="901"/>
      <c r="BK110" s="901"/>
      <c r="BL110" s="901"/>
      <c r="BM110" s="901"/>
      <c r="BN110" s="901"/>
      <c r="BO110" s="901"/>
      <c r="BP110" s="902"/>
      <c r="BQ110" s="938">
        <v>1546018299</v>
      </c>
      <c r="BR110" s="939"/>
      <c r="BS110" s="939"/>
      <c r="BT110" s="939"/>
      <c r="BU110" s="939"/>
      <c r="BV110" s="939">
        <v>1545993358</v>
      </c>
      <c r="BW110" s="939"/>
      <c r="BX110" s="939"/>
      <c r="BY110" s="939"/>
      <c r="BZ110" s="939"/>
      <c r="CA110" s="939">
        <v>1545827707</v>
      </c>
      <c r="CB110" s="939"/>
      <c r="CC110" s="939"/>
      <c r="CD110" s="939"/>
      <c r="CE110" s="939"/>
      <c r="CF110" s="953">
        <v>370.7</v>
      </c>
      <c r="CG110" s="954"/>
      <c r="CH110" s="954"/>
      <c r="CI110" s="954"/>
      <c r="CJ110" s="954"/>
      <c r="CK110" s="955" t="s">
        <v>409</v>
      </c>
      <c r="CL110" s="956"/>
      <c r="CM110" s="935" t="s">
        <v>410</v>
      </c>
      <c r="CN110" s="936"/>
      <c r="CO110" s="936"/>
      <c r="CP110" s="936"/>
      <c r="CQ110" s="936"/>
      <c r="CR110" s="936"/>
      <c r="CS110" s="936"/>
      <c r="CT110" s="936"/>
      <c r="CU110" s="936"/>
      <c r="CV110" s="936"/>
      <c r="CW110" s="936"/>
      <c r="CX110" s="936"/>
      <c r="CY110" s="936"/>
      <c r="CZ110" s="936"/>
      <c r="DA110" s="936"/>
      <c r="DB110" s="936"/>
      <c r="DC110" s="936"/>
      <c r="DD110" s="936"/>
      <c r="DE110" s="936"/>
      <c r="DF110" s="937"/>
      <c r="DG110" s="938" t="s">
        <v>411</v>
      </c>
      <c r="DH110" s="939"/>
      <c r="DI110" s="939"/>
      <c r="DJ110" s="939"/>
      <c r="DK110" s="939"/>
      <c r="DL110" s="939" t="s">
        <v>118</v>
      </c>
      <c r="DM110" s="939"/>
      <c r="DN110" s="939"/>
      <c r="DO110" s="939"/>
      <c r="DP110" s="939"/>
      <c r="DQ110" s="939" t="s">
        <v>412</v>
      </c>
      <c r="DR110" s="939"/>
      <c r="DS110" s="939"/>
      <c r="DT110" s="939"/>
      <c r="DU110" s="939"/>
      <c r="DV110" s="940" t="s">
        <v>118</v>
      </c>
      <c r="DW110" s="940"/>
      <c r="DX110" s="940"/>
      <c r="DY110" s="940"/>
      <c r="DZ110" s="941"/>
    </row>
    <row r="111" spans="1:131" s="235" customFormat="1" ht="26.25" customHeight="1" x14ac:dyDescent="0.2">
      <c r="A111" s="942" t="s">
        <v>413</v>
      </c>
      <c r="B111" s="943"/>
      <c r="C111" s="943"/>
      <c r="D111" s="943"/>
      <c r="E111" s="943"/>
      <c r="F111" s="943"/>
      <c r="G111" s="943"/>
      <c r="H111" s="943"/>
      <c r="I111" s="943"/>
      <c r="J111" s="943"/>
      <c r="K111" s="943"/>
      <c r="L111" s="943"/>
      <c r="M111" s="943"/>
      <c r="N111" s="943"/>
      <c r="O111" s="943"/>
      <c r="P111" s="943"/>
      <c r="Q111" s="943"/>
      <c r="R111" s="943"/>
      <c r="S111" s="943"/>
      <c r="T111" s="943"/>
      <c r="U111" s="943"/>
      <c r="V111" s="943"/>
      <c r="W111" s="943"/>
      <c r="X111" s="943"/>
      <c r="Y111" s="943"/>
      <c r="Z111" s="944"/>
      <c r="AA111" s="945" t="s">
        <v>118</v>
      </c>
      <c r="AB111" s="946"/>
      <c r="AC111" s="946"/>
      <c r="AD111" s="946"/>
      <c r="AE111" s="947"/>
      <c r="AF111" s="948" t="s">
        <v>412</v>
      </c>
      <c r="AG111" s="946"/>
      <c r="AH111" s="946"/>
      <c r="AI111" s="946"/>
      <c r="AJ111" s="947"/>
      <c r="AK111" s="948" t="s">
        <v>118</v>
      </c>
      <c r="AL111" s="946"/>
      <c r="AM111" s="946"/>
      <c r="AN111" s="946"/>
      <c r="AO111" s="947"/>
      <c r="AP111" s="949" t="s">
        <v>412</v>
      </c>
      <c r="AQ111" s="950"/>
      <c r="AR111" s="950"/>
      <c r="AS111" s="950"/>
      <c r="AT111" s="951"/>
      <c r="AU111" s="912"/>
      <c r="AV111" s="913"/>
      <c r="AW111" s="913"/>
      <c r="AX111" s="913"/>
      <c r="AY111" s="913"/>
      <c r="AZ111" s="961" t="s">
        <v>414</v>
      </c>
      <c r="BA111" s="962"/>
      <c r="BB111" s="962"/>
      <c r="BC111" s="962"/>
      <c r="BD111" s="962"/>
      <c r="BE111" s="962"/>
      <c r="BF111" s="962"/>
      <c r="BG111" s="962"/>
      <c r="BH111" s="962"/>
      <c r="BI111" s="962"/>
      <c r="BJ111" s="962"/>
      <c r="BK111" s="962"/>
      <c r="BL111" s="962"/>
      <c r="BM111" s="962"/>
      <c r="BN111" s="962"/>
      <c r="BO111" s="962"/>
      <c r="BP111" s="963"/>
      <c r="BQ111" s="931">
        <v>9990045</v>
      </c>
      <c r="BR111" s="932"/>
      <c r="BS111" s="932"/>
      <c r="BT111" s="932"/>
      <c r="BU111" s="932"/>
      <c r="BV111" s="932">
        <v>6273722</v>
      </c>
      <c r="BW111" s="932"/>
      <c r="BX111" s="932"/>
      <c r="BY111" s="932"/>
      <c r="BZ111" s="932"/>
      <c r="CA111" s="932">
        <v>4985478</v>
      </c>
      <c r="CB111" s="932"/>
      <c r="CC111" s="932"/>
      <c r="CD111" s="932"/>
      <c r="CE111" s="932"/>
      <c r="CF111" s="926">
        <v>1.2</v>
      </c>
      <c r="CG111" s="927"/>
      <c r="CH111" s="927"/>
      <c r="CI111" s="927"/>
      <c r="CJ111" s="927"/>
      <c r="CK111" s="957"/>
      <c r="CL111" s="958"/>
      <c r="CM111" s="928" t="s">
        <v>415</v>
      </c>
      <c r="CN111" s="929"/>
      <c r="CO111" s="929"/>
      <c r="CP111" s="929"/>
      <c r="CQ111" s="929"/>
      <c r="CR111" s="929"/>
      <c r="CS111" s="929"/>
      <c r="CT111" s="929"/>
      <c r="CU111" s="929"/>
      <c r="CV111" s="929"/>
      <c r="CW111" s="929"/>
      <c r="CX111" s="929"/>
      <c r="CY111" s="929"/>
      <c r="CZ111" s="929"/>
      <c r="DA111" s="929"/>
      <c r="DB111" s="929"/>
      <c r="DC111" s="929"/>
      <c r="DD111" s="929"/>
      <c r="DE111" s="929"/>
      <c r="DF111" s="930"/>
      <c r="DG111" s="931" t="s">
        <v>118</v>
      </c>
      <c r="DH111" s="932"/>
      <c r="DI111" s="932"/>
      <c r="DJ111" s="932"/>
      <c r="DK111" s="932"/>
      <c r="DL111" s="932" t="s">
        <v>412</v>
      </c>
      <c r="DM111" s="932"/>
      <c r="DN111" s="932"/>
      <c r="DO111" s="932"/>
      <c r="DP111" s="932"/>
      <c r="DQ111" s="932" t="s">
        <v>118</v>
      </c>
      <c r="DR111" s="932"/>
      <c r="DS111" s="932"/>
      <c r="DT111" s="932"/>
      <c r="DU111" s="932"/>
      <c r="DV111" s="933" t="s">
        <v>118</v>
      </c>
      <c r="DW111" s="933"/>
      <c r="DX111" s="933"/>
      <c r="DY111" s="933"/>
      <c r="DZ111" s="934"/>
    </row>
    <row r="112" spans="1:131" s="235" customFormat="1" ht="26.25" customHeight="1" x14ac:dyDescent="0.2">
      <c r="A112" s="971" t="s">
        <v>416</v>
      </c>
      <c r="B112" s="972"/>
      <c r="C112" s="962" t="s">
        <v>417</v>
      </c>
      <c r="D112" s="962"/>
      <c r="E112" s="962"/>
      <c r="F112" s="962"/>
      <c r="G112" s="962"/>
      <c r="H112" s="962"/>
      <c r="I112" s="962"/>
      <c r="J112" s="962"/>
      <c r="K112" s="962"/>
      <c r="L112" s="962"/>
      <c r="M112" s="962"/>
      <c r="N112" s="962"/>
      <c r="O112" s="962"/>
      <c r="P112" s="962"/>
      <c r="Q112" s="962"/>
      <c r="R112" s="962"/>
      <c r="S112" s="962"/>
      <c r="T112" s="962"/>
      <c r="U112" s="962"/>
      <c r="V112" s="962"/>
      <c r="W112" s="962"/>
      <c r="X112" s="962"/>
      <c r="Y112" s="962"/>
      <c r="Z112" s="963"/>
      <c r="AA112" s="964">
        <v>16712067</v>
      </c>
      <c r="AB112" s="965"/>
      <c r="AC112" s="965"/>
      <c r="AD112" s="965"/>
      <c r="AE112" s="966"/>
      <c r="AF112" s="967">
        <v>17818733</v>
      </c>
      <c r="AG112" s="965"/>
      <c r="AH112" s="965"/>
      <c r="AI112" s="965"/>
      <c r="AJ112" s="966"/>
      <c r="AK112" s="967">
        <v>18760600</v>
      </c>
      <c r="AL112" s="965"/>
      <c r="AM112" s="965"/>
      <c r="AN112" s="965"/>
      <c r="AO112" s="966"/>
      <c r="AP112" s="968">
        <v>4.5</v>
      </c>
      <c r="AQ112" s="969"/>
      <c r="AR112" s="969"/>
      <c r="AS112" s="969"/>
      <c r="AT112" s="970"/>
      <c r="AU112" s="912"/>
      <c r="AV112" s="913"/>
      <c r="AW112" s="913"/>
      <c r="AX112" s="913"/>
      <c r="AY112" s="913"/>
      <c r="AZ112" s="961" t="s">
        <v>418</v>
      </c>
      <c r="BA112" s="962"/>
      <c r="BB112" s="962"/>
      <c r="BC112" s="962"/>
      <c r="BD112" s="962"/>
      <c r="BE112" s="962"/>
      <c r="BF112" s="962"/>
      <c r="BG112" s="962"/>
      <c r="BH112" s="962"/>
      <c r="BI112" s="962"/>
      <c r="BJ112" s="962"/>
      <c r="BK112" s="962"/>
      <c r="BL112" s="962"/>
      <c r="BM112" s="962"/>
      <c r="BN112" s="962"/>
      <c r="BO112" s="962"/>
      <c r="BP112" s="963"/>
      <c r="BQ112" s="931">
        <v>40478811</v>
      </c>
      <c r="BR112" s="932"/>
      <c r="BS112" s="932"/>
      <c r="BT112" s="932"/>
      <c r="BU112" s="932"/>
      <c r="BV112" s="932">
        <v>31464479</v>
      </c>
      <c r="BW112" s="932"/>
      <c r="BX112" s="932"/>
      <c r="BY112" s="932"/>
      <c r="BZ112" s="932"/>
      <c r="CA112" s="932">
        <v>27636399</v>
      </c>
      <c r="CB112" s="932"/>
      <c r="CC112" s="932"/>
      <c r="CD112" s="932"/>
      <c r="CE112" s="932"/>
      <c r="CF112" s="926">
        <v>6.6</v>
      </c>
      <c r="CG112" s="927"/>
      <c r="CH112" s="927"/>
      <c r="CI112" s="927"/>
      <c r="CJ112" s="927"/>
      <c r="CK112" s="957"/>
      <c r="CL112" s="958"/>
      <c r="CM112" s="928" t="s">
        <v>419</v>
      </c>
      <c r="CN112" s="929"/>
      <c r="CO112" s="929"/>
      <c r="CP112" s="929"/>
      <c r="CQ112" s="929"/>
      <c r="CR112" s="929"/>
      <c r="CS112" s="929"/>
      <c r="CT112" s="929"/>
      <c r="CU112" s="929"/>
      <c r="CV112" s="929"/>
      <c r="CW112" s="929"/>
      <c r="CX112" s="929"/>
      <c r="CY112" s="929"/>
      <c r="CZ112" s="929"/>
      <c r="DA112" s="929"/>
      <c r="DB112" s="929"/>
      <c r="DC112" s="929"/>
      <c r="DD112" s="929"/>
      <c r="DE112" s="929"/>
      <c r="DF112" s="930"/>
      <c r="DG112" s="931">
        <v>8662349</v>
      </c>
      <c r="DH112" s="932"/>
      <c r="DI112" s="932"/>
      <c r="DJ112" s="932"/>
      <c r="DK112" s="932"/>
      <c r="DL112" s="932">
        <v>5255795</v>
      </c>
      <c r="DM112" s="932"/>
      <c r="DN112" s="932"/>
      <c r="DO112" s="932"/>
      <c r="DP112" s="932"/>
      <c r="DQ112" s="932">
        <v>4211398</v>
      </c>
      <c r="DR112" s="932"/>
      <c r="DS112" s="932"/>
      <c r="DT112" s="932"/>
      <c r="DU112" s="932"/>
      <c r="DV112" s="933">
        <v>1</v>
      </c>
      <c r="DW112" s="933"/>
      <c r="DX112" s="933"/>
      <c r="DY112" s="933"/>
      <c r="DZ112" s="934"/>
    </row>
    <row r="113" spans="1:130" s="235" customFormat="1" ht="26.25" customHeight="1" x14ac:dyDescent="0.2">
      <c r="A113" s="973"/>
      <c r="B113" s="974"/>
      <c r="C113" s="962" t="s">
        <v>420</v>
      </c>
      <c r="D113" s="962"/>
      <c r="E113" s="962"/>
      <c r="F113" s="962"/>
      <c r="G113" s="962"/>
      <c r="H113" s="962"/>
      <c r="I113" s="962"/>
      <c r="J113" s="962"/>
      <c r="K113" s="962"/>
      <c r="L113" s="962"/>
      <c r="M113" s="962"/>
      <c r="N113" s="962"/>
      <c r="O113" s="962"/>
      <c r="P113" s="962"/>
      <c r="Q113" s="962"/>
      <c r="R113" s="962"/>
      <c r="S113" s="962"/>
      <c r="T113" s="962"/>
      <c r="U113" s="962"/>
      <c r="V113" s="962"/>
      <c r="W113" s="962"/>
      <c r="X113" s="962"/>
      <c r="Y113" s="962"/>
      <c r="Z113" s="963"/>
      <c r="AA113" s="964">
        <v>2262393</v>
      </c>
      <c r="AB113" s="965"/>
      <c r="AC113" s="965"/>
      <c r="AD113" s="965"/>
      <c r="AE113" s="966"/>
      <c r="AF113" s="967">
        <v>2121241</v>
      </c>
      <c r="AG113" s="965"/>
      <c r="AH113" s="965"/>
      <c r="AI113" s="965"/>
      <c r="AJ113" s="966"/>
      <c r="AK113" s="967">
        <v>1984087</v>
      </c>
      <c r="AL113" s="965"/>
      <c r="AM113" s="965"/>
      <c r="AN113" s="965"/>
      <c r="AO113" s="966"/>
      <c r="AP113" s="968">
        <v>0.5</v>
      </c>
      <c r="AQ113" s="969"/>
      <c r="AR113" s="969"/>
      <c r="AS113" s="969"/>
      <c r="AT113" s="970"/>
      <c r="AU113" s="912"/>
      <c r="AV113" s="913"/>
      <c r="AW113" s="913"/>
      <c r="AX113" s="913"/>
      <c r="AY113" s="913"/>
      <c r="AZ113" s="961" t="s">
        <v>421</v>
      </c>
      <c r="BA113" s="962"/>
      <c r="BB113" s="962"/>
      <c r="BC113" s="962"/>
      <c r="BD113" s="962"/>
      <c r="BE113" s="962"/>
      <c r="BF113" s="962"/>
      <c r="BG113" s="962"/>
      <c r="BH113" s="962"/>
      <c r="BI113" s="962"/>
      <c r="BJ113" s="962"/>
      <c r="BK113" s="962"/>
      <c r="BL113" s="962"/>
      <c r="BM113" s="962"/>
      <c r="BN113" s="962"/>
      <c r="BO113" s="962"/>
      <c r="BP113" s="963"/>
      <c r="BQ113" s="931" t="s">
        <v>411</v>
      </c>
      <c r="BR113" s="932"/>
      <c r="BS113" s="932"/>
      <c r="BT113" s="932"/>
      <c r="BU113" s="932"/>
      <c r="BV113" s="932" t="s">
        <v>118</v>
      </c>
      <c r="BW113" s="932"/>
      <c r="BX113" s="932"/>
      <c r="BY113" s="932"/>
      <c r="BZ113" s="932"/>
      <c r="CA113" s="932" t="s">
        <v>118</v>
      </c>
      <c r="CB113" s="932"/>
      <c r="CC113" s="932"/>
      <c r="CD113" s="932"/>
      <c r="CE113" s="932"/>
      <c r="CF113" s="926" t="s">
        <v>118</v>
      </c>
      <c r="CG113" s="927"/>
      <c r="CH113" s="927"/>
      <c r="CI113" s="927"/>
      <c r="CJ113" s="927"/>
      <c r="CK113" s="957"/>
      <c r="CL113" s="958"/>
      <c r="CM113" s="928" t="s">
        <v>422</v>
      </c>
      <c r="CN113" s="929"/>
      <c r="CO113" s="929"/>
      <c r="CP113" s="929"/>
      <c r="CQ113" s="929"/>
      <c r="CR113" s="929"/>
      <c r="CS113" s="929"/>
      <c r="CT113" s="929"/>
      <c r="CU113" s="929"/>
      <c r="CV113" s="929"/>
      <c r="CW113" s="929"/>
      <c r="CX113" s="929"/>
      <c r="CY113" s="929"/>
      <c r="CZ113" s="929"/>
      <c r="DA113" s="929"/>
      <c r="DB113" s="929"/>
      <c r="DC113" s="929"/>
      <c r="DD113" s="929"/>
      <c r="DE113" s="929"/>
      <c r="DF113" s="930"/>
      <c r="DG113" s="931">
        <v>1158550</v>
      </c>
      <c r="DH113" s="932"/>
      <c r="DI113" s="932"/>
      <c r="DJ113" s="932"/>
      <c r="DK113" s="932"/>
      <c r="DL113" s="932">
        <v>938775</v>
      </c>
      <c r="DM113" s="932"/>
      <c r="DN113" s="932"/>
      <c r="DO113" s="932"/>
      <c r="DP113" s="932"/>
      <c r="DQ113" s="932">
        <v>733411</v>
      </c>
      <c r="DR113" s="932"/>
      <c r="DS113" s="932"/>
      <c r="DT113" s="932"/>
      <c r="DU113" s="932"/>
      <c r="DV113" s="933">
        <v>0.2</v>
      </c>
      <c r="DW113" s="933"/>
      <c r="DX113" s="933"/>
      <c r="DY113" s="933"/>
      <c r="DZ113" s="934"/>
    </row>
    <row r="114" spans="1:130" s="235" customFormat="1" ht="26.25" customHeight="1" x14ac:dyDescent="0.2">
      <c r="A114" s="973"/>
      <c r="B114" s="974"/>
      <c r="C114" s="962" t="s">
        <v>423</v>
      </c>
      <c r="D114" s="962"/>
      <c r="E114" s="962"/>
      <c r="F114" s="962"/>
      <c r="G114" s="962"/>
      <c r="H114" s="962"/>
      <c r="I114" s="962"/>
      <c r="J114" s="962"/>
      <c r="K114" s="962"/>
      <c r="L114" s="962"/>
      <c r="M114" s="962"/>
      <c r="N114" s="962"/>
      <c r="O114" s="962"/>
      <c r="P114" s="962"/>
      <c r="Q114" s="962"/>
      <c r="R114" s="962"/>
      <c r="S114" s="962"/>
      <c r="T114" s="962"/>
      <c r="U114" s="962"/>
      <c r="V114" s="962"/>
      <c r="W114" s="962"/>
      <c r="X114" s="962"/>
      <c r="Y114" s="962"/>
      <c r="Z114" s="963"/>
      <c r="AA114" s="964" t="s">
        <v>118</v>
      </c>
      <c r="AB114" s="965"/>
      <c r="AC114" s="965"/>
      <c r="AD114" s="965"/>
      <c r="AE114" s="966"/>
      <c r="AF114" s="967" t="s">
        <v>118</v>
      </c>
      <c r="AG114" s="965"/>
      <c r="AH114" s="965"/>
      <c r="AI114" s="965"/>
      <c r="AJ114" s="966"/>
      <c r="AK114" s="967" t="s">
        <v>411</v>
      </c>
      <c r="AL114" s="965"/>
      <c r="AM114" s="965"/>
      <c r="AN114" s="965"/>
      <c r="AO114" s="966"/>
      <c r="AP114" s="968" t="s">
        <v>118</v>
      </c>
      <c r="AQ114" s="969"/>
      <c r="AR114" s="969"/>
      <c r="AS114" s="969"/>
      <c r="AT114" s="970"/>
      <c r="AU114" s="912"/>
      <c r="AV114" s="913"/>
      <c r="AW114" s="913"/>
      <c r="AX114" s="913"/>
      <c r="AY114" s="913"/>
      <c r="AZ114" s="961" t="s">
        <v>424</v>
      </c>
      <c r="BA114" s="962"/>
      <c r="BB114" s="962"/>
      <c r="BC114" s="962"/>
      <c r="BD114" s="962"/>
      <c r="BE114" s="962"/>
      <c r="BF114" s="962"/>
      <c r="BG114" s="962"/>
      <c r="BH114" s="962"/>
      <c r="BI114" s="962"/>
      <c r="BJ114" s="962"/>
      <c r="BK114" s="962"/>
      <c r="BL114" s="962"/>
      <c r="BM114" s="962"/>
      <c r="BN114" s="962"/>
      <c r="BO114" s="962"/>
      <c r="BP114" s="963"/>
      <c r="BQ114" s="931">
        <v>241468915</v>
      </c>
      <c r="BR114" s="932"/>
      <c r="BS114" s="932"/>
      <c r="BT114" s="932"/>
      <c r="BU114" s="932"/>
      <c r="BV114" s="932">
        <v>227028549</v>
      </c>
      <c r="BW114" s="932"/>
      <c r="BX114" s="932"/>
      <c r="BY114" s="932"/>
      <c r="BZ114" s="932"/>
      <c r="CA114" s="932">
        <v>222006518</v>
      </c>
      <c r="CB114" s="932"/>
      <c r="CC114" s="932"/>
      <c r="CD114" s="932"/>
      <c r="CE114" s="932"/>
      <c r="CF114" s="926">
        <v>53.2</v>
      </c>
      <c r="CG114" s="927"/>
      <c r="CH114" s="927"/>
      <c r="CI114" s="927"/>
      <c r="CJ114" s="927"/>
      <c r="CK114" s="957"/>
      <c r="CL114" s="958"/>
      <c r="CM114" s="928" t="s">
        <v>425</v>
      </c>
      <c r="CN114" s="929"/>
      <c r="CO114" s="929"/>
      <c r="CP114" s="929"/>
      <c r="CQ114" s="929"/>
      <c r="CR114" s="929"/>
      <c r="CS114" s="929"/>
      <c r="CT114" s="929"/>
      <c r="CU114" s="929"/>
      <c r="CV114" s="929"/>
      <c r="CW114" s="929"/>
      <c r="CX114" s="929"/>
      <c r="CY114" s="929"/>
      <c r="CZ114" s="929"/>
      <c r="DA114" s="929"/>
      <c r="DB114" s="929"/>
      <c r="DC114" s="929"/>
      <c r="DD114" s="929"/>
      <c r="DE114" s="929"/>
      <c r="DF114" s="930"/>
      <c r="DG114" s="931">
        <v>169146</v>
      </c>
      <c r="DH114" s="932"/>
      <c r="DI114" s="932"/>
      <c r="DJ114" s="932"/>
      <c r="DK114" s="932"/>
      <c r="DL114" s="932">
        <v>79152</v>
      </c>
      <c r="DM114" s="932"/>
      <c r="DN114" s="932"/>
      <c r="DO114" s="932"/>
      <c r="DP114" s="932"/>
      <c r="DQ114" s="932">
        <v>40669</v>
      </c>
      <c r="DR114" s="932"/>
      <c r="DS114" s="932"/>
      <c r="DT114" s="932"/>
      <c r="DU114" s="932"/>
      <c r="DV114" s="933">
        <v>0</v>
      </c>
      <c r="DW114" s="933"/>
      <c r="DX114" s="933"/>
      <c r="DY114" s="933"/>
      <c r="DZ114" s="934"/>
    </row>
    <row r="115" spans="1:130" s="235" customFormat="1" ht="26.25" customHeight="1" x14ac:dyDescent="0.2">
      <c r="A115" s="973"/>
      <c r="B115" s="974"/>
      <c r="C115" s="962" t="s">
        <v>426</v>
      </c>
      <c r="D115" s="962"/>
      <c r="E115" s="962"/>
      <c r="F115" s="962"/>
      <c r="G115" s="962"/>
      <c r="H115" s="962"/>
      <c r="I115" s="962"/>
      <c r="J115" s="962"/>
      <c r="K115" s="962"/>
      <c r="L115" s="962"/>
      <c r="M115" s="962"/>
      <c r="N115" s="962"/>
      <c r="O115" s="962"/>
      <c r="P115" s="962"/>
      <c r="Q115" s="962"/>
      <c r="R115" s="962"/>
      <c r="S115" s="962"/>
      <c r="T115" s="962"/>
      <c r="U115" s="962"/>
      <c r="V115" s="962"/>
      <c r="W115" s="962"/>
      <c r="X115" s="962"/>
      <c r="Y115" s="962"/>
      <c r="Z115" s="963"/>
      <c r="AA115" s="964">
        <v>1090784</v>
      </c>
      <c r="AB115" s="965"/>
      <c r="AC115" s="965"/>
      <c r="AD115" s="965"/>
      <c r="AE115" s="966"/>
      <c r="AF115" s="967">
        <v>913162</v>
      </c>
      <c r="AG115" s="965"/>
      <c r="AH115" s="965"/>
      <c r="AI115" s="965"/>
      <c r="AJ115" s="966"/>
      <c r="AK115" s="967">
        <v>772952</v>
      </c>
      <c r="AL115" s="965"/>
      <c r="AM115" s="965"/>
      <c r="AN115" s="965"/>
      <c r="AO115" s="966"/>
      <c r="AP115" s="968">
        <v>0.2</v>
      </c>
      <c r="AQ115" s="969"/>
      <c r="AR115" s="969"/>
      <c r="AS115" s="969"/>
      <c r="AT115" s="970"/>
      <c r="AU115" s="912"/>
      <c r="AV115" s="913"/>
      <c r="AW115" s="913"/>
      <c r="AX115" s="913"/>
      <c r="AY115" s="913"/>
      <c r="AZ115" s="961" t="s">
        <v>427</v>
      </c>
      <c r="BA115" s="962"/>
      <c r="BB115" s="962"/>
      <c r="BC115" s="962"/>
      <c r="BD115" s="962"/>
      <c r="BE115" s="962"/>
      <c r="BF115" s="962"/>
      <c r="BG115" s="962"/>
      <c r="BH115" s="962"/>
      <c r="BI115" s="962"/>
      <c r="BJ115" s="962"/>
      <c r="BK115" s="962"/>
      <c r="BL115" s="962"/>
      <c r="BM115" s="962"/>
      <c r="BN115" s="962"/>
      <c r="BO115" s="962"/>
      <c r="BP115" s="963"/>
      <c r="BQ115" s="931">
        <v>15476740</v>
      </c>
      <c r="BR115" s="932"/>
      <c r="BS115" s="932"/>
      <c r="BT115" s="932"/>
      <c r="BU115" s="932"/>
      <c r="BV115" s="932">
        <v>15255228</v>
      </c>
      <c r="BW115" s="932"/>
      <c r="BX115" s="932"/>
      <c r="BY115" s="932"/>
      <c r="BZ115" s="932"/>
      <c r="CA115" s="932">
        <v>13763768</v>
      </c>
      <c r="CB115" s="932"/>
      <c r="CC115" s="932"/>
      <c r="CD115" s="932"/>
      <c r="CE115" s="932"/>
      <c r="CF115" s="926">
        <v>3.3</v>
      </c>
      <c r="CG115" s="927"/>
      <c r="CH115" s="927"/>
      <c r="CI115" s="927"/>
      <c r="CJ115" s="927"/>
      <c r="CK115" s="957"/>
      <c r="CL115" s="958"/>
      <c r="CM115" s="961" t="s">
        <v>428</v>
      </c>
      <c r="CN115" s="982"/>
      <c r="CO115" s="982"/>
      <c r="CP115" s="982"/>
      <c r="CQ115" s="982"/>
      <c r="CR115" s="982"/>
      <c r="CS115" s="982"/>
      <c r="CT115" s="982"/>
      <c r="CU115" s="982"/>
      <c r="CV115" s="982"/>
      <c r="CW115" s="982"/>
      <c r="CX115" s="982"/>
      <c r="CY115" s="982"/>
      <c r="CZ115" s="982"/>
      <c r="DA115" s="982"/>
      <c r="DB115" s="982"/>
      <c r="DC115" s="982"/>
      <c r="DD115" s="982"/>
      <c r="DE115" s="982"/>
      <c r="DF115" s="963"/>
      <c r="DG115" s="931" t="s">
        <v>118</v>
      </c>
      <c r="DH115" s="932"/>
      <c r="DI115" s="932"/>
      <c r="DJ115" s="932"/>
      <c r="DK115" s="932"/>
      <c r="DL115" s="932" t="s">
        <v>118</v>
      </c>
      <c r="DM115" s="932"/>
      <c r="DN115" s="932"/>
      <c r="DO115" s="932"/>
      <c r="DP115" s="932"/>
      <c r="DQ115" s="932" t="s">
        <v>118</v>
      </c>
      <c r="DR115" s="932"/>
      <c r="DS115" s="932"/>
      <c r="DT115" s="932"/>
      <c r="DU115" s="932"/>
      <c r="DV115" s="933" t="s">
        <v>412</v>
      </c>
      <c r="DW115" s="933"/>
      <c r="DX115" s="933"/>
      <c r="DY115" s="933"/>
      <c r="DZ115" s="934"/>
    </row>
    <row r="116" spans="1:130" s="235" customFormat="1" ht="26.25" customHeight="1" x14ac:dyDescent="0.2">
      <c r="A116" s="975"/>
      <c r="B116" s="976"/>
      <c r="C116" s="977" t="s">
        <v>429</v>
      </c>
      <c r="D116" s="977"/>
      <c r="E116" s="977"/>
      <c r="F116" s="977"/>
      <c r="G116" s="977"/>
      <c r="H116" s="977"/>
      <c r="I116" s="977"/>
      <c r="J116" s="977"/>
      <c r="K116" s="977"/>
      <c r="L116" s="977"/>
      <c r="M116" s="977"/>
      <c r="N116" s="977"/>
      <c r="O116" s="977"/>
      <c r="P116" s="977"/>
      <c r="Q116" s="977"/>
      <c r="R116" s="977"/>
      <c r="S116" s="977"/>
      <c r="T116" s="977"/>
      <c r="U116" s="977"/>
      <c r="V116" s="977"/>
      <c r="W116" s="977"/>
      <c r="X116" s="977"/>
      <c r="Y116" s="977"/>
      <c r="Z116" s="978"/>
      <c r="AA116" s="964" t="s">
        <v>118</v>
      </c>
      <c r="AB116" s="965"/>
      <c r="AC116" s="965"/>
      <c r="AD116" s="965"/>
      <c r="AE116" s="966"/>
      <c r="AF116" s="967" t="s">
        <v>118</v>
      </c>
      <c r="AG116" s="965"/>
      <c r="AH116" s="965"/>
      <c r="AI116" s="965"/>
      <c r="AJ116" s="966"/>
      <c r="AK116" s="967" t="s">
        <v>118</v>
      </c>
      <c r="AL116" s="965"/>
      <c r="AM116" s="965"/>
      <c r="AN116" s="965"/>
      <c r="AO116" s="966"/>
      <c r="AP116" s="968" t="s">
        <v>412</v>
      </c>
      <c r="AQ116" s="969"/>
      <c r="AR116" s="969"/>
      <c r="AS116" s="969"/>
      <c r="AT116" s="970"/>
      <c r="AU116" s="912"/>
      <c r="AV116" s="913"/>
      <c r="AW116" s="913"/>
      <c r="AX116" s="913"/>
      <c r="AY116" s="913"/>
      <c r="AZ116" s="979" t="s">
        <v>430</v>
      </c>
      <c r="BA116" s="980"/>
      <c r="BB116" s="980"/>
      <c r="BC116" s="980"/>
      <c r="BD116" s="980"/>
      <c r="BE116" s="980"/>
      <c r="BF116" s="980"/>
      <c r="BG116" s="980"/>
      <c r="BH116" s="980"/>
      <c r="BI116" s="980"/>
      <c r="BJ116" s="980"/>
      <c r="BK116" s="980"/>
      <c r="BL116" s="980"/>
      <c r="BM116" s="980"/>
      <c r="BN116" s="980"/>
      <c r="BO116" s="980"/>
      <c r="BP116" s="981"/>
      <c r="BQ116" s="931" t="s">
        <v>118</v>
      </c>
      <c r="BR116" s="932"/>
      <c r="BS116" s="932"/>
      <c r="BT116" s="932"/>
      <c r="BU116" s="932"/>
      <c r="BV116" s="932" t="s">
        <v>118</v>
      </c>
      <c r="BW116" s="932"/>
      <c r="BX116" s="932"/>
      <c r="BY116" s="932"/>
      <c r="BZ116" s="932"/>
      <c r="CA116" s="932" t="s">
        <v>118</v>
      </c>
      <c r="CB116" s="932"/>
      <c r="CC116" s="932"/>
      <c r="CD116" s="932"/>
      <c r="CE116" s="932"/>
      <c r="CF116" s="926" t="s">
        <v>412</v>
      </c>
      <c r="CG116" s="927"/>
      <c r="CH116" s="927"/>
      <c r="CI116" s="927"/>
      <c r="CJ116" s="927"/>
      <c r="CK116" s="957"/>
      <c r="CL116" s="958"/>
      <c r="CM116" s="928" t="s">
        <v>431</v>
      </c>
      <c r="CN116" s="929"/>
      <c r="CO116" s="929"/>
      <c r="CP116" s="929"/>
      <c r="CQ116" s="929"/>
      <c r="CR116" s="929"/>
      <c r="CS116" s="929"/>
      <c r="CT116" s="929"/>
      <c r="CU116" s="929"/>
      <c r="CV116" s="929"/>
      <c r="CW116" s="929"/>
      <c r="CX116" s="929"/>
      <c r="CY116" s="929"/>
      <c r="CZ116" s="929"/>
      <c r="DA116" s="929"/>
      <c r="DB116" s="929"/>
      <c r="DC116" s="929"/>
      <c r="DD116" s="929"/>
      <c r="DE116" s="929"/>
      <c r="DF116" s="930"/>
      <c r="DG116" s="931" t="s">
        <v>118</v>
      </c>
      <c r="DH116" s="932"/>
      <c r="DI116" s="932"/>
      <c r="DJ116" s="932"/>
      <c r="DK116" s="932"/>
      <c r="DL116" s="932" t="s">
        <v>118</v>
      </c>
      <c r="DM116" s="932"/>
      <c r="DN116" s="932"/>
      <c r="DO116" s="932"/>
      <c r="DP116" s="932"/>
      <c r="DQ116" s="932" t="s">
        <v>118</v>
      </c>
      <c r="DR116" s="932"/>
      <c r="DS116" s="932"/>
      <c r="DT116" s="932"/>
      <c r="DU116" s="932"/>
      <c r="DV116" s="933" t="s">
        <v>118</v>
      </c>
      <c r="DW116" s="933"/>
      <c r="DX116" s="933"/>
      <c r="DY116" s="933"/>
      <c r="DZ116" s="934"/>
    </row>
    <row r="117" spans="1:130" s="235" customFormat="1" ht="26.25" customHeight="1" x14ac:dyDescent="0.2">
      <c r="A117" s="916" t="s">
        <v>153</v>
      </c>
      <c r="B117" s="897"/>
      <c r="C117" s="897"/>
      <c r="D117" s="897"/>
      <c r="E117" s="897"/>
      <c r="F117" s="897"/>
      <c r="G117" s="897"/>
      <c r="H117" s="897"/>
      <c r="I117" s="897"/>
      <c r="J117" s="897"/>
      <c r="K117" s="897"/>
      <c r="L117" s="897"/>
      <c r="M117" s="897"/>
      <c r="N117" s="897"/>
      <c r="O117" s="897"/>
      <c r="P117" s="897"/>
      <c r="Q117" s="897"/>
      <c r="R117" s="897"/>
      <c r="S117" s="897"/>
      <c r="T117" s="897"/>
      <c r="U117" s="897"/>
      <c r="V117" s="897"/>
      <c r="W117" s="897"/>
      <c r="X117" s="897"/>
      <c r="Y117" s="987" t="s">
        <v>432</v>
      </c>
      <c r="Z117" s="898"/>
      <c r="AA117" s="988">
        <v>111443262</v>
      </c>
      <c r="AB117" s="989"/>
      <c r="AC117" s="989"/>
      <c r="AD117" s="989"/>
      <c r="AE117" s="990"/>
      <c r="AF117" s="991">
        <v>109618221</v>
      </c>
      <c r="AG117" s="989"/>
      <c r="AH117" s="989"/>
      <c r="AI117" s="989"/>
      <c r="AJ117" s="990"/>
      <c r="AK117" s="991">
        <v>108731540</v>
      </c>
      <c r="AL117" s="989"/>
      <c r="AM117" s="989"/>
      <c r="AN117" s="989"/>
      <c r="AO117" s="990"/>
      <c r="AP117" s="992"/>
      <c r="AQ117" s="993"/>
      <c r="AR117" s="993"/>
      <c r="AS117" s="993"/>
      <c r="AT117" s="994"/>
      <c r="AU117" s="912"/>
      <c r="AV117" s="913"/>
      <c r="AW117" s="913"/>
      <c r="AX117" s="913"/>
      <c r="AY117" s="913"/>
      <c r="AZ117" s="961" t="s">
        <v>433</v>
      </c>
      <c r="BA117" s="962"/>
      <c r="BB117" s="962"/>
      <c r="BC117" s="962"/>
      <c r="BD117" s="962"/>
      <c r="BE117" s="962"/>
      <c r="BF117" s="962"/>
      <c r="BG117" s="962"/>
      <c r="BH117" s="962"/>
      <c r="BI117" s="962"/>
      <c r="BJ117" s="962"/>
      <c r="BK117" s="962"/>
      <c r="BL117" s="962"/>
      <c r="BM117" s="962"/>
      <c r="BN117" s="962"/>
      <c r="BO117" s="962"/>
      <c r="BP117" s="963"/>
      <c r="BQ117" s="931" t="s">
        <v>118</v>
      </c>
      <c r="BR117" s="932"/>
      <c r="BS117" s="932"/>
      <c r="BT117" s="932"/>
      <c r="BU117" s="932"/>
      <c r="BV117" s="932" t="s">
        <v>118</v>
      </c>
      <c r="BW117" s="932"/>
      <c r="BX117" s="932"/>
      <c r="BY117" s="932"/>
      <c r="BZ117" s="932"/>
      <c r="CA117" s="932" t="s">
        <v>118</v>
      </c>
      <c r="CB117" s="932"/>
      <c r="CC117" s="932"/>
      <c r="CD117" s="932"/>
      <c r="CE117" s="932"/>
      <c r="CF117" s="926" t="s">
        <v>118</v>
      </c>
      <c r="CG117" s="927"/>
      <c r="CH117" s="927"/>
      <c r="CI117" s="927"/>
      <c r="CJ117" s="927"/>
      <c r="CK117" s="957"/>
      <c r="CL117" s="958"/>
      <c r="CM117" s="928" t="s">
        <v>434</v>
      </c>
      <c r="CN117" s="929"/>
      <c r="CO117" s="929"/>
      <c r="CP117" s="929"/>
      <c r="CQ117" s="929"/>
      <c r="CR117" s="929"/>
      <c r="CS117" s="929"/>
      <c r="CT117" s="929"/>
      <c r="CU117" s="929"/>
      <c r="CV117" s="929"/>
      <c r="CW117" s="929"/>
      <c r="CX117" s="929"/>
      <c r="CY117" s="929"/>
      <c r="CZ117" s="929"/>
      <c r="DA117" s="929"/>
      <c r="DB117" s="929"/>
      <c r="DC117" s="929"/>
      <c r="DD117" s="929"/>
      <c r="DE117" s="929"/>
      <c r="DF117" s="930"/>
      <c r="DG117" s="931" t="s">
        <v>118</v>
      </c>
      <c r="DH117" s="932"/>
      <c r="DI117" s="932"/>
      <c r="DJ117" s="932"/>
      <c r="DK117" s="932"/>
      <c r="DL117" s="932" t="s">
        <v>118</v>
      </c>
      <c r="DM117" s="932"/>
      <c r="DN117" s="932"/>
      <c r="DO117" s="932"/>
      <c r="DP117" s="932"/>
      <c r="DQ117" s="932" t="s">
        <v>118</v>
      </c>
      <c r="DR117" s="932"/>
      <c r="DS117" s="932"/>
      <c r="DT117" s="932"/>
      <c r="DU117" s="932"/>
      <c r="DV117" s="933" t="s">
        <v>118</v>
      </c>
      <c r="DW117" s="933"/>
      <c r="DX117" s="933"/>
      <c r="DY117" s="933"/>
      <c r="DZ117" s="934"/>
    </row>
    <row r="118" spans="1:130" s="235" customFormat="1" ht="26.25" customHeight="1" x14ac:dyDescent="0.2">
      <c r="A118" s="916" t="s">
        <v>406</v>
      </c>
      <c r="B118" s="897"/>
      <c r="C118" s="897"/>
      <c r="D118" s="897"/>
      <c r="E118" s="897"/>
      <c r="F118" s="897"/>
      <c r="G118" s="897"/>
      <c r="H118" s="897"/>
      <c r="I118" s="897"/>
      <c r="J118" s="897"/>
      <c r="K118" s="897"/>
      <c r="L118" s="897"/>
      <c r="M118" s="897"/>
      <c r="N118" s="897"/>
      <c r="O118" s="897"/>
      <c r="P118" s="897"/>
      <c r="Q118" s="897"/>
      <c r="R118" s="897"/>
      <c r="S118" s="897"/>
      <c r="T118" s="897"/>
      <c r="U118" s="897"/>
      <c r="V118" s="897"/>
      <c r="W118" s="897"/>
      <c r="X118" s="897"/>
      <c r="Y118" s="897"/>
      <c r="Z118" s="898"/>
      <c r="AA118" s="896" t="s">
        <v>404</v>
      </c>
      <c r="AB118" s="897"/>
      <c r="AC118" s="897"/>
      <c r="AD118" s="897"/>
      <c r="AE118" s="898"/>
      <c r="AF118" s="896" t="s">
        <v>306</v>
      </c>
      <c r="AG118" s="897"/>
      <c r="AH118" s="897"/>
      <c r="AI118" s="897"/>
      <c r="AJ118" s="898"/>
      <c r="AK118" s="896" t="s">
        <v>305</v>
      </c>
      <c r="AL118" s="897"/>
      <c r="AM118" s="897"/>
      <c r="AN118" s="897"/>
      <c r="AO118" s="898"/>
      <c r="AP118" s="983" t="s">
        <v>405</v>
      </c>
      <c r="AQ118" s="984"/>
      <c r="AR118" s="984"/>
      <c r="AS118" s="984"/>
      <c r="AT118" s="985"/>
      <c r="AU118" s="912"/>
      <c r="AV118" s="913"/>
      <c r="AW118" s="913"/>
      <c r="AX118" s="913"/>
      <c r="AY118" s="913"/>
      <c r="AZ118" s="986" t="s">
        <v>435</v>
      </c>
      <c r="BA118" s="977"/>
      <c r="BB118" s="977"/>
      <c r="BC118" s="977"/>
      <c r="BD118" s="977"/>
      <c r="BE118" s="977"/>
      <c r="BF118" s="977"/>
      <c r="BG118" s="977"/>
      <c r="BH118" s="977"/>
      <c r="BI118" s="977"/>
      <c r="BJ118" s="977"/>
      <c r="BK118" s="977"/>
      <c r="BL118" s="977"/>
      <c r="BM118" s="977"/>
      <c r="BN118" s="977"/>
      <c r="BO118" s="977"/>
      <c r="BP118" s="978"/>
      <c r="BQ118" s="1003" t="s">
        <v>118</v>
      </c>
      <c r="BR118" s="1004"/>
      <c r="BS118" s="1004"/>
      <c r="BT118" s="1004"/>
      <c r="BU118" s="1004"/>
      <c r="BV118" s="1004" t="s">
        <v>118</v>
      </c>
      <c r="BW118" s="1004"/>
      <c r="BX118" s="1004"/>
      <c r="BY118" s="1004"/>
      <c r="BZ118" s="1004"/>
      <c r="CA118" s="1004" t="s">
        <v>118</v>
      </c>
      <c r="CB118" s="1004"/>
      <c r="CC118" s="1004"/>
      <c r="CD118" s="1004"/>
      <c r="CE118" s="1004"/>
      <c r="CF118" s="926" t="s">
        <v>118</v>
      </c>
      <c r="CG118" s="927"/>
      <c r="CH118" s="927"/>
      <c r="CI118" s="927"/>
      <c r="CJ118" s="927"/>
      <c r="CK118" s="957"/>
      <c r="CL118" s="958"/>
      <c r="CM118" s="928" t="s">
        <v>436</v>
      </c>
      <c r="CN118" s="929"/>
      <c r="CO118" s="929"/>
      <c r="CP118" s="929"/>
      <c r="CQ118" s="929"/>
      <c r="CR118" s="929"/>
      <c r="CS118" s="929"/>
      <c r="CT118" s="929"/>
      <c r="CU118" s="929"/>
      <c r="CV118" s="929"/>
      <c r="CW118" s="929"/>
      <c r="CX118" s="929"/>
      <c r="CY118" s="929"/>
      <c r="CZ118" s="929"/>
      <c r="DA118" s="929"/>
      <c r="DB118" s="929"/>
      <c r="DC118" s="929"/>
      <c r="DD118" s="929"/>
      <c r="DE118" s="929"/>
      <c r="DF118" s="930"/>
      <c r="DG118" s="931" t="s">
        <v>118</v>
      </c>
      <c r="DH118" s="932"/>
      <c r="DI118" s="932"/>
      <c r="DJ118" s="932"/>
      <c r="DK118" s="932"/>
      <c r="DL118" s="932" t="s">
        <v>118</v>
      </c>
      <c r="DM118" s="932"/>
      <c r="DN118" s="932"/>
      <c r="DO118" s="932"/>
      <c r="DP118" s="932"/>
      <c r="DQ118" s="932" t="s">
        <v>118</v>
      </c>
      <c r="DR118" s="932"/>
      <c r="DS118" s="932"/>
      <c r="DT118" s="932"/>
      <c r="DU118" s="932"/>
      <c r="DV118" s="933" t="s">
        <v>118</v>
      </c>
      <c r="DW118" s="933"/>
      <c r="DX118" s="933"/>
      <c r="DY118" s="933"/>
      <c r="DZ118" s="934"/>
    </row>
    <row r="119" spans="1:130" s="235" customFormat="1" ht="26.25" customHeight="1" x14ac:dyDescent="0.2">
      <c r="A119" s="1068" t="s">
        <v>409</v>
      </c>
      <c r="B119" s="956"/>
      <c r="C119" s="935" t="s">
        <v>410</v>
      </c>
      <c r="D119" s="936"/>
      <c r="E119" s="936"/>
      <c r="F119" s="936"/>
      <c r="G119" s="936"/>
      <c r="H119" s="936"/>
      <c r="I119" s="936"/>
      <c r="J119" s="936"/>
      <c r="K119" s="936"/>
      <c r="L119" s="936"/>
      <c r="M119" s="936"/>
      <c r="N119" s="936"/>
      <c r="O119" s="936"/>
      <c r="P119" s="936"/>
      <c r="Q119" s="936"/>
      <c r="R119" s="936"/>
      <c r="S119" s="936"/>
      <c r="T119" s="936"/>
      <c r="U119" s="936"/>
      <c r="V119" s="936"/>
      <c r="W119" s="936"/>
      <c r="X119" s="936"/>
      <c r="Y119" s="936"/>
      <c r="Z119" s="937"/>
      <c r="AA119" s="903" t="s">
        <v>118</v>
      </c>
      <c r="AB119" s="904"/>
      <c r="AC119" s="904"/>
      <c r="AD119" s="904"/>
      <c r="AE119" s="905"/>
      <c r="AF119" s="906" t="s">
        <v>118</v>
      </c>
      <c r="AG119" s="904"/>
      <c r="AH119" s="904"/>
      <c r="AI119" s="904"/>
      <c r="AJ119" s="905"/>
      <c r="AK119" s="906" t="s">
        <v>118</v>
      </c>
      <c r="AL119" s="904"/>
      <c r="AM119" s="904"/>
      <c r="AN119" s="904"/>
      <c r="AO119" s="905"/>
      <c r="AP119" s="907" t="s">
        <v>118</v>
      </c>
      <c r="AQ119" s="908"/>
      <c r="AR119" s="908"/>
      <c r="AS119" s="908"/>
      <c r="AT119" s="909"/>
      <c r="AU119" s="914"/>
      <c r="AV119" s="915"/>
      <c r="AW119" s="915"/>
      <c r="AX119" s="915"/>
      <c r="AY119" s="915"/>
      <c r="AZ119" s="266" t="s">
        <v>153</v>
      </c>
      <c r="BA119" s="266"/>
      <c r="BB119" s="266"/>
      <c r="BC119" s="266"/>
      <c r="BD119" s="266"/>
      <c r="BE119" s="266"/>
      <c r="BF119" s="266"/>
      <c r="BG119" s="266"/>
      <c r="BH119" s="266"/>
      <c r="BI119" s="266"/>
      <c r="BJ119" s="266"/>
      <c r="BK119" s="266"/>
      <c r="BL119" s="266"/>
      <c r="BM119" s="266"/>
      <c r="BN119" s="266"/>
      <c r="BO119" s="987" t="s">
        <v>437</v>
      </c>
      <c r="BP119" s="1011"/>
      <c r="BQ119" s="1003">
        <v>1853432810</v>
      </c>
      <c r="BR119" s="1004"/>
      <c r="BS119" s="1004"/>
      <c r="BT119" s="1004"/>
      <c r="BU119" s="1004"/>
      <c r="BV119" s="1004">
        <v>1826015336</v>
      </c>
      <c r="BW119" s="1004"/>
      <c r="BX119" s="1004"/>
      <c r="BY119" s="1004"/>
      <c r="BZ119" s="1004"/>
      <c r="CA119" s="1004">
        <v>1814219870</v>
      </c>
      <c r="CB119" s="1004"/>
      <c r="CC119" s="1004"/>
      <c r="CD119" s="1004"/>
      <c r="CE119" s="1004"/>
      <c r="CF119" s="1005"/>
      <c r="CG119" s="1006"/>
      <c r="CH119" s="1006"/>
      <c r="CI119" s="1006"/>
      <c r="CJ119" s="1007"/>
      <c r="CK119" s="959"/>
      <c r="CL119" s="960"/>
      <c r="CM119" s="1008" t="s">
        <v>438</v>
      </c>
      <c r="CN119" s="1009"/>
      <c r="CO119" s="1009"/>
      <c r="CP119" s="1009"/>
      <c r="CQ119" s="1009"/>
      <c r="CR119" s="1009"/>
      <c r="CS119" s="1009"/>
      <c r="CT119" s="1009"/>
      <c r="CU119" s="1009"/>
      <c r="CV119" s="1009"/>
      <c r="CW119" s="1009"/>
      <c r="CX119" s="1009"/>
      <c r="CY119" s="1009"/>
      <c r="CZ119" s="1009"/>
      <c r="DA119" s="1009"/>
      <c r="DB119" s="1009"/>
      <c r="DC119" s="1009"/>
      <c r="DD119" s="1009"/>
      <c r="DE119" s="1009"/>
      <c r="DF119" s="1010"/>
      <c r="DG119" s="931" t="s">
        <v>118</v>
      </c>
      <c r="DH119" s="932"/>
      <c r="DI119" s="932"/>
      <c r="DJ119" s="932"/>
      <c r="DK119" s="932"/>
      <c r="DL119" s="932" t="s">
        <v>118</v>
      </c>
      <c r="DM119" s="932"/>
      <c r="DN119" s="932"/>
      <c r="DO119" s="932"/>
      <c r="DP119" s="932"/>
      <c r="DQ119" s="932" t="s">
        <v>118</v>
      </c>
      <c r="DR119" s="932"/>
      <c r="DS119" s="932"/>
      <c r="DT119" s="932"/>
      <c r="DU119" s="932"/>
      <c r="DV119" s="933" t="s">
        <v>118</v>
      </c>
      <c r="DW119" s="933"/>
      <c r="DX119" s="933"/>
      <c r="DY119" s="933"/>
      <c r="DZ119" s="934"/>
    </row>
    <row r="120" spans="1:130" s="235" customFormat="1" ht="26.25" customHeight="1" x14ac:dyDescent="0.2">
      <c r="A120" s="1069"/>
      <c r="B120" s="958"/>
      <c r="C120" s="928" t="s">
        <v>415</v>
      </c>
      <c r="D120" s="929"/>
      <c r="E120" s="929"/>
      <c r="F120" s="929"/>
      <c r="G120" s="929"/>
      <c r="H120" s="929"/>
      <c r="I120" s="929"/>
      <c r="J120" s="929"/>
      <c r="K120" s="929"/>
      <c r="L120" s="929"/>
      <c r="M120" s="929"/>
      <c r="N120" s="929"/>
      <c r="O120" s="929"/>
      <c r="P120" s="929"/>
      <c r="Q120" s="929"/>
      <c r="R120" s="929"/>
      <c r="S120" s="929"/>
      <c r="T120" s="929"/>
      <c r="U120" s="929"/>
      <c r="V120" s="929"/>
      <c r="W120" s="929"/>
      <c r="X120" s="929"/>
      <c r="Y120" s="929"/>
      <c r="Z120" s="930"/>
      <c r="AA120" s="964" t="s">
        <v>118</v>
      </c>
      <c r="AB120" s="965"/>
      <c r="AC120" s="965"/>
      <c r="AD120" s="965"/>
      <c r="AE120" s="966"/>
      <c r="AF120" s="967" t="s">
        <v>118</v>
      </c>
      <c r="AG120" s="965"/>
      <c r="AH120" s="965"/>
      <c r="AI120" s="965"/>
      <c r="AJ120" s="966"/>
      <c r="AK120" s="967" t="s">
        <v>118</v>
      </c>
      <c r="AL120" s="965"/>
      <c r="AM120" s="965"/>
      <c r="AN120" s="965"/>
      <c r="AO120" s="966"/>
      <c r="AP120" s="968" t="s">
        <v>118</v>
      </c>
      <c r="AQ120" s="969"/>
      <c r="AR120" s="969"/>
      <c r="AS120" s="969"/>
      <c r="AT120" s="970"/>
      <c r="AU120" s="995" t="s">
        <v>439</v>
      </c>
      <c r="AV120" s="996"/>
      <c r="AW120" s="996"/>
      <c r="AX120" s="996"/>
      <c r="AY120" s="997"/>
      <c r="AZ120" s="952" t="s">
        <v>440</v>
      </c>
      <c r="BA120" s="901"/>
      <c r="BB120" s="901"/>
      <c r="BC120" s="901"/>
      <c r="BD120" s="901"/>
      <c r="BE120" s="901"/>
      <c r="BF120" s="901"/>
      <c r="BG120" s="901"/>
      <c r="BH120" s="901"/>
      <c r="BI120" s="901"/>
      <c r="BJ120" s="901"/>
      <c r="BK120" s="901"/>
      <c r="BL120" s="901"/>
      <c r="BM120" s="901"/>
      <c r="BN120" s="901"/>
      <c r="BO120" s="901"/>
      <c r="BP120" s="902"/>
      <c r="BQ120" s="938">
        <v>286685423</v>
      </c>
      <c r="BR120" s="939"/>
      <c r="BS120" s="939"/>
      <c r="BT120" s="939"/>
      <c r="BU120" s="939"/>
      <c r="BV120" s="939">
        <v>303939867</v>
      </c>
      <c r="BW120" s="939"/>
      <c r="BX120" s="939"/>
      <c r="BY120" s="939"/>
      <c r="BZ120" s="939"/>
      <c r="CA120" s="939">
        <v>302377063</v>
      </c>
      <c r="CB120" s="939"/>
      <c r="CC120" s="939"/>
      <c r="CD120" s="939"/>
      <c r="CE120" s="939"/>
      <c r="CF120" s="953">
        <v>72.5</v>
      </c>
      <c r="CG120" s="954"/>
      <c r="CH120" s="954"/>
      <c r="CI120" s="954"/>
      <c r="CJ120" s="954"/>
      <c r="CK120" s="1012" t="s">
        <v>441</v>
      </c>
      <c r="CL120" s="1013"/>
      <c r="CM120" s="1013"/>
      <c r="CN120" s="1013"/>
      <c r="CO120" s="1014"/>
      <c r="CP120" s="1020" t="s">
        <v>387</v>
      </c>
      <c r="CQ120" s="1021"/>
      <c r="CR120" s="1021"/>
      <c r="CS120" s="1021"/>
      <c r="CT120" s="1021"/>
      <c r="CU120" s="1021"/>
      <c r="CV120" s="1021"/>
      <c r="CW120" s="1021"/>
      <c r="CX120" s="1021"/>
      <c r="CY120" s="1021"/>
      <c r="CZ120" s="1021"/>
      <c r="DA120" s="1021"/>
      <c r="DB120" s="1021"/>
      <c r="DC120" s="1021"/>
      <c r="DD120" s="1021"/>
      <c r="DE120" s="1021"/>
      <c r="DF120" s="1022"/>
      <c r="DG120" s="938">
        <v>14458535</v>
      </c>
      <c r="DH120" s="939"/>
      <c r="DI120" s="939"/>
      <c r="DJ120" s="939"/>
      <c r="DK120" s="939"/>
      <c r="DL120" s="939">
        <v>13176643</v>
      </c>
      <c r="DM120" s="939"/>
      <c r="DN120" s="939"/>
      <c r="DO120" s="939"/>
      <c r="DP120" s="939"/>
      <c r="DQ120" s="939">
        <v>11489371</v>
      </c>
      <c r="DR120" s="939"/>
      <c r="DS120" s="939"/>
      <c r="DT120" s="939"/>
      <c r="DU120" s="939"/>
      <c r="DV120" s="940">
        <v>2.8</v>
      </c>
      <c r="DW120" s="940"/>
      <c r="DX120" s="940"/>
      <c r="DY120" s="940"/>
      <c r="DZ120" s="941"/>
    </row>
    <row r="121" spans="1:130" s="235" customFormat="1" ht="26.25" customHeight="1" x14ac:dyDescent="0.2">
      <c r="A121" s="1069"/>
      <c r="B121" s="958"/>
      <c r="C121" s="979" t="s">
        <v>442</v>
      </c>
      <c r="D121" s="980"/>
      <c r="E121" s="980"/>
      <c r="F121" s="980"/>
      <c r="G121" s="980"/>
      <c r="H121" s="980"/>
      <c r="I121" s="980"/>
      <c r="J121" s="980"/>
      <c r="K121" s="980"/>
      <c r="L121" s="980"/>
      <c r="M121" s="980"/>
      <c r="N121" s="980"/>
      <c r="O121" s="980"/>
      <c r="P121" s="980"/>
      <c r="Q121" s="980"/>
      <c r="R121" s="980"/>
      <c r="S121" s="980"/>
      <c r="T121" s="980"/>
      <c r="U121" s="980"/>
      <c r="V121" s="980"/>
      <c r="W121" s="980"/>
      <c r="X121" s="980"/>
      <c r="Y121" s="980"/>
      <c r="Z121" s="981"/>
      <c r="AA121" s="964">
        <v>910156</v>
      </c>
      <c r="AB121" s="965"/>
      <c r="AC121" s="965"/>
      <c r="AD121" s="965"/>
      <c r="AE121" s="966"/>
      <c r="AF121" s="967">
        <v>777917</v>
      </c>
      <c r="AG121" s="965"/>
      <c r="AH121" s="965"/>
      <c r="AI121" s="965"/>
      <c r="AJ121" s="966"/>
      <c r="AK121" s="967">
        <v>688581</v>
      </c>
      <c r="AL121" s="965"/>
      <c r="AM121" s="965"/>
      <c r="AN121" s="965"/>
      <c r="AO121" s="966"/>
      <c r="AP121" s="968">
        <v>0.2</v>
      </c>
      <c r="AQ121" s="969"/>
      <c r="AR121" s="969"/>
      <c r="AS121" s="969"/>
      <c r="AT121" s="970"/>
      <c r="AU121" s="998"/>
      <c r="AV121" s="999"/>
      <c r="AW121" s="999"/>
      <c r="AX121" s="999"/>
      <c r="AY121" s="1000"/>
      <c r="AZ121" s="961" t="s">
        <v>443</v>
      </c>
      <c r="BA121" s="962"/>
      <c r="BB121" s="962"/>
      <c r="BC121" s="962"/>
      <c r="BD121" s="962"/>
      <c r="BE121" s="962"/>
      <c r="BF121" s="962"/>
      <c r="BG121" s="962"/>
      <c r="BH121" s="962"/>
      <c r="BI121" s="962"/>
      <c r="BJ121" s="962"/>
      <c r="BK121" s="962"/>
      <c r="BL121" s="962"/>
      <c r="BM121" s="962"/>
      <c r="BN121" s="962"/>
      <c r="BO121" s="962"/>
      <c r="BP121" s="963"/>
      <c r="BQ121" s="931">
        <v>128888390</v>
      </c>
      <c r="BR121" s="932"/>
      <c r="BS121" s="932"/>
      <c r="BT121" s="932"/>
      <c r="BU121" s="932"/>
      <c r="BV121" s="932">
        <v>129021169</v>
      </c>
      <c r="BW121" s="932"/>
      <c r="BX121" s="932"/>
      <c r="BY121" s="932"/>
      <c r="BZ121" s="932"/>
      <c r="CA121" s="932">
        <v>126418426</v>
      </c>
      <c r="CB121" s="932"/>
      <c r="CC121" s="932"/>
      <c r="CD121" s="932"/>
      <c r="CE121" s="932"/>
      <c r="CF121" s="926">
        <v>30.3</v>
      </c>
      <c r="CG121" s="927"/>
      <c r="CH121" s="927"/>
      <c r="CI121" s="927"/>
      <c r="CJ121" s="927"/>
      <c r="CK121" s="1015"/>
      <c r="CL121" s="1016"/>
      <c r="CM121" s="1016"/>
      <c r="CN121" s="1016"/>
      <c r="CO121" s="1017"/>
      <c r="CP121" s="1025" t="s">
        <v>385</v>
      </c>
      <c r="CQ121" s="1026"/>
      <c r="CR121" s="1026"/>
      <c r="CS121" s="1026"/>
      <c r="CT121" s="1026"/>
      <c r="CU121" s="1026"/>
      <c r="CV121" s="1026"/>
      <c r="CW121" s="1026"/>
      <c r="CX121" s="1026"/>
      <c r="CY121" s="1026"/>
      <c r="CZ121" s="1026"/>
      <c r="DA121" s="1026"/>
      <c r="DB121" s="1026"/>
      <c r="DC121" s="1026"/>
      <c r="DD121" s="1026"/>
      <c r="DE121" s="1026"/>
      <c r="DF121" s="1027"/>
      <c r="DG121" s="931">
        <v>11217677</v>
      </c>
      <c r="DH121" s="932"/>
      <c r="DI121" s="932"/>
      <c r="DJ121" s="932"/>
      <c r="DK121" s="932"/>
      <c r="DL121" s="932">
        <v>10561829</v>
      </c>
      <c r="DM121" s="932"/>
      <c r="DN121" s="932"/>
      <c r="DO121" s="932"/>
      <c r="DP121" s="932"/>
      <c r="DQ121" s="932">
        <v>10167808</v>
      </c>
      <c r="DR121" s="932"/>
      <c r="DS121" s="932"/>
      <c r="DT121" s="932"/>
      <c r="DU121" s="932"/>
      <c r="DV121" s="933">
        <v>2.4</v>
      </c>
      <c r="DW121" s="933"/>
      <c r="DX121" s="933"/>
      <c r="DY121" s="933"/>
      <c r="DZ121" s="934"/>
    </row>
    <row r="122" spans="1:130" s="235" customFormat="1" ht="26.25" customHeight="1" x14ac:dyDescent="0.2">
      <c r="A122" s="1069"/>
      <c r="B122" s="958"/>
      <c r="C122" s="928" t="s">
        <v>425</v>
      </c>
      <c r="D122" s="929"/>
      <c r="E122" s="929"/>
      <c r="F122" s="929"/>
      <c r="G122" s="929"/>
      <c r="H122" s="929"/>
      <c r="I122" s="929"/>
      <c r="J122" s="929"/>
      <c r="K122" s="929"/>
      <c r="L122" s="929"/>
      <c r="M122" s="929"/>
      <c r="N122" s="929"/>
      <c r="O122" s="929"/>
      <c r="P122" s="929"/>
      <c r="Q122" s="929"/>
      <c r="R122" s="929"/>
      <c r="S122" s="929"/>
      <c r="T122" s="929"/>
      <c r="U122" s="929"/>
      <c r="V122" s="929"/>
      <c r="W122" s="929"/>
      <c r="X122" s="929"/>
      <c r="Y122" s="929"/>
      <c r="Z122" s="930"/>
      <c r="AA122" s="964">
        <v>135367</v>
      </c>
      <c r="AB122" s="965"/>
      <c r="AC122" s="965"/>
      <c r="AD122" s="965"/>
      <c r="AE122" s="966"/>
      <c r="AF122" s="967">
        <v>90264</v>
      </c>
      <c r="AG122" s="965"/>
      <c r="AH122" s="965"/>
      <c r="AI122" s="965"/>
      <c r="AJ122" s="966"/>
      <c r="AK122" s="967">
        <v>39357</v>
      </c>
      <c r="AL122" s="965"/>
      <c r="AM122" s="965"/>
      <c r="AN122" s="965"/>
      <c r="AO122" s="966"/>
      <c r="AP122" s="968">
        <v>0</v>
      </c>
      <c r="AQ122" s="969"/>
      <c r="AR122" s="969"/>
      <c r="AS122" s="969"/>
      <c r="AT122" s="970"/>
      <c r="AU122" s="998"/>
      <c r="AV122" s="999"/>
      <c r="AW122" s="999"/>
      <c r="AX122" s="999"/>
      <c r="AY122" s="1000"/>
      <c r="AZ122" s="986" t="s">
        <v>444</v>
      </c>
      <c r="BA122" s="977"/>
      <c r="BB122" s="977"/>
      <c r="BC122" s="977"/>
      <c r="BD122" s="977"/>
      <c r="BE122" s="977"/>
      <c r="BF122" s="977"/>
      <c r="BG122" s="977"/>
      <c r="BH122" s="977"/>
      <c r="BI122" s="977"/>
      <c r="BJ122" s="977"/>
      <c r="BK122" s="977"/>
      <c r="BL122" s="977"/>
      <c r="BM122" s="977"/>
      <c r="BN122" s="977"/>
      <c r="BO122" s="977"/>
      <c r="BP122" s="978"/>
      <c r="BQ122" s="1003">
        <v>866890952</v>
      </c>
      <c r="BR122" s="1004"/>
      <c r="BS122" s="1004"/>
      <c r="BT122" s="1004"/>
      <c r="BU122" s="1004"/>
      <c r="BV122" s="1004">
        <v>859698491</v>
      </c>
      <c r="BW122" s="1004"/>
      <c r="BX122" s="1004"/>
      <c r="BY122" s="1004"/>
      <c r="BZ122" s="1004"/>
      <c r="CA122" s="1004">
        <v>869572239</v>
      </c>
      <c r="CB122" s="1004"/>
      <c r="CC122" s="1004"/>
      <c r="CD122" s="1004"/>
      <c r="CE122" s="1004"/>
      <c r="CF122" s="1023">
        <v>208.5</v>
      </c>
      <c r="CG122" s="1024"/>
      <c r="CH122" s="1024"/>
      <c r="CI122" s="1024"/>
      <c r="CJ122" s="1024"/>
      <c r="CK122" s="1015"/>
      <c r="CL122" s="1016"/>
      <c r="CM122" s="1016"/>
      <c r="CN122" s="1016"/>
      <c r="CO122" s="1017"/>
      <c r="CP122" s="1025" t="s">
        <v>386</v>
      </c>
      <c r="CQ122" s="1026"/>
      <c r="CR122" s="1026"/>
      <c r="CS122" s="1026"/>
      <c r="CT122" s="1026"/>
      <c r="CU122" s="1026"/>
      <c r="CV122" s="1026"/>
      <c r="CW122" s="1026"/>
      <c r="CX122" s="1026"/>
      <c r="CY122" s="1026"/>
      <c r="CZ122" s="1026"/>
      <c r="DA122" s="1026"/>
      <c r="DB122" s="1026"/>
      <c r="DC122" s="1026"/>
      <c r="DD122" s="1026"/>
      <c r="DE122" s="1026"/>
      <c r="DF122" s="1027"/>
      <c r="DG122" s="931">
        <v>7845953</v>
      </c>
      <c r="DH122" s="932"/>
      <c r="DI122" s="932"/>
      <c r="DJ122" s="932"/>
      <c r="DK122" s="932"/>
      <c r="DL122" s="932">
        <v>6118731</v>
      </c>
      <c r="DM122" s="932"/>
      <c r="DN122" s="932"/>
      <c r="DO122" s="932"/>
      <c r="DP122" s="932"/>
      <c r="DQ122" s="932">
        <v>4897519</v>
      </c>
      <c r="DR122" s="932"/>
      <c r="DS122" s="932"/>
      <c r="DT122" s="932"/>
      <c r="DU122" s="932"/>
      <c r="DV122" s="933">
        <v>1.2</v>
      </c>
      <c r="DW122" s="933"/>
      <c r="DX122" s="933"/>
      <c r="DY122" s="933"/>
      <c r="DZ122" s="934"/>
    </row>
    <row r="123" spans="1:130" s="235" customFormat="1" ht="26.25" customHeight="1" x14ac:dyDescent="0.2">
      <c r="A123" s="1069"/>
      <c r="B123" s="958"/>
      <c r="C123" s="928" t="s">
        <v>431</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30"/>
      <c r="AA123" s="964" t="s">
        <v>118</v>
      </c>
      <c r="AB123" s="965"/>
      <c r="AC123" s="965"/>
      <c r="AD123" s="965"/>
      <c r="AE123" s="966"/>
      <c r="AF123" s="967" t="s">
        <v>118</v>
      </c>
      <c r="AG123" s="965"/>
      <c r="AH123" s="965"/>
      <c r="AI123" s="965"/>
      <c r="AJ123" s="966"/>
      <c r="AK123" s="967" t="s">
        <v>118</v>
      </c>
      <c r="AL123" s="965"/>
      <c r="AM123" s="965"/>
      <c r="AN123" s="965"/>
      <c r="AO123" s="966"/>
      <c r="AP123" s="968" t="s">
        <v>118</v>
      </c>
      <c r="AQ123" s="969"/>
      <c r="AR123" s="969"/>
      <c r="AS123" s="969"/>
      <c r="AT123" s="970"/>
      <c r="AU123" s="1001"/>
      <c r="AV123" s="1002"/>
      <c r="AW123" s="1002"/>
      <c r="AX123" s="1002"/>
      <c r="AY123" s="1002"/>
      <c r="AZ123" s="266" t="s">
        <v>153</v>
      </c>
      <c r="BA123" s="266"/>
      <c r="BB123" s="266"/>
      <c r="BC123" s="266"/>
      <c r="BD123" s="266"/>
      <c r="BE123" s="266"/>
      <c r="BF123" s="266"/>
      <c r="BG123" s="266"/>
      <c r="BH123" s="266"/>
      <c r="BI123" s="266"/>
      <c r="BJ123" s="266"/>
      <c r="BK123" s="266"/>
      <c r="BL123" s="266"/>
      <c r="BM123" s="266"/>
      <c r="BN123" s="266"/>
      <c r="BO123" s="987" t="s">
        <v>445</v>
      </c>
      <c r="BP123" s="1011"/>
      <c r="BQ123" s="1075">
        <v>1282464765</v>
      </c>
      <c r="BR123" s="1076"/>
      <c r="BS123" s="1076"/>
      <c r="BT123" s="1076"/>
      <c r="BU123" s="1076"/>
      <c r="BV123" s="1076">
        <v>1292659527</v>
      </c>
      <c r="BW123" s="1076"/>
      <c r="BX123" s="1076"/>
      <c r="BY123" s="1076"/>
      <c r="BZ123" s="1076"/>
      <c r="CA123" s="1076">
        <v>1298367728</v>
      </c>
      <c r="CB123" s="1076"/>
      <c r="CC123" s="1076"/>
      <c r="CD123" s="1076"/>
      <c r="CE123" s="1076"/>
      <c r="CF123" s="1005"/>
      <c r="CG123" s="1006"/>
      <c r="CH123" s="1006"/>
      <c r="CI123" s="1006"/>
      <c r="CJ123" s="1007"/>
      <c r="CK123" s="1015"/>
      <c r="CL123" s="1016"/>
      <c r="CM123" s="1016"/>
      <c r="CN123" s="1016"/>
      <c r="CO123" s="1017"/>
      <c r="CP123" s="1025" t="s">
        <v>384</v>
      </c>
      <c r="CQ123" s="1026"/>
      <c r="CR123" s="1026"/>
      <c r="CS123" s="1026"/>
      <c r="CT123" s="1026"/>
      <c r="CU123" s="1026"/>
      <c r="CV123" s="1026"/>
      <c r="CW123" s="1026"/>
      <c r="CX123" s="1026"/>
      <c r="CY123" s="1026"/>
      <c r="CZ123" s="1026"/>
      <c r="DA123" s="1026"/>
      <c r="DB123" s="1026"/>
      <c r="DC123" s="1026"/>
      <c r="DD123" s="1026"/>
      <c r="DE123" s="1026"/>
      <c r="DF123" s="1027"/>
      <c r="DG123" s="931">
        <v>778184</v>
      </c>
      <c r="DH123" s="932"/>
      <c r="DI123" s="932"/>
      <c r="DJ123" s="932"/>
      <c r="DK123" s="932"/>
      <c r="DL123" s="932">
        <v>654889</v>
      </c>
      <c r="DM123" s="932"/>
      <c r="DN123" s="932"/>
      <c r="DO123" s="932"/>
      <c r="DP123" s="932"/>
      <c r="DQ123" s="932">
        <v>629132</v>
      </c>
      <c r="DR123" s="932"/>
      <c r="DS123" s="932"/>
      <c r="DT123" s="932"/>
      <c r="DU123" s="932"/>
      <c r="DV123" s="933">
        <v>0.2</v>
      </c>
      <c r="DW123" s="933"/>
      <c r="DX123" s="933"/>
      <c r="DY123" s="933"/>
      <c r="DZ123" s="934"/>
    </row>
    <row r="124" spans="1:130" s="235" customFormat="1" ht="26.25" customHeight="1" thickBot="1" x14ac:dyDescent="0.25">
      <c r="A124" s="1069"/>
      <c r="B124" s="958"/>
      <c r="C124" s="928" t="s">
        <v>434</v>
      </c>
      <c r="D124" s="929"/>
      <c r="E124" s="929"/>
      <c r="F124" s="929"/>
      <c r="G124" s="929"/>
      <c r="H124" s="929"/>
      <c r="I124" s="929"/>
      <c r="J124" s="929"/>
      <c r="K124" s="929"/>
      <c r="L124" s="929"/>
      <c r="M124" s="929"/>
      <c r="N124" s="929"/>
      <c r="O124" s="929"/>
      <c r="P124" s="929"/>
      <c r="Q124" s="929"/>
      <c r="R124" s="929"/>
      <c r="S124" s="929"/>
      <c r="T124" s="929"/>
      <c r="U124" s="929"/>
      <c r="V124" s="929"/>
      <c r="W124" s="929"/>
      <c r="X124" s="929"/>
      <c r="Y124" s="929"/>
      <c r="Z124" s="930"/>
      <c r="AA124" s="964" t="s">
        <v>118</v>
      </c>
      <c r="AB124" s="965"/>
      <c r="AC124" s="965"/>
      <c r="AD124" s="965"/>
      <c r="AE124" s="966"/>
      <c r="AF124" s="967" t="s">
        <v>118</v>
      </c>
      <c r="AG124" s="965"/>
      <c r="AH124" s="965"/>
      <c r="AI124" s="965"/>
      <c r="AJ124" s="966"/>
      <c r="AK124" s="967" t="s">
        <v>118</v>
      </c>
      <c r="AL124" s="965"/>
      <c r="AM124" s="965"/>
      <c r="AN124" s="965"/>
      <c r="AO124" s="966"/>
      <c r="AP124" s="968" t="s">
        <v>118</v>
      </c>
      <c r="AQ124" s="969"/>
      <c r="AR124" s="969"/>
      <c r="AS124" s="969"/>
      <c r="AT124" s="970"/>
      <c r="AU124" s="1071" t="s">
        <v>446</v>
      </c>
      <c r="AV124" s="1072"/>
      <c r="AW124" s="1072"/>
      <c r="AX124" s="1072"/>
      <c r="AY124" s="1072"/>
      <c r="AZ124" s="1072"/>
      <c r="BA124" s="1072"/>
      <c r="BB124" s="1072"/>
      <c r="BC124" s="1072"/>
      <c r="BD124" s="1072"/>
      <c r="BE124" s="1072"/>
      <c r="BF124" s="1072"/>
      <c r="BG124" s="1072"/>
      <c r="BH124" s="1072"/>
      <c r="BI124" s="1072"/>
      <c r="BJ124" s="1072"/>
      <c r="BK124" s="1072"/>
      <c r="BL124" s="1072"/>
      <c r="BM124" s="1072"/>
      <c r="BN124" s="1072"/>
      <c r="BO124" s="1072"/>
      <c r="BP124" s="1073"/>
      <c r="BQ124" s="1074">
        <v>136.5</v>
      </c>
      <c r="BR124" s="1035"/>
      <c r="BS124" s="1035"/>
      <c r="BT124" s="1035"/>
      <c r="BU124" s="1035"/>
      <c r="BV124" s="1035">
        <v>128.30000000000001</v>
      </c>
      <c r="BW124" s="1035"/>
      <c r="BX124" s="1035"/>
      <c r="BY124" s="1035"/>
      <c r="BZ124" s="1035"/>
      <c r="CA124" s="1035">
        <v>123.7</v>
      </c>
      <c r="CB124" s="1035"/>
      <c r="CC124" s="1035"/>
      <c r="CD124" s="1035"/>
      <c r="CE124" s="1035"/>
      <c r="CF124" s="1036"/>
      <c r="CG124" s="1037"/>
      <c r="CH124" s="1037"/>
      <c r="CI124" s="1037"/>
      <c r="CJ124" s="1038"/>
      <c r="CK124" s="1018"/>
      <c r="CL124" s="1018"/>
      <c r="CM124" s="1018"/>
      <c r="CN124" s="1018"/>
      <c r="CO124" s="1019"/>
      <c r="CP124" s="1039" t="s">
        <v>447</v>
      </c>
      <c r="CQ124" s="1040"/>
      <c r="CR124" s="1040"/>
      <c r="CS124" s="1040"/>
      <c r="CT124" s="1040"/>
      <c r="CU124" s="1040"/>
      <c r="CV124" s="1040"/>
      <c r="CW124" s="1040"/>
      <c r="CX124" s="1040"/>
      <c r="CY124" s="1040"/>
      <c r="CZ124" s="1040"/>
      <c r="DA124" s="1040"/>
      <c r="DB124" s="1040"/>
      <c r="DC124" s="1040"/>
      <c r="DD124" s="1040"/>
      <c r="DE124" s="1040"/>
      <c r="DF124" s="1041"/>
      <c r="DG124" s="1003">
        <v>6178462</v>
      </c>
      <c r="DH124" s="1004"/>
      <c r="DI124" s="1004"/>
      <c r="DJ124" s="1004"/>
      <c r="DK124" s="1004"/>
      <c r="DL124" s="1004">
        <v>952387</v>
      </c>
      <c r="DM124" s="1004"/>
      <c r="DN124" s="1004"/>
      <c r="DO124" s="1004"/>
      <c r="DP124" s="1004"/>
      <c r="DQ124" s="1004">
        <v>452569</v>
      </c>
      <c r="DR124" s="1004"/>
      <c r="DS124" s="1004"/>
      <c r="DT124" s="1004"/>
      <c r="DU124" s="1004"/>
      <c r="DV124" s="1028">
        <v>0.1</v>
      </c>
      <c r="DW124" s="1028"/>
      <c r="DX124" s="1028"/>
      <c r="DY124" s="1028"/>
      <c r="DZ124" s="1029"/>
    </row>
    <row r="125" spans="1:130" s="235" customFormat="1" ht="26.25" customHeight="1" x14ac:dyDescent="0.2">
      <c r="A125" s="1069"/>
      <c r="B125" s="958"/>
      <c r="C125" s="928" t="s">
        <v>436</v>
      </c>
      <c r="D125" s="929"/>
      <c r="E125" s="929"/>
      <c r="F125" s="929"/>
      <c r="G125" s="929"/>
      <c r="H125" s="929"/>
      <c r="I125" s="929"/>
      <c r="J125" s="929"/>
      <c r="K125" s="929"/>
      <c r="L125" s="929"/>
      <c r="M125" s="929"/>
      <c r="N125" s="929"/>
      <c r="O125" s="929"/>
      <c r="P125" s="929"/>
      <c r="Q125" s="929"/>
      <c r="R125" s="929"/>
      <c r="S125" s="929"/>
      <c r="T125" s="929"/>
      <c r="U125" s="929"/>
      <c r="V125" s="929"/>
      <c r="W125" s="929"/>
      <c r="X125" s="929"/>
      <c r="Y125" s="929"/>
      <c r="Z125" s="930"/>
      <c r="AA125" s="964" t="s">
        <v>118</v>
      </c>
      <c r="AB125" s="965"/>
      <c r="AC125" s="965"/>
      <c r="AD125" s="965"/>
      <c r="AE125" s="966"/>
      <c r="AF125" s="967" t="s">
        <v>118</v>
      </c>
      <c r="AG125" s="965"/>
      <c r="AH125" s="965"/>
      <c r="AI125" s="965"/>
      <c r="AJ125" s="966"/>
      <c r="AK125" s="967" t="s">
        <v>118</v>
      </c>
      <c r="AL125" s="965"/>
      <c r="AM125" s="965"/>
      <c r="AN125" s="965"/>
      <c r="AO125" s="966"/>
      <c r="AP125" s="968" t="s">
        <v>118</v>
      </c>
      <c r="AQ125" s="969"/>
      <c r="AR125" s="969"/>
      <c r="AS125" s="969"/>
      <c r="AT125" s="970"/>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1030" t="s">
        <v>448</v>
      </c>
      <c r="CL125" s="1013"/>
      <c r="CM125" s="1013"/>
      <c r="CN125" s="1013"/>
      <c r="CO125" s="1014"/>
      <c r="CP125" s="952" t="s">
        <v>449</v>
      </c>
      <c r="CQ125" s="901"/>
      <c r="CR125" s="901"/>
      <c r="CS125" s="901"/>
      <c r="CT125" s="901"/>
      <c r="CU125" s="901"/>
      <c r="CV125" s="901"/>
      <c r="CW125" s="901"/>
      <c r="CX125" s="901"/>
      <c r="CY125" s="901"/>
      <c r="CZ125" s="901"/>
      <c r="DA125" s="901"/>
      <c r="DB125" s="901"/>
      <c r="DC125" s="901"/>
      <c r="DD125" s="901"/>
      <c r="DE125" s="901"/>
      <c r="DF125" s="902"/>
      <c r="DG125" s="938">
        <v>921130</v>
      </c>
      <c r="DH125" s="939"/>
      <c r="DI125" s="939"/>
      <c r="DJ125" s="939"/>
      <c r="DK125" s="939"/>
      <c r="DL125" s="939">
        <v>510779</v>
      </c>
      <c r="DM125" s="939"/>
      <c r="DN125" s="939"/>
      <c r="DO125" s="939"/>
      <c r="DP125" s="939"/>
      <c r="DQ125" s="939">
        <v>202677</v>
      </c>
      <c r="DR125" s="939"/>
      <c r="DS125" s="939"/>
      <c r="DT125" s="939"/>
      <c r="DU125" s="939"/>
      <c r="DV125" s="940">
        <v>0</v>
      </c>
      <c r="DW125" s="940"/>
      <c r="DX125" s="940"/>
      <c r="DY125" s="940"/>
      <c r="DZ125" s="941"/>
    </row>
    <row r="126" spans="1:130" s="235" customFormat="1" ht="26.25" customHeight="1" thickBot="1" x14ac:dyDescent="0.25">
      <c r="A126" s="1069"/>
      <c r="B126" s="958"/>
      <c r="C126" s="928" t="s">
        <v>438</v>
      </c>
      <c r="D126" s="929"/>
      <c r="E126" s="929"/>
      <c r="F126" s="929"/>
      <c r="G126" s="929"/>
      <c r="H126" s="929"/>
      <c r="I126" s="929"/>
      <c r="J126" s="929"/>
      <c r="K126" s="929"/>
      <c r="L126" s="929"/>
      <c r="M126" s="929"/>
      <c r="N126" s="929"/>
      <c r="O126" s="929"/>
      <c r="P126" s="929"/>
      <c r="Q126" s="929"/>
      <c r="R126" s="929"/>
      <c r="S126" s="929"/>
      <c r="T126" s="929"/>
      <c r="U126" s="929"/>
      <c r="V126" s="929"/>
      <c r="W126" s="929"/>
      <c r="X126" s="929"/>
      <c r="Y126" s="929"/>
      <c r="Z126" s="930"/>
      <c r="AA126" s="964" t="s">
        <v>118</v>
      </c>
      <c r="AB126" s="965"/>
      <c r="AC126" s="965"/>
      <c r="AD126" s="965"/>
      <c r="AE126" s="966"/>
      <c r="AF126" s="967" t="s">
        <v>118</v>
      </c>
      <c r="AG126" s="965"/>
      <c r="AH126" s="965"/>
      <c r="AI126" s="965"/>
      <c r="AJ126" s="966"/>
      <c r="AK126" s="967" t="s">
        <v>118</v>
      </c>
      <c r="AL126" s="965"/>
      <c r="AM126" s="965"/>
      <c r="AN126" s="965"/>
      <c r="AO126" s="966"/>
      <c r="AP126" s="968" t="s">
        <v>118</v>
      </c>
      <c r="AQ126" s="969"/>
      <c r="AR126" s="969"/>
      <c r="AS126" s="969"/>
      <c r="AT126" s="970"/>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1031"/>
      <c r="CL126" s="1016"/>
      <c r="CM126" s="1016"/>
      <c r="CN126" s="1016"/>
      <c r="CO126" s="1017"/>
      <c r="CP126" s="961" t="s">
        <v>450</v>
      </c>
      <c r="CQ126" s="962"/>
      <c r="CR126" s="962"/>
      <c r="CS126" s="962"/>
      <c r="CT126" s="962"/>
      <c r="CU126" s="962"/>
      <c r="CV126" s="962"/>
      <c r="CW126" s="962"/>
      <c r="CX126" s="962"/>
      <c r="CY126" s="962"/>
      <c r="CZ126" s="962"/>
      <c r="DA126" s="962"/>
      <c r="DB126" s="962"/>
      <c r="DC126" s="962"/>
      <c r="DD126" s="962"/>
      <c r="DE126" s="962"/>
      <c r="DF126" s="963"/>
      <c r="DG126" s="931" t="s">
        <v>118</v>
      </c>
      <c r="DH126" s="932"/>
      <c r="DI126" s="932"/>
      <c r="DJ126" s="932"/>
      <c r="DK126" s="932"/>
      <c r="DL126" s="932" t="s">
        <v>118</v>
      </c>
      <c r="DM126" s="932"/>
      <c r="DN126" s="932"/>
      <c r="DO126" s="932"/>
      <c r="DP126" s="932"/>
      <c r="DQ126" s="932" t="s">
        <v>118</v>
      </c>
      <c r="DR126" s="932"/>
      <c r="DS126" s="932"/>
      <c r="DT126" s="932"/>
      <c r="DU126" s="932"/>
      <c r="DV126" s="933" t="s">
        <v>118</v>
      </c>
      <c r="DW126" s="933"/>
      <c r="DX126" s="933"/>
      <c r="DY126" s="933"/>
      <c r="DZ126" s="934"/>
    </row>
    <row r="127" spans="1:130" s="235" customFormat="1" ht="26.25" customHeight="1" x14ac:dyDescent="0.2">
      <c r="A127" s="1070"/>
      <c r="B127" s="960"/>
      <c r="C127" s="1008" t="s">
        <v>451</v>
      </c>
      <c r="D127" s="1009"/>
      <c r="E127" s="1009"/>
      <c r="F127" s="1009"/>
      <c r="G127" s="1009"/>
      <c r="H127" s="1009"/>
      <c r="I127" s="1009"/>
      <c r="J127" s="1009"/>
      <c r="K127" s="1009"/>
      <c r="L127" s="1009"/>
      <c r="M127" s="1009"/>
      <c r="N127" s="1009"/>
      <c r="O127" s="1009"/>
      <c r="P127" s="1009"/>
      <c r="Q127" s="1009"/>
      <c r="R127" s="1009"/>
      <c r="S127" s="1009"/>
      <c r="T127" s="1009"/>
      <c r="U127" s="1009"/>
      <c r="V127" s="1009"/>
      <c r="W127" s="1009"/>
      <c r="X127" s="1009"/>
      <c r="Y127" s="1009"/>
      <c r="Z127" s="1010"/>
      <c r="AA127" s="964">
        <v>45261</v>
      </c>
      <c r="AB127" s="965"/>
      <c r="AC127" s="965"/>
      <c r="AD127" s="965"/>
      <c r="AE127" s="966"/>
      <c r="AF127" s="967">
        <v>44981</v>
      </c>
      <c r="AG127" s="965"/>
      <c r="AH127" s="965"/>
      <c r="AI127" s="965"/>
      <c r="AJ127" s="966"/>
      <c r="AK127" s="967">
        <v>45014</v>
      </c>
      <c r="AL127" s="965"/>
      <c r="AM127" s="965"/>
      <c r="AN127" s="965"/>
      <c r="AO127" s="966"/>
      <c r="AP127" s="968">
        <v>0</v>
      </c>
      <c r="AQ127" s="969"/>
      <c r="AR127" s="969"/>
      <c r="AS127" s="969"/>
      <c r="AT127" s="970"/>
      <c r="AU127" s="271"/>
      <c r="AV127" s="271"/>
      <c r="AW127" s="271"/>
      <c r="AX127" s="1042" t="s">
        <v>452</v>
      </c>
      <c r="AY127" s="1043"/>
      <c r="AZ127" s="1043"/>
      <c r="BA127" s="1043"/>
      <c r="BB127" s="1043"/>
      <c r="BC127" s="1043"/>
      <c r="BD127" s="1043"/>
      <c r="BE127" s="1044"/>
      <c r="BF127" s="1045" t="s">
        <v>453</v>
      </c>
      <c r="BG127" s="1043"/>
      <c r="BH127" s="1043"/>
      <c r="BI127" s="1043"/>
      <c r="BJ127" s="1043"/>
      <c r="BK127" s="1043"/>
      <c r="BL127" s="1044"/>
      <c r="BM127" s="1045" t="s">
        <v>454</v>
      </c>
      <c r="BN127" s="1043"/>
      <c r="BO127" s="1043"/>
      <c r="BP127" s="1043"/>
      <c r="BQ127" s="1043"/>
      <c r="BR127" s="1043"/>
      <c r="BS127" s="1044"/>
      <c r="BT127" s="1045" t="s">
        <v>455</v>
      </c>
      <c r="BU127" s="1043"/>
      <c r="BV127" s="1043"/>
      <c r="BW127" s="1043"/>
      <c r="BX127" s="1043"/>
      <c r="BY127" s="1043"/>
      <c r="BZ127" s="1067"/>
      <c r="CA127" s="271"/>
      <c r="CB127" s="271"/>
      <c r="CC127" s="271"/>
      <c r="CD127" s="272"/>
      <c r="CE127" s="272"/>
      <c r="CF127" s="272"/>
      <c r="CG127" s="269"/>
      <c r="CH127" s="269"/>
      <c r="CI127" s="269"/>
      <c r="CJ127" s="270"/>
      <c r="CK127" s="1031"/>
      <c r="CL127" s="1016"/>
      <c r="CM127" s="1016"/>
      <c r="CN127" s="1016"/>
      <c r="CO127" s="1017"/>
      <c r="CP127" s="961" t="s">
        <v>456</v>
      </c>
      <c r="CQ127" s="962"/>
      <c r="CR127" s="962"/>
      <c r="CS127" s="962"/>
      <c r="CT127" s="962"/>
      <c r="CU127" s="962"/>
      <c r="CV127" s="962"/>
      <c r="CW127" s="962"/>
      <c r="CX127" s="962"/>
      <c r="CY127" s="962"/>
      <c r="CZ127" s="962"/>
      <c r="DA127" s="962"/>
      <c r="DB127" s="962"/>
      <c r="DC127" s="962"/>
      <c r="DD127" s="962"/>
      <c r="DE127" s="962"/>
      <c r="DF127" s="963"/>
      <c r="DG127" s="931">
        <v>442618</v>
      </c>
      <c r="DH127" s="932"/>
      <c r="DI127" s="932"/>
      <c r="DJ127" s="932"/>
      <c r="DK127" s="932"/>
      <c r="DL127" s="932">
        <v>1022873</v>
      </c>
      <c r="DM127" s="932"/>
      <c r="DN127" s="932"/>
      <c r="DO127" s="932"/>
      <c r="DP127" s="932"/>
      <c r="DQ127" s="932">
        <v>201909</v>
      </c>
      <c r="DR127" s="932"/>
      <c r="DS127" s="932"/>
      <c r="DT127" s="932"/>
      <c r="DU127" s="932"/>
      <c r="DV127" s="933">
        <v>0</v>
      </c>
      <c r="DW127" s="933"/>
      <c r="DX127" s="933"/>
      <c r="DY127" s="933"/>
      <c r="DZ127" s="934"/>
    </row>
    <row r="128" spans="1:130" s="235" customFormat="1" ht="26.25" customHeight="1" thickBot="1" x14ac:dyDescent="0.25">
      <c r="A128" s="1053" t="s">
        <v>457</v>
      </c>
      <c r="B128" s="1054"/>
      <c r="C128" s="1054"/>
      <c r="D128" s="1054"/>
      <c r="E128" s="1054"/>
      <c r="F128" s="1054"/>
      <c r="G128" s="1054"/>
      <c r="H128" s="1054"/>
      <c r="I128" s="1054"/>
      <c r="J128" s="1054"/>
      <c r="K128" s="1054"/>
      <c r="L128" s="1054"/>
      <c r="M128" s="1054"/>
      <c r="N128" s="1054"/>
      <c r="O128" s="1054"/>
      <c r="P128" s="1054"/>
      <c r="Q128" s="1054"/>
      <c r="R128" s="1054"/>
      <c r="S128" s="1054"/>
      <c r="T128" s="1054"/>
      <c r="U128" s="1054"/>
      <c r="V128" s="1054"/>
      <c r="W128" s="1055" t="s">
        <v>458</v>
      </c>
      <c r="X128" s="1055"/>
      <c r="Y128" s="1055"/>
      <c r="Z128" s="1056"/>
      <c r="AA128" s="1057">
        <v>2351977</v>
      </c>
      <c r="AB128" s="1058"/>
      <c r="AC128" s="1058"/>
      <c r="AD128" s="1058"/>
      <c r="AE128" s="1059"/>
      <c r="AF128" s="1060">
        <v>2865960</v>
      </c>
      <c r="AG128" s="1058"/>
      <c r="AH128" s="1058"/>
      <c r="AI128" s="1058"/>
      <c r="AJ128" s="1059"/>
      <c r="AK128" s="1060">
        <v>4618400</v>
      </c>
      <c r="AL128" s="1058"/>
      <c r="AM128" s="1058"/>
      <c r="AN128" s="1058"/>
      <c r="AO128" s="1059"/>
      <c r="AP128" s="1061"/>
      <c r="AQ128" s="1062"/>
      <c r="AR128" s="1062"/>
      <c r="AS128" s="1062"/>
      <c r="AT128" s="1063"/>
      <c r="AU128" s="271"/>
      <c r="AV128" s="271"/>
      <c r="AW128" s="271"/>
      <c r="AX128" s="900" t="s">
        <v>459</v>
      </c>
      <c r="AY128" s="901"/>
      <c r="AZ128" s="901"/>
      <c r="BA128" s="901"/>
      <c r="BB128" s="901"/>
      <c r="BC128" s="901"/>
      <c r="BD128" s="901"/>
      <c r="BE128" s="902"/>
      <c r="BF128" s="1064" t="s">
        <v>118</v>
      </c>
      <c r="BG128" s="1065"/>
      <c r="BH128" s="1065"/>
      <c r="BI128" s="1065"/>
      <c r="BJ128" s="1065"/>
      <c r="BK128" s="1065"/>
      <c r="BL128" s="1066"/>
      <c r="BM128" s="1064">
        <v>3.75</v>
      </c>
      <c r="BN128" s="1065"/>
      <c r="BO128" s="1065"/>
      <c r="BP128" s="1065"/>
      <c r="BQ128" s="1065"/>
      <c r="BR128" s="1065"/>
      <c r="BS128" s="1066"/>
      <c r="BT128" s="1064">
        <v>5</v>
      </c>
      <c r="BU128" s="1065"/>
      <c r="BV128" s="1065"/>
      <c r="BW128" s="1065"/>
      <c r="BX128" s="1065"/>
      <c r="BY128" s="1065"/>
      <c r="BZ128" s="1089"/>
      <c r="CA128" s="272"/>
      <c r="CB128" s="272"/>
      <c r="CC128" s="272"/>
      <c r="CD128" s="272"/>
      <c r="CE128" s="272"/>
      <c r="CF128" s="272"/>
      <c r="CG128" s="269"/>
      <c r="CH128" s="269"/>
      <c r="CI128" s="269"/>
      <c r="CJ128" s="270"/>
      <c r="CK128" s="1032"/>
      <c r="CL128" s="1033"/>
      <c r="CM128" s="1033"/>
      <c r="CN128" s="1033"/>
      <c r="CO128" s="1034"/>
      <c r="CP128" s="1046" t="s">
        <v>460</v>
      </c>
      <c r="CQ128" s="1047"/>
      <c r="CR128" s="1047"/>
      <c r="CS128" s="1047"/>
      <c r="CT128" s="1047"/>
      <c r="CU128" s="1047"/>
      <c r="CV128" s="1047"/>
      <c r="CW128" s="1047"/>
      <c r="CX128" s="1047"/>
      <c r="CY128" s="1047"/>
      <c r="CZ128" s="1047"/>
      <c r="DA128" s="1047"/>
      <c r="DB128" s="1047"/>
      <c r="DC128" s="1047"/>
      <c r="DD128" s="1047"/>
      <c r="DE128" s="1047"/>
      <c r="DF128" s="1048"/>
      <c r="DG128" s="1049">
        <v>14112992</v>
      </c>
      <c r="DH128" s="1050"/>
      <c r="DI128" s="1050"/>
      <c r="DJ128" s="1050"/>
      <c r="DK128" s="1050"/>
      <c r="DL128" s="1050">
        <v>13721576</v>
      </c>
      <c r="DM128" s="1050"/>
      <c r="DN128" s="1050"/>
      <c r="DO128" s="1050"/>
      <c r="DP128" s="1050"/>
      <c r="DQ128" s="1050">
        <v>13359182</v>
      </c>
      <c r="DR128" s="1050"/>
      <c r="DS128" s="1050"/>
      <c r="DT128" s="1050"/>
      <c r="DU128" s="1050"/>
      <c r="DV128" s="1051">
        <v>3.2</v>
      </c>
      <c r="DW128" s="1051"/>
      <c r="DX128" s="1051"/>
      <c r="DY128" s="1051"/>
      <c r="DZ128" s="1052"/>
    </row>
    <row r="129" spans="1:131" s="235" customFormat="1" ht="26.25" customHeight="1" x14ac:dyDescent="0.2">
      <c r="A129" s="942" t="s">
        <v>100</v>
      </c>
      <c r="B129" s="943"/>
      <c r="C129" s="943"/>
      <c r="D129" s="943"/>
      <c r="E129" s="943"/>
      <c r="F129" s="943"/>
      <c r="G129" s="943"/>
      <c r="H129" s="943"/>
      <c r="I129" s="943"/>
      <c r="J129" s="943"/>
      <c r="K129" s="943"/>
      <c r="L129" s="943"/>
      <c r="M129" s="943"/>
      <c r="N129" s="943"/>
      <c r="O129" s="943"/>
      <c r="P129" s="943"/>
      <c r="Q129" s="943"/>
      <c r="R129" s="943"/>
      <c r="S129" s="943"/>
      <c r="T129" s="943"/>
      <c r="U129" s="943"/>
      <c r="V129" s="943"/>
      <c r="W129" s="1083" t="s">
        <v>461</v>
      </c>
      <c r="X129" s="1084"/>
      <c r="Y129" s="1084"/>
      <c r="Z129" s="1085"/>
      <c r="AA129" s="964">
        <v>490561126</v>
      </c>
      <c r="AB129" s="965"/>
      <c r="AC129" s="965"/>
      <c r="AD129" s="965"/>
      <c r="AE129" s="966"/>
      <c r="AF129" s="967">
        <v>487293669</v>
      </c>
      <c r="AG129" s="965"/>
      <c r="AH129" s="965"/>
      <c r="AI129" s="965"/>
      <c r="AJ129" s="966"/>
      <c r="AK129" s="967">
        <v>488228523</v>
      </c>
      <c r="AL129" s="965"/>
      <c r="AM129" s="965"/>
      <c r="AN129" s="965"/>
      <c r="AO129" s="966"/>
      <c r="AP129" s="1086"/>
      <c r="AQ129" s="1087"/>
      <c r="AR129" s="1087"/>
      <c r="AS129" s="1087"/>
      <c r="AT129" s="1088"/>
      <c r="AU129" s="273"/>
      <c r="AV129" s="273"/>
      <c r="AW129" s="273"/>
      <c r="AX129" s="1077" t="s">
        <v>462</v>
      </c>
      <c r="AY129" s="962"/>
      <c r="AZ129" s="962"/>
      <c r="BA129" s="962"/>
      <c r="BB129" s="962"/>
      <c r="BC129" s="962"/>
      <c r="BD129" s="962"/>
      <c r="BE129" s="963"/>
      <c r="BF129" s="1078" t="s">
        <v>118</v>
      </c>
      <c r="BG129" s="1079"/>
      <c r="BH129" s="1079"/>
      <c r="BI129" s="1079"/>
      <c r="BJ129" s="1079"/>
      <c r="BK129" s="1079"/>
      <c r="BL129" s="1080"/>
      <c r="BM129" s="1078">
        <v>8.75</v>
      </c>
      <c r="BN129" s="1079"/>
      <c r="BO129" s="1079"/>
      <c r="BP129" s="1079"/>
      <c r="BQ129" s="1079"/>
      <c r="BR129" s="1079"/>
      <c r="BS129" s="1080"/>
      <c r="BT129" s="1078">
        <v>15</v>
      </c>
      <c r="BU129" s="1081"/>
      <c r="BV129" s="1081"/>
      <c r="BW129" s="1081"/>
      <c r="BX129" s="1081"/>
      <c r="BY129" s="1081"/>
      <c r="BZ129" s="1082"/>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2">
      <c r="A130" s="942" t="s">
        <v>463</v>
      </c>
      <c r="B130" s="943"/>
      <c r="C130" s="943"/>
      <c r="D130" s="943"/>
      <c r="E130" s="943"/>
      <c r="F130" s="943"/>
      <c r="G130" s="943"/>
      <c r="H130" s="943"/>
      <c r="I130" s="943"/>
      <c r="J130" s="943"/>
      <c r="K130" s="943"/>
      <c r="L130" s="943"/>
      <c r="M130" s="943"/>
      <c r="N130" s="943"/>
      <c r="O130" s="943"/>
      <c r="P130" s="943"/>
      <c r="Q130" s="943"/>
      <c r="R130" s="943"/>
      <c r="S130" s="943"/>
      <c r="T130" s="943"/>
      <c r="U130" s="943"/>
      <c r="V130" s="943"/>
      <c r="W130" s="1083" t="s">
        <v>464</v>
      </c>
      <c r="X130" s="1084"/>
      <c r="Y130" s="1084"/>
      <c r="Z130" s="1085"/>
      <c r="AA130" s="964">
        <v>72553227</v>
      </c>
      <c r="AB130" s="965"/>
      <c r="AC130" s="965"/>
      <c r="AD130" s="965"/>
      <c r="AE130" s="966"/>
      <c r="AF130" s="967">
        <v>71613446</v>
      </c>
      <c r="AG130" s="965"/>
      <c r="AH130" s="965"/>
      <c r="AI130" s="965"/>
      <c r="AJ130" s="966"/>
      <c r="AK130" s="967">
        <v>71258893</v>
      </c>
      <c r="AL130" s="965"/>
      <c r="AM130" s="965"/>
      <c r="AN130" s="965"/>
      <c r="AO130" s="966"/>
      <c r="AP130" s="1086"/>
      <c r="AQ130" s="1087"/>
      <c r="AR130" s="1087"/>
      <c r="AS130" s="1087"/>
      <c r="AT130" s="1088"/>
      <c r="AU130" s="273"/>
      <c r="AV130" s="273"/>
      <c r="AW130" s="273"/>
      <c r="AX130" s="1077" t="s">
        <v>465</v>
      </c>
      <c r="AY130" s="962"/>
      <c r="AZ130" s="962"/>
      <c r="BA130" s="962"/>
      <c r="BB130" s="962"/>
      <c r="BC130" s="962"/>
      <c r="BD130" s="962"/>
      <c r="BE130" s="963"/>
      <c r="BF130" s="1114">
        <v>8.3000000000000007</v>
      </c>
      <c r="BG130" s="1115"/>
      <c r="BH130" s="1115"/>
      <c r="BI130" s="1115"/>
      <c r="BJ130" s="1115"/>
      <c r="BK130" s="1115"/>
      <c r="BL130" s="1116"/>
      <c r="BM130" s="1114">
        <v>25</v>
      </c>
      <c r="BN130" s="1115"/>
      <c r="BO130" s="1115"/>
      <c r="BP130" s="1115"/>
      <c r="BQ130" s="1115"/>
      <c r="BR130" s="1115"/>
      <c r="BS130" s="1116"/>
      <c r="BT130" s="1114">
        <v>35</v>
      </c>
      <c r="BU130" s="1117"/>
      <c r="BV130" s="1117"/>
      <c r="BW130" s="1117"/>
      <c r="BX130" s="1117"/>
      <c r="BY130" s="1117"/>
      <c r="BZ130" s="1118"/>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5">
      <c r="A131" s="1119"/>
      <c r="B131" s="1120"/>
      <c r="C131" s="1120"/>
      <c r="D131" s="1120"/>
      <c r="E131" s="1120"/>
      <c r="F131" s="1120"/>
      <c r="G131" s="1120"/>
      <c r="H131" s="1120"/>
      <c r="I131" s="1120"/>
      <c r="J131" s="1120"/>
      <c r="K131" s="1120"/>
      <c r="L131" s="1120"/>
      <c r="M131" s="1120"/>
      <c r="N131" s="1120"/>
      <c r="O131" s="1120"/>
      <c r="P131" s="1120"/>
      <c r="Q131" s="1120"/>
      <c r="R131" s="1120"/>
      <c r="S131" s="1120"/>
      <c r="T131" s="1120"/>
      <c r="U131" s="1120"/>
      <c r="V131" s="1120"/>
      <c r="W131" s="1121" t="s">
        <v>466</v>
      </c>
      <c r="X131" s="1122"/>
      <c r="Y131" s="1122"/>
      <c r="Z131" s="1123"/>
      <c r="AA131" s="1124">
        <v>418007899</v>
      </c>
      <c r="AB131" s="1125"/>
      <c r="AC131" s="1125"/>
      <c r="AD131" s="1125"/>
      <c r="AE131" s="1126"/>
      <c r="AF131" s="1127">
        <v>415680223</v>
      </c>
      <c r="AG131" s="1125"/>
      <c r="AH131" s="1125"/>
      <c r="AI131" s="1125"/>
      <c r="AJ131" s="1126"/>
      <c r="AK131" s="1127">
        <v>416969630</v>
      </c>
      <c r="AL131" s="1125"/>
      <c r="AM131" s="1125"/>
      <c r="AN131" s="1125"/>
      <c r="AO131" s="1126"/>
      <c r="AP131" s="1128"/>
      <c r="AQ131" s="1129"/>
      <c r="AR131" s="1129"/>
      <c r="AS131" s="1129"/>
      <c r="AT131" s="1130"/>
      <c r="AU131" s="273"/>
      <c r="AV131" s="273"/>
      <c r="AW131" s="273"/>
      <c r="AX131" s="1096" t="s">
        <v>467</v>
      </c>
      <c r="AY131" s="1047"/>
      <c r="AZ131" s="1047"/>
      <c r="BA131" s="1047"/>
      <c r="BB131" s="1047"/>
      <c r="BC131" s="1047"/>
      <c r="BD131" s="1047"/>
      <c r="BE131" s="1048"/>
      <c r="BF131" s="1097">
        <v>123.7</v>
      </c>
      <c r="BG131" s="1098"/>
      <c r="BH131" s="1098"/>
      <c r="BI131" s="1098"/>
      <c r="BJ131" s="1098"/>
      <c r="BK131" s="1098"/>
      <c r="BL131" s="1099"/>
      <c r="BM131" s="1097">
        <v>400</v>
      </c>
      <c r="BN131" s="1098"/>
      <c r="BO131" s="1098"/>
      <c r="BP131" s="1098"/>
      <c r="BQ131" s="1098"/>
      <c r="BR131" s="1098"/>
      <c r="BS131" s="1099"/>
      <c r="BT131" s="1100"/>
      <c r="BU131" s="1101"/>
      <c r="BV131" s="1101"/>
      <c r="BW131" s="1101"/>
      <c r="BX131" s="1101"/>
      <c r="BY131" s="1101"/>
      <c r="BZ131" s="1102"/>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2">
      <c r="A132" s="1103" t="s">
        <v>468</v>
      </c>
      <c r="B132" s="1104"/>
      <c r="C132" s="1104"/>
      <c r="D132" s="1104"/>
      <c r="E132" s="1104"/>
      <c r="F132" s="1104"/>
      <c r="G132" s="1104"/>
      <c r="H132" s="1104"/>
      <c r="I132" s="1104"/>
      <c r="J132" s="1104"/>
      <c r="K132" s="1104"/>
      <c r="L132" s="1104"/>
      <c r="M132" s="1104"/>
      <c r="N132" s="1104"/>
      <c r="O132" s="1104"/>
      <c r="P132" s="1104"/>
      <c r="Q132" s="1104"/>
      <c r="R132" s="1104"/>
      <c r="S132" s="1104"/>
      <c r="T132" s="1104"/>
      <c r="U132" s="1104"/>
      <c r="V132" s="1107" t="s">
        <v>469</v>
      </c>
      <c r="W132" s="1107"/>
      <c r="X132" s="1107"/>
      <c r="Y132" s="1107"/>
      <c r="Z132" s="1108"/>
      <c r="AA132" s="1109">
        <v>8.7409970210000001</v>
      </c>
      <c r="AB132" s="1110"/>
      <c r="AC132" s="1110"/>
      <c r="AD132" s="1110"/>
      <c r="AE132" s="1111"/>
      <c r="AF132" s="1112">
        <v>8.4533285580000008</v>
      </c>
      <c r="AG132" s="1110"/>
      <c r="AH132" s="1110"/>
      <c r="AI132" s="1110"/>
      <c r="AJ132" s="1111"/>
      <c r="AK132" s="1112">
        <v>7.8792901540000004</v>
      </c>
      <c r="AL132" s="1110"/>
      <c r="AM132" s="1110"/>
      <c r="AN132" s="1110"/>
      <c r="AO132" s="1111"/>
      <c r="AP132" s="1005"/>
      <c r="AQ132" s="1006"/>
      <c r="AR132" s="1006"/>
      <c r="AS132" s="1006"/>
      <c r="AT132" s="1113"/>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5">
      <c r="A133" s="1105"/>
      <c r="B133" s="1106"/>
      <c r="C133" s="1106"/>
      <c r="D133" s="1106"/>
      <c r="E133" s="1106"/>
      <c r="F133" s="1106"/>
      <c r="G133" s="1106"/>
      <c r="H133" s="1106"/>
      <c r="I133" s="1106"/>
      <c r="J133" s="1106"/>
      <c r="K133" s="1106"/>
      <c r="L133" s="1106"/>
      <c r="M133" s="1106"/>
      <c r="N133" s="1106"/>
      <c r="O133" s="1106"/>
      <c r="P133" s="1106"/>
      <c r="Q133" s="1106"/>
      <c r="R133" s="1106"/>
      <c r="S133" s="1106"/>
      <c r="T133" s="1106"/>
      <c r="U133" s="1106"/>
      <c r="V133" s="1090" t="s">
        <v>470</v>
      </c>
      <c r="W133" s="1090"/>
      <c r="X133" s="1090"/>
      <c r="Y133" s="1090"/>
      <c r="Z133" s="1091"/>
      <c r="AA133" s="1092">
        <v>9.5</v>
      </c>
      <c r="AB133" s="1093"/>
      <c r="AC133" s="1093"/>
      <c r="AD133" s="1093"/>
      <c r="AE133" s="1094"/>
      <c r="AF133" s="1092">
        <v>8.9</v>
      </c>
      <c r="AG133" s="1093"/>
      <c r="AH133" s="1093"/>
      <c r="AI133" s="1093"/>
      <c r="AJ133" s="1094"/>
      <c r="AK133" s="1092">
        <v>8.3000000000000007</v>
      </c>
      <c r="AL133" s="1093"/>
      <c r="AM133" s="1093"/>
      <c r="AN133" s="1093"/>
      <c r="AO133" s="1094"/>
      <c r="AP133" s="1036"/>
      <c r="AQ133" s="1037"/>
      <c r="AR133" s="1037"/>
      <c r="AS133" s="1037"/>
      <c r="AT133" s="1095"/>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2">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 hidden="1" x14ac:dyDescent="0.2">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row r="136" spans="1:131" hidden="1" x14ac:dyDescent="0.2"/>
  </sheetData>
  <sheetProtection algorithmName="SHA-512" hashValue="D/cBwC0OIMeJKPmAaGpKMJrkNAQdpy430HQkfdy0U80LL2HK07FXDUXfviJupL6WIYcfwx2vu5dmlmnhEjdaHA==" saltValue="oEaB/2WvTJPdisGkUxp1d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Normal="85" zoomScaleSheetLayoutView="100" workbookViewId="0">
      <selection activeCell="B116" sqref="B116"/>
    </sheetView>
  </sheetViews>
  <sheetFormatPr defaultColWidth="0" defaultRowHeight="13.5" customHeight="1" zeroHeight="1" x14ac:dyDescent="0.2"/>
  <cols>
    <col min="1" max="2" width="2.81640625" style="280" customWidth="1"/>
    <col min="3" max="120" width="2.81640625" style="279" customWidth="1"/>
    <col min="121" max="16384" width="9" style="279" hidden="1"/>
  </cols>
  <sheetData>
    <row r="1" spans="2:2" ht="13" x14ac:dyDescent="0.2">
      <c r="B1" s="279"/>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9" t="s">
        <v>471</v>
      </c>
    </row>
  </sheetData>
  <sheetProtection algorithmName="SHA-512" hashValue="YKbYjk4xjecy1Ijf93TgwG0PnGC/K1AuPc9ivoWYomhQEMqHZ56Dav4XxKaJFiG04UYaiIhCr+5bvD8+itL2XQ==" saltValue="3TrEnfTqeCNB5SmArf8hZ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B116" sqref="B116"/>
    </sheetView>
  </sheetViews>
  <sheetFormatPr defaultColWidth="0" defaultRowHeight="13.5" customHeight="1" zeroHeight="1" x14ac:dyDescent="0.2"/>
  <cols>
    <col min="1" max="116" width="2.6328125" style="280" customWidth="1"/>
    <col min="117" max="16384" width="9" style="279" hidden="1"/>
  </cols>
  <sheetData>
    <row r="1" spans="1:116" ht="13" x14ac:dyDescent="0.2">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ht="13" x14ac:dyDescent="0.2">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ht="13" x14ac:dyDescent="0.2">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ht="13" x14ac:dyDescent="0.2">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ht="13"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ht="13" x14ac:dyDescent="0.2">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ht="13" x14ac:dyDescent="0.2">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ht="13" x14ac:dyDescent="0.2">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ht="13" x14ac:dyDescent="0.2">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ht="13" x14ac:dyDescent="0.2">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ht="13" x14ac:dyDescent="0.2">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ht="13" x14ac:dyDescent="0.2">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ht="13" x14ac:dyDescent="0.2">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ht="13" x14ac:dyDescent="0.2">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ht="13" x14ac:dyDescent="0.2">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ht="13" x14ac:dyDescent="0.2">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ht="13" x14ac:dyDescent="0.2">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ht="13" x14ac:dyDescent="0.2">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ht="13" x14ac:dyDescent="0.2">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ht="13" x14ac:dyDescent="0.2">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ht="13" x14ac:dyDescent="0.2">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ht="13" x14ac:dyDescent="0.2">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ht="13" x14ac:dyDescent="0.2">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ht="13" x14ac:dyDescent="0.2">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ht="13" x14ac:dyDescent="0.2">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ht="13" x14ac:dyDescent="0.2">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ht="13" x14ac:dyDescent="0.2">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ht="13" x14ac:dyDescent="0.2">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ht="13" x14ac:dyDescent="0.2">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ht="13" x14ac:dyDescent="0.2">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ht="13" x14ac:dyDescent="0.2">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ht="13" x14ac:dyDescent="0.2">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ht="13" x14ac:dyDescent="0.2">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ht="13" x14ac:dyDescent="0.2">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ht="13" x14ac:dyDescent="0.2">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ht="13" x14ac:dyDescent="0.2">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ht="13" x14ac:dyDescent="0.2">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ht="13" x14ac:dyDescent="0.2">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ht="13" x14ac:dyDescent="0.2">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ht="13" x14ac:dyDescent="0.2">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ht="13" x14ac:dyDescent="0.2">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ht="13" x14ac:dyDescent="0.2">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ht="13" x14ac:dyDescent="0.2">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ht="13" x14ac:dyDescent="0.2">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ht="13" x14ac:dyDescent="0.2">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ht="13" x14ac:dyDescent="0.2">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ht="13" x14ac:dyDescent="0.2">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ht="13" x14ac:dyDescent="0.2">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ht="13" x14ac:dyDescent="0.2">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ht="13" x14ac:dyDescent="0.2">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ht="13" x14ac:dyDescent="0.2">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ht="13" x14ac:dyDescent="0.2">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ht="13" x14ac:dyDescent="0.2">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ht="13" x14ac:dyDescent="0.2">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ht="13" x14ac:dyDescent="0.2">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ht="13" x14ac:dyDescent="0.2">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ht="13" x14ac:dyDescent="0.2">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ht="13" x14ac:dyDescent="0.2">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ht="13" x14ac:dyDescent="0.2">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ht="13" x14ac:dyDescent="0.2">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ht="13" x14ac:dyDescent="0.2">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ht="13" x14ac:dyDescent="0.2">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ht="13" x14ac:dyDescent="0.2">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ht="13" x14ac:dyDescent="0.2">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ht="13" x14ac:dyDescent="0.2">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ht="13" x14ac:dyDescent="0.2">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ht="13" x14ac:dyDescent="0.2">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ht="13" x14ac:dyDescent="0.2">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ht="13" x14ac:dyDescent="0.2">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ht="13" x14ac:dyDescent="0.2">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ht="13" x14ac:dyDescent="0.2">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ht="13" x14ac:dyDescent="0.2">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ht="13" x14ac:dyDescent="0.2">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ht="13" x14ac:dyDescent="0.2">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ht="13" x14ac:dyDescent="0.2">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ht="13" x14ac:dyDescent="0.2">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ht="13" x14ac:dyDescent="0.2">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ht="13" x14ac:dyDescent="0.2">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ht="13" x14ac:dyDescent="0.2">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ht="13" x14ac:dyDescent="0.2">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ht="13" x14ac:dyDescent="0.2">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ht="13" x14ac:dyDescent="0.2">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ht="13" x14ac:dyDescent="0.2">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ht="13" x14ac:dyDescent="0.2">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ht="13" x14ac:dyDescent="0.2">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ht="13" x14ac:dyDescent="0.2">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ht="13" x14ac:dyDescent="0.2">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ht="13" x14ac:dyDescent="0.2">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ht="13" x14ac:dyDescent="0.2">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472</v>
      </c>
    </row>
  </sheetData>
  <sheetProtection algorithmName="SHA-512" hashValue="y3m7GRPHtHclygWlr7Ks580/jk6nVZzK1jMMI4JJ/ldAgR1zhYk82Dyjpcue4Rfliqm8GT9AG3sF4TFfFpPVtw==" saltValue="xBDunF9TuAae/ocpe4WCn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election activeCell="B116" sqref="B116"/>
    </sheetView>
  </sheetViews>
  <sheetFormatPr defaultColWidth="0" defaultRowHeight="13.5" customHeight="1" zeroHeight="1" x14ac:dyDescent="0.2"/>
  <cols>
    <col min="1" max="36" width="2.453125" style="283" customWidth="1"/>
    <col min="37" max="44" width="17" style="283" customWidth="1"/>
    <col min="45" max="45" width="6.08984375" style="290" customWidth="1"/>
    <col min="46" max="46" width="3" style="288" customWidth="1"/>
    <col min="47" max="47" width="19.08984375" style="283" hidden="1" customWidth="1"/>
    <col min="48" max="52" width="12.6328125" style="283" hidden="1" customWidth="1"/>
    <col min="53" max="16384" width="8.6328125" style="283" hidden="1"/>
  </cols>
  <sheetData>
    <row r="1" spans="1:46" ht="13" x14ac:dyDescent="0.2">
      <c r="AS1" s="284"/>
      <c r="AT1" s="284"/>
    </row>
    <row r="2" spans="1:46" ht="13" x14ac:dyDescent="0.2">
      <c r="AS2" s="284"/>
      <c r="AT2" s="284"/>
    </row>
    <row r="3" spans="1:46" ht="13" x14ac:dyDescent="0.2">
      <c r="AS3" s="284"/>
      <c r="AT3" s="284"/>
    </row>
    <row r="4" spans="1:46" ht="13" x14ac:dyDescent="0.2">
      <c r="AS4" s="284"/>
      <c r="AT4" s="284"/>
    </row>
    <row r="5" spans="1:46" ht="16.5" x14ac:dyDescent="0.2">
      <c r="A5" s="285" t="s">
        <v>473</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ht="13" x14ac:dyDescent="0.2">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474</v>
      </c>
      <c r="AL6" s="289"/>
      <c r="AM6" s="289"/>
      <c r="AN6" s="289"/>
      <c r="AO6" s="284"/>
      <c r="AP6" s="284"/>
      <c r="AQ6" s="284"/>
      <c r="AR6" s="284"/>
    </row>
    <row r="7" spans="1:46" ht="13" x14ac:dyDescent="0.2">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31" t="s">
        <v>475</v>
      </c>
      <c r="AP7" s="294"/>
      <c r="AQ7" s="295" t="s">
        <v>476</v>
      </c>
      <c r="AR7" s="296"/>
    </row>
    <row r="8" spans="1:46" ht="13" x14ac:dyDescent="0.2">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32"/>
      <c r="AP8" s="300" t="s">
        <v>477</v>
      </c>
      <c r="AQ8" s="301" t="s">
        <v>478</v>
      </c>
      <c r="AR8" s="302" t="s">
        <v>479</v>
      </c>
    </row>
    <row r="9" spans="1:46" ht="13" x14ac:dyDescent="0.2">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33" t="s">
        <v>480</v>
      </c>
      <c r="AL9" s="1134"/>
      <c r="AM9" s="1134"/>
      <c r="AN9" s="1135"/>
      <c r="AO9" s="303">
        <v>247967269</v>
      </c>
      <c r="AP9" s="303">
        <v>131759</v>
      </c>
      <c r="AQ9" s="304">
        <v>85181</v>
      </c>
      <c r="AR9" s="305">
        <v>54.7</v>
      </c>
    </row>
    <row r="10" spans="1:46" ht="13" x14ac:dyDescent="0.2">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33" t="s">
        <v>481</v>
      </c>
      <c r="AL10" s="1134"/>
      <c r="AM10" s="1134"/>
      <c r="AN10" s="1135"/>
      <c r="AO10" s="303">
        <v>991866</v>
      </c>
      <c r="AP10" s="303">
        <v>527</v>
      </c>
      <c r="AQ10" s="304">
        <v>187</v>
      </c>
      <c r="AR10" s="305">
        <v>181.8</v>
      </c>
    </row>
    <row r="11" spans="1:46" ht="13.5" customHeight="1" x14ac:dyDescent="0.2">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33" t="s">
        <v>482</v>
      </c>
      <c r="AL11" s="1134"/>
      <c r="AM11" s="1134"/>
      <c r="AN11" s="1135"/>
      <c r="AO11" s="303">
        <v>565510</v>
      </c>
      <c r="AP11" s="303">
        <v>300</v>
      </c>
      <c r="AQ11" s="304">
        <v>569</v>
      </c>
      <c r="AR11" s="305">
        <v>-47.3</v>
      </c>
    </row>
    <row r="12" spans="1:46" ht="13.5" customHeight="1" x14ac:dyDescent="0.2">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33" t="s">
        <v>483</v>
      </c>
      <c r="AL12" s="1134"/>
      <c r="AM12" s="1134"/>
      <c r="AN12" s="1135"/>
      <c r="AO12" s="303" t="s">
        <v>484</v>
      </c>
      <c r="AP12" s="303" t="s">
        <v>484</v>
      </c>
      <c r="AQ12" s="304" t="s">
        <v>484</v>
      </c>
      <c r="AR12" s="305" t="s">
        <v>484</v>
      </c>
    </row>
    <row r="13" spans="1:46" ht="13.5" customHeight="1" x14ac:dyDescent="0.2">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33" t="s">
        <v>485</v>
      </c>
      <c r="AL13" s="1134"/>
      <c r="AM13" s="1134"/>
      <c r="AN13" s="1135"/>
      <c r="AO13" s="303">
        <v>244257</v>
      </c>
      <c r="AP13" s="303">
        <v>130</v>
      </c>
      <c r="AQ13" s="304">
        <v>9</v>
      </c>
      <c r="AR13" s="305">
        <v>1344.4</v>
      </c>
    </row>
    <row r="14" spans="1:46" ht="13.5" customHeight="1" x14ac:dyDescent="0.2">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33" t="s">
        <v>486</v>
      </c>
      <c r="AL14" s="1134"/>
      <c r="AM14" s="1134"/>
      <c r="AN14" s="1135"/>
      <c r="AO14" s="303">
        <v>7779115</v>
      </c>
      <c r="AP14" s="303">
        <v>4133</v>
      </c>
      <c r="AQ14" s="304">
        <v>1130</v>
      </c>
      <c r="AR14" s="305">
        <v>265.8</v>
      </c>
    </row>
    <row r="15" spans="1:46" ht="13" x14ac:dyDescent="0.2">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33" t="s">
        <v>487</v>
      </c>
      <c r="AL15" s="1134"/>
      <c r="AM15" s="1134"/>
      <c r="AN15" s="1135"/>
      <c r="AO15" s="303">
        <v>-23351475</v>
      </c>
      <c r="AP15" s="303">
        <v>-12408</v>
      </c>
      <c r="AQ15" s="304">
        <v>-7181</v>
      </c>
      <c r="AR15" s="305">
        <v>72.8</v>
      </c>
    </row>
    <row r="16" spans="1:46" ht="13" x14ac:dyDescent="0.2">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1139" t="s">
        <v>153</v>
      </c>
      <c r="AL16" s="1140"/>
      <c r="AM16" s="1140"/>
      <c r="AN16" s="1141"/>
      <c r="AO16" s="303">
        <v>234196542</v>
      </c>
      <c r="AP16" s="303">
        <v>124442</v>
      </c>
      <c r="AQ16" s="304">
        <v>79895</v>
      </c>
      <c r="AR16" s="305">
        <v>55.8</v>
      </c>
    </row>
    <row r="17" spans="1:46" ht="13" x14ac:dyDescent="0.2">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ht="13" x14ac:dyDescent="0.2">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ht="13" x14ac:dyDescent="0.2">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488</v>
      </c>
      <c r="AL19" s="284"/>
      <c r="AM19" s="284"/>
      <c r="AN19" s="284"/>
      <c r="AO19" s="284"/>
      <c r="AP19" s="284"/>
      <c r="AQ19" s="284"/>
      <c r="AR19" s="284"/>
    </row>
    <row r="20" spans="1:46" ht="13" x14ac:dyDescent="0.2">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489</v>
      </c>
      <c r="AP20" s="314" t="s">
        <v>490</v>
      </c>
      <c r="AQ20" s="315" t="s">
        <v>491</v>
      </c>
      <c r="AR20" s="316"/>
    </row>
    <row r="21" spans="1:46" s="322" customFormat="1" ht="13" x14ac:dyDescent="0.2">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42" t="s">
        <v>492</v>
      </c>
      <c r="AL21" s="1143"/>
      <c r="AM21" s="1143"/>
      <c r="AN21" s="1144"/>
      <c r="AO21" s="318">
        <v>1363.62</v>
      </c>
      <c r="AP21" s="319">
        <v>893.13</v>
      </c>
      <c r="AQ21" s="320">
        <v>470.49</v>
      </c>
      <c r="AR21" s="289"/>
      <c r="AS21" s="321"/>
      <c r="AT21" s="317"/>
    </row>
    <row r="22" spans="1:46" s="322" customFormat="1" ht="13" x14ac:dyDescent="0.2">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42" t="s">
        <v>493</v>
      </c>
      <c r="AL22" s="1143"/>
      <c r="AM22" s="1143"/>
      <c r="AN22" s="1144"/>
      <c r="AO22" s="323">
        <v>100.6</v>
      </c>
      <c r="AP22" s="324">
        <v>100.7</v>
      </c>
      <c r="AQ22" s="325">
        <v>-0.1</v>
      </c>
      <c r="AR22" s="309"/>
      <c r="AS22" s="321"/>
      <c r="AT22" s="317"/>
    </row>
    <row r="23" spans="1:46" s="322" customFormat="1" ht="13" x14ac:dyDescent="0.2">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ht="13" x14ac:dyDescent="0.2">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ht="13" x14ac:dyDescent="0.2">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ht="13" x14ac:dyDescent="0.2">
      <c r="A26" s="289" t="s">
        <v>494</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ht="13" x14ac:dyDescent="0.2">
      <c r="A27" s="330"/>
      <c r="AO27" s="284"/>
      <c r="AP27" s="284"/>
      <c r="AQ27" s="284"/>
      <c r="AR27" s="284"/>
      <c r="AS27" s="284"/>
      <c r="AT27" s="284"/>
    </row>
    <row r="28" spans="1:46" ht="16.5" x14ac:dyDescent="0.2">
      <c r="A28" s="285" t="s">
        <v>495</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ht="13" x14ac:dyDescent="0.2">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496</v>
      </c>
      <c r="AL29" s="289"/>
      <c r="AM29" s="289"/>
      <c r="AN29" s="289"/>
      <c r="AO29" s="284"/>
      <c r="AP29" s="284"/>
      <c r="AQ29" s="284"/>
      <c r="AR29" s="284"/>
      <c r="AS29" s="332"/>
    </row>
    <row r="30" spans="1:46" ht="13" x14ac:dyDescent="0.2">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31" t="s">
        <v>475</v>
      </c>
      <c r="AP30" s="294"/>
      <c r="AQ30" s="295" t="s">
        <v>476</v>
      </c>
      <c r="AR30" s="296"/>
    </row>
    <row r="31" spans="1:46" ht="13" x14ac:dyDescent="0.2">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32"/>
      <c r="AP31" s="300" t="s">
        <v>477</v>
      </c>
      <c r="AQ31" s="301" t="s">
        <v>478</v>
      </c>
      <c r="AR31" s="302" t="s">
        <v>479</v>
      </c>
    </row>
    <row r="32" spans="1:46" ht="27" customHeight="1" x14ac:dyDescent="0.2">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36" t="s">
        <v>497</v>
      </c>
      <c r="AL32" s="1137"/>
      <c r="AM32" s="1137"/>
      <c r="AN32" s="1138"/>
      <c r="AO32" s="303">
        <v>87213901</v>
      </c>
      <c r="AP32" s="303">
        <v>46342</v>
      </c>
      <c r="AQ32" s="304">
        <v>26460</v>
      </c>
      <c r="AR32" s="305">
        <v>75.099999999999994</v>
      </c>
    </row>
    <row r="33" spans="1:46" ht="13.5" customHeight="1" x14ac:dyDescent="0.2">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36" t="s">
        <v>498</v>
      </c>
      <c r="AL33" s="1137"/>
      <c r="AM33" s="1137"/>
      <c r="AN33" s="1138"/>
      <c r="AO33" s="303" t="s">
        <v>484</v>
      </c>
      <c r="AP33" s="303" t="s">
        <v>484</v>
      </c>
      <c r="AQ33" s="304">
        <v>2040</v>
      </c>
      <c r="AR33" s="305" t="s">
        <v>484</v>
      </c>
    </row>
    <row r="34" spans="1:46" ht="27" customHeight="1" x14ac:dyDescent="0.2">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36" t="s">
        <v>499</v>
      </c>
      <c r="AL34" s="1137"/>
      <c r="AM34" s="1137"/>
      <c r="AN34" s="1138"/>
      <c r="AO34" s="303">
        <v>18760600</v>
      </c>
      <c r="AP34" s="303">
        <v>9969</v>
      </c>
      <c r="AQ34" s="304">
        <v>18868</v>
      </c>
      <c r="AR34" s="305">
        <v>-47.2</v>
      </c>
    </row>
    <row r="35" spans="1:46" ht="27" customHeight="1" x14ac:dyDescent="0.2">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36" t="s">
        <v>500</v>
      </c>
      <c r="AL35" s="1137"/>
      <c r="AM35" s="1137"/>
      <c r="AN35" s="1138"/>
      <c r="AO35" s="303">
        <v>1984087</v>
      </c>
      <c r="AP35" s="303">
        <v>1054</v>
      </c>
      <c r="AQ35" s="304">
        <v>885</v>
      </c>
      <c r="AR35" s="305">
        <v>19.100000000000001</v>
      </c>
    </row>
    <row r="36" spans="1:46" ht="27" customHeight="1" x14ac:dyDescent="0.2">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36" t="s">
        <v>501</v>
      </c>
      <c r="AL36" s="1137"/>
      <c r="AM36" s="1137"/>
      <c r="AN36" s="1138"/>
      <c r="AO36" s="303" t="s">
        <v>484</v>
      </c>
      <c r="AP36" s="303" t="s">
        <v>484</v>
      </c>
      <c r="AQ36" s="304">
        <v>58</v>
      </c>
      <c r="AR36" s="305" t="s">
        <v>484</v>
      </c>
    </row>
    <row r="37" spans="1:46" ht="13.5" customHeight="1" x14ac:dyDescent="0.2">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36" t="s">
        <v>502</v>
      </c>
      <c r="AL37" s="1137"/>
      <c r="AM37" s="1137"/>
      <c r="AN37" s="1138"/>
      <c r="AO37" s="303">
        <v>772952</v>
      </c>
      <c r="AP37" s="303">
        <v>411</v>
      </c>
      <c r="AQ37" s="304">
        <v>459</v>
      </c>
      <c r="AR37" s="305">
        <v>-10.5</v>
      </c>
    </row>
    <row r="38" spans="1:46" ht="27" customHeight="1" x14ac:dyDescent="0.2">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45" t="s">
        <v>503</v>
      </c>
      <c r="AL38" s="1146"/>
      <c r="AM38" s="1146"/>
      <c r="AN38" s="1147"/>
      <c r="AO38" s="333" t="s">
        <v>484</v>
      </c>
      <c r="AP38" s="333" t="s">
        <v>484</v>
      </c>
      <c r="AQ38" s="334">
        <v>0</v>
      </c>
      <c r="AR38" s="325" t="s">
        <v>484</v>
      </c>
      <c r="AS38" s="332"/>
    </row>
    <row r="39" spans="1:46" ht="13" x14ac:dyDescent="0.2">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45" t="s">
        <v>504</v>
      </c>
      <c r="AL39" s="1146"/>
      <c r="AM39" s="1146"/>
      <c r="AN39" s="1147"/>
      <c r="AO39" s="303">
        <v>-4618400</v>
      </c>
      <c r="AP39" s="303">
        <v>-2454</v>
      </c>
      <c r="AQ39" s="304">
        <v>-1730</v>
      </c>
      <c r="AR39" s="305">
        <v>41.8</v>
      </c>
      <c r="AS39" s="332"/>
    </row>
    <row r="40" spans="1:46" ht="27" customHeight="1" x14ac:dyDescent="0.2">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36" t="s">
        <v>505</v>
      </c>
      <c r="AL40" s="1137"/>
      <c r="AM40" s="1137"/>
      <c r="AN40" s="1138"/>
      <c r="AO40" s="303">
        <v>-71258893</v>
      </c>
      <c r="AP40" s="303">
        <v>-37864</v>
      </c>
      <c r="AQ40" s="304">
        <v>-28515</v>
      </c>
      <c r="AR40" s="305">
        <v>32.799999999999997</v>
      </c>
      <c r="AS40" s="332"/>
    </row>
    <row r="41" spans="1:46" ht="13" x14ac:dyDescent="0.2">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39" t="s">
        <v>506</v>
      </c>
      <c r="AL41" s="1140"/>
      <c r="AM41" s="1140"/>
      <c r="AN41" s="1141"/>
      <c r="AO41" s="303">
        <v>32854247</v>
      </c>
      <c r="AP41" s="303">
        <v>17457</v>
      </c>
      <c r="AQ41" s="304">
        <v>18524</v>
      </c>
      <c r="AR41" s="305">
        <v>-5.8</v>
      </c>
      <c r="AS41" s="332"/>
    </row>
    <row r="42" spans="1:46" ht="13" x14ac:dyDescent="0.2">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row>
    <row r="43" spans="1:46" ht="13" x14ac:dyDescent="0.2">
      <c r="A43" s="288"/>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335"/>
      <c r="AQ43" s="309"/>
      <c r="AR43" s="284"/>
      <c r="AS43" s="332"/>
    </row>
    <row r="44" spans="1:46" ht="13" x14ac:dyDescent="0.2">
      <c r="A44" s="288"/>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309"/>
      <c r="AR44" s="284"/>
    </row>
    <row r="45" spans="1:46" ht="13" x14ac:dyDescent="0.2">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336"/>
      <c r="AR45" s="286"/>
      <c r="AS45" s="286"/>
      <c r="AT45" s="284"/>
    </row>
    <row r="46" spans="1:46" ht="13" x14ac:dyDescent="0.2">
      <c r="A46" s="337"/>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284"/>
    </row>
    <row r="47" spans="1:46" ht="17.25" customHeight="1" x14ac:dyDescent="0.2">
      <c r="A47" s="338" t="s">
        <v>507</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row>
    <row r="48" spans="1:46" ht="13" x14ac:dyDescent="0.2">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508</v>
      </c>
      <c r="AL48" s="339"/>
      <c r="AM48" s="339"/>
      <c r="AN48" s="339"/>
      <c r="AO48" s="339"/>
      <c r="AP48" s="339"/>
      <c r="AQ48" s="340"/>
      <c r="AR48" s="339"/>
    </row>
    <row r="49" spans="1:44" ht="13.5" customHeight="1" x14ac:dyDescent="0.2">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48" t="s">
        <v>475</v>
      </c>
      <c r="AN49" s="1150" t="s">
        <v>509</v>
      </c>
      <c r="AO49" s="1151"/>
      <c r="AP49" s="1151"/>
      <c r="AQ49" s="1151"/>
      <c r="AR49" s="1152"/>
    </row>
    <row r="50" spans="1:44" ht="13" x14ac:dyDescent="0.2">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49"/>
      <c r="AN50" s="345" t="s">
        <v>510</v>
      </c>
      <c r="AO50" s="346" t="s">
        <v>511</v>
      </c>
      <c r="AP50" s="347" t="s">
        <v>512</v>
      </c>
      <c r="AQ50" s="348" t="s">
        <v>513</v>
      </c>
      <c r="AR50" s="349" t="s">
        <v>514</v>
      </c>
    </row>
    <row r="51" spans="1:44" ht="13" x14ac:dyDescent="0.2">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515</v>
      </c>
      <c r="AL51" s="342"/>
      <c r="AM51" s="350">
        <v>264004442</v>
      </c>
      <c r="AN51" s="351">
        <v>135131</v>
      </c>
      <c r="AO51" s="352">
        <v>5.6</v>
      </c>
      <c r="AP51" s="353">
        <v>36736</v>
      </c>
      <c r="AQ51" s="354">
        <v>-53.7</v>
      </c>
      <c r="AR51" s="355">
        <v>59.3</v>
      </c>
    </row>
    <row r="52" spans="1:44" ht="13" x14ac:dyDescent="0.2">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516</v>
      </c>
      <c r="AM52" s="358">
        <v>41715183</v>
      </c>
      <c r="AN52" s="359">
        <v>21352</v>
      </c>
      <c r="AO52" s="360">
        <v>5.6</v>
      </c>
      <c r="AP52" s="361">
        <v>13410</v>
      </c>
      <c r="AQ52" s="362">
        <v>-39.200000000000003</v>
      </c>
      <c r="AR52" s="363">
        <v>44.8</v>
      </c>
    </row>
    <row r="53" spans="1:44" ht="13" x14ac:dyDescent="0.2">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517</v>
      </c>
      <c r="AL53" s="342"/>
      <c r="AM53" s="350">
        <v>316199647</v>
      </c>
      <c r="AN53" s="351">
        <v>163111</v>
      </c>
      <c r="AO53" s="352">
        <v>20.7</v>
      </c>
      <c r="AP53" s="353">
        <v>38259</v>
      </c>
      <c r="AQ53" s="354">
        <v>4.0999999999999996</v>
      </c>
      <c r="AR53" s="355">
        <v>16.600000000000001</v>
      </c>
    </row>
    <row r="54" spans="1:44" ht="13" x14ac:dyDescent="0.2">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516</v>
      </c>
      <c r="AM54" s="358">
        <v>33215311</v>
      </c>
      <c r="AN54" s="359">
        <v>17134</v>
      </c>
      <c r="AO54" s="360">
        <v>-19.8</v>
      </c>
      <c r="AP54" s="361">
        <v>13379</v>
      </c>
      <c r="AQ54" s="362">
        <v>-0.2</v>
      </c>
      <c r="AR54" s="363">
        <v>-19.600000000000001</v>
      </c>
    </row>
    <row r="55" spans="1:44" ht="13" x14ac:dyDescent="0.2">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518</v>
      </c>
      <c r="AL55" s="342"/>
      <c r="AM55" s="350">
        <v>294536309</v>
      </c>
      <c r="AN55" s="351">
        <v>153430</v>
      </c>
      <c r="AO55" s="352">
        <v>-5.9</v>
      </c>
      <c r="AP55" s="353">
        <v>39075</v>
      </c>
      <c r="AQ55" s="354">
        <v>2.1</v>
      </c>
      <c r="AR55" s="355">
        <v>-8</v>
      </c>
    </row>
    <row r="56" spans="1:44" ht="13" x14ac:dyDescent="0.2">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516</v>
      </c>
      <c r="AM56" s="358">
        <v>30873517</v>
      </c>
      <c r="AN56" s="359">
        <v>16083</v>
      </c>
      <c r="AO56" s="360">
        <v>-6.1</v>
      </c>
      <c r="AP56" s="361">
        <v>13441</v>
      </c>
      <c r="AQ56" s="362">
        <v>0.5</v>
      </c>
      <c r="AR56" s="363">
        <v>-6.6</v>
      </c>
    </row>
    <row r="57" spans="1:44" ht="13" x14ac:dyDescent="0.2">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519</v>
      </c>
      <c r="AL57" s="342"/>
      <c r="AM57" s="350">
        <v>250504886</v>
      </c>
      <c r="AN57" s="351">
        <v>131772</v>
      </c>
      <c r="AO57" s="352">
        <v>-14.1</v>
      </c>
      <c r="AP57" s="353">
        <v>39072</v>
      </c>
      <c r="AQ57" s="354">
        <v>0</v>
      </c>
      <c r="AR57" s="355">
        <v>-14.1</v>
      </c>
    </row>
    <row r="58" spans="1:44" ht="13" x14ac:dyDescent="0.2">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516</v>
      </c>
      <c r="AM58" s="358">
        <v>38757850</v>
      </c>
      <c r="AN58" s="359">
        <v>20388</v>
      </c>
      <c r="AO58" s="360">
        <v>26.8</v>
      </c>
      <c r="AP58" s="361">
        <v>14106</v>
      </c>
      <c r="AQ58" s="362">
        <v>4.9000000000000004</v>
      </c>
      <c r="AR58" s="363">
        <v>21.9</v>
      </c>
    </row>
    <row r="59" spans="1:44" ht="13" x14ac:dyDescent="0.2">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520</v>
      </c>
      <c r="AL59" s="342"/>
      <c r="AM59" s="350">
        <v>267974848</v>
      </c>
      <c r="AN59" s="351">
        <v>142390</v>
      </c>
      <c r="AO59" s="352">
        <v>8.1</v>
      </c>
      <c r="AP59" s="353">
        <v>42833</v>
      </c>
      <c r="AQ59" s="354">
        <v>9.6</v>
      </c>
      <c r="AR59" s="355">
        <v>-1.5</v>
      </c>
    </row>
    <row r="60" spans="1:44" ht="13" x14ac:dyDescent="0.2">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516</v>
      </c>
      <c r="AM60" s="358">
        <v>46049605</v>
      </c>
      <c r="AN60" s="359">
        <v>24469</v>
      </c>
      <c r="AO60" s="360">
        <v>20</v>
      </c>
      <c r="AP60" s="361">
        <v>15211</v>
      </c>
      <c r="AQ60" s="362">
        <v>7.8</v>
      </c>
      <c r="AR60" s="363">
        <v>12.2</v>
      </c>
    </row>
    <row r="61" spans="1:44" ht="13" x14ac:dyDescent="0.2">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521</v>
      </c>
      <c r="AL61" s="364"/>
      <c r="AM61" s="365">
        <v>278644026</v>
      </c>
      <c r="AN61" s="366">
        <v>145167</v>
      </c>
      <c r="AO61" s="367">
        <v>2.9</v>
      </c>
      <c r="AP61" s="368">
        <v>39195</v>
      </c>
      <c r="AQ61" s="369">
        <v>-7.6</v>
      </c>
      <c r="AR61" s="355">
        <v>10.5</v>
      </c>
    </row>
    <row r="62" spans="1:44" ht="13" x14ac:dyDescent="0.2">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516</v>
      </c>
      <c r="AM62" s="358">
        <v>38122293</v>
      </c>
      <c r="AN62" s="359">
        <v>19885</v>
      </c>
      <c r="AO62" s="360">
        <v>5.3</v>
      </c>
      <c r="AP62" s="361">
        <v>13909</v>
      </c>
      <c r="AQ62" s="362">
        <v>-5.2</v>
      </c>
      <c r="AR62" s="363">
        <v>10.5</v>
      </c>
    </row>
    <row r="63" spans="1:44" ht="13" x14ac:dyDescent="0.2">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44" ht="13" x14ac:dyDescent="0.2">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ht="13" x14ac:dyDescent="0.2">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ht="13" x14ac:dyDescent="0.2">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2">
      <c r="AK67" s="284"/>
      <c r="AL67" s="284"/>
      <c r="AM67" s="284"/>
      <c r="AN67" s="284"/>
      <c r="AO67" s="284"/>
      <c r="AP67" s="284"/>
      <c r="AQ67" s="284"/>
      <c r="AR67" s="284"/>
      <c r="AS67" s="284"/>
      <c r="AT67" s="284"/>
    </row>
    <row r="68" spans="1:46" ht="13.5" hidden="1" customHeight="1" x14ac:dyDescent="0.2">
      <c r="AK68" s="284"/>
      <c r="AL68" s="284"/>
      <c r="AM68" s="284"/>
      <c r="AN68" s="284"/>
      <c r="AO68" s="284"/>
      <c r="AP68" s="284"/>
      <c r="AQ68" s="284"/>
      <c r="AR68" s="284"/>
    </row>
    <row r="69" spans="1:46" ht="13.5" hidden="1" customHeight="1" x14ac:dyDescent="0.2">
      <c r="AK69" s="284"/>
      <c r="AL69" s="284"/>
      <c r="AM69" s="284"/>
      <c r="AN69" s="284"/>
      <c r="AO69" s="284"/>
      <c r="AP69" s="284"/>
      <c r="AQ69" s="284"/>
      <c r="AR69" s="284"/>
    </row>
    <row r="70" spans="1:46" ht="13" hidden="1" x14ac:dyDescent="0.2">
      <c r="AK70" s="284"/>
      <c r="AL70" s="284"/>
      <c r="AM70" s="284"/>
      <c r="AN70" s="284"/>
      <c r="AO70" s="284"/>
      <c r="AP70" s="284"/>
      <c r="AQ70" s="284"/>
      <c r="AR70" s="284"/>
    </row>
    <row r="71" spans="1:46" ht="13" hidden="1" x14ac:dyDescent="0.2">
      <c r="AK71" s="284"/>
      <c r="AL71" s="284"/>
      <c r="AM71" s="284"/>
      <c r="AN71" s="284"/>
      <c r="AO71" s="284"/>
      <c r="AP71" s="284"/>
      <c r="AQ71" s="284"/>
      <c r="AR71" s="284"/>
    </row>
    <row r="72" spans="1:46" ht="13" hidden="1" x14ac:dyDescent="0.2">
      <c r="AK72" s="284"/>
      <c r="AL72" s="284"/>
      <c r="AM72" s="284"/>
      <c r="AN72" s="284"/>
      <c r="AO72" s="284"/>
      <c r="AP72" s="284"/>
      <c r="AQ72" s="284"/>
      <c r="AR72" s="284"/>
    </row>
    <row r="73" spans="1:46" ht="13" hidden="1" x14ac:dyDescent="0.2">
      <c r="AK73" s="284"/>
      <c r="AL73" s="284"/>
      <c r="AM73" s="284"/>
      <c r="AN73" s="284"/>
      <c r="AO73" s="284"/>
      <c r="AP73" s="284"/>
      <c r="AQ73" s="284"/>
      <c r="AR73" s="284"/>
    </row>
  </sheetData>
  <sheetProtection algorithmName="SHA-512" hashValue="kFj4qrJ6w8thIzUsteoNHW8YWgnn4tdO6YFcOVBjG/ZSCfDzlJnVClZEWqs/zZi0idTILmV6ypzqrCjCiSSH7A==" saltValue="M28fmXyKY+xwbWytOAFOV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B116" sqref="B116"/>
    </sheetView>
  </sheetViews>
  <sheetFormatPr defaultColWidth="0" defaultRowHeight="13.5" customHeight="1" zeroHeight="1" x14ac:dyDescent="0.2"/>
  <cols>
    <col min="1" max="125" width="2.453125" style="280" customWidth="1"/>
    <col min="126"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c r="DC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c r="DU9" s="279"/>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9"/>
    </row>
    <row r="18" spans="2:125" ht="13" x14ac:dyDescent="0.2"/>
    <row r="19" spans="2:125" ht="13" x14ac:dyDescent="0.2"/>
    <row r="20" spans="2:125" ht="13" x14ac:dyDescent="0.2">
      <c r="DU20" s="279"/>
    </row>
    <row r="21" spans="2:125" ht="13" x14ac:dyDescent="0.2">
      <c r="DU21" s="279"/>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9"/>
    </row>
    <row r="29" spans="2:125" ht="13" x14ac:dyDescent="0.2"/>
    <row r="30" spans="2:125" ht="13" x14ac:dyDescent="0.2">
      <c r="B30" s="279"/>
    </row>
    <row r="31" spans="2:125" ht="13" x14ac:dyDescent="0.2"/>
    <row r="32" spans="2:125" ht="13" x14ac:dyDescent="0.2"/>
    <row r="33" spans="3:125" ht="13" x14ac:dyDescent="0.2">
      <c r="G33" s="279"/>
      <c r="I33" s="279"/>
    </row>
    <row r="34" spans="3:125" ht="13" x14ac:dyDescent="0.2">
      <c r="C34" s="279"/>
      <c r="P34" s="279"/>
      <c r="R34" s="279"/>
      <c r="DD34" s="279"/>
    </row>
    <row r="35" spans="3:125" ht="13" x14ac:dyDescent="0.2">
      <c r="D35" s="279"/>
      <c r="E35" s="279"/>
      <c r="DC35" s="279"/>
      <c r="DF35" s="279"/>
      <c r="DP35" s="279"/>
      <c r="DQ35" s="279"/>
      <c r="DR35" s="279"/>
      <c r="DS35" s="279"/>
      <c r="DT35" s="279"/>
      <c r="DU35" s="279"/>
    </row>
    <row r="36" spans="3:125" ht="13" x14ac:dyDescent="0.2">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ht="13" x14ac:dyDescent="0.2">
      <c r="DU37" s="279"/>
    </row>
    <row r="38" spans="3:125" ht="13" x14ac:dyDescent="0.2">
      <c r="DT38" s="279"/>
      <c r="DU38" s="279"/>
    </row>
    <row r="39" spans="3:125" ht="13" x14ac:dyDescent="0.2"/>
    <row r="40" spans="3:125" ht="13" x14ac:dyDescent="0.2">
      <c r="DD40" s="279"/>
    </row>
    <row r="41" spans="3:125" ht="13" x14ac:dyDescent="0.2">
      <c r="R41" s="279"/>
    </row>
    <row r="42" spans="3:125" ht="13" x14ac:dyDescent="0.2">
      <c r="DC42" s="279"/>
      <c r="DF42" s="279"/>
    </row>
    <row r="43" spans="3:125" ht="13" x14ac:dyDescent="0.2">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ht="13" x14ac:dyDescent="0.2">
      <c r="DU44" s="279"/>
    </row>
    <row r="45" spans="3:125" ht="13" x14ac:dyDescent="0.2"/>
    <row r="46" spans="3:125" ht="13" x14ac:dyDescent="0.2"/>
    <row r="47" spans="3:125" ht="13" x14ac:dyDescent="0.2"/>
    <row r="48" spans="3:125" ht="13" x14ac:dyDescent="0.2">
      <c r="DT48" s="279"/>
      <c r="DU48" s="279"/>
    </row>
    <row r="49" spans="120:125" ht="13" x14ac:dyDescent="0.2"/>
    <row r="50" spans="120:125" ht="13" x14ac:dyDescent="0.2">
      <c r="DU50" s="279"/>
    </row>
    <row r="51" spans="120:125" ht="13" x14ac:dyDescent="0.2">
      <c r="DP51" s="279"/>
      <c r="DQ51" s="279"/>
      <c r="DR51" s="279"/>
      <c r="DS51" s="279"/>
      <c r="DT51" s="279"/>
      <c r="DU51" s="279"/>
    </row>
    <row r="52" spans="120:125" ht="13" x14ac:dyDescent="0.2"/>
    <row r="53" spans="120:125" ht="13" x14ac:dyDescent="0.2"/>
    <row r="54" spans="120:125" ht="13" x14ac:dyDescent="0.2">
      <c r="DU54" s="279"/>
    </row>
    <row r="55" spans="120:125" ht="13" x14ac:dyDescent="0.2"/>
    <row r="56" spans="120:125" ht="13" x14ac:dyDescent="0.2"/>
    <row r="57" spans="120:125" ht="13" x14ac:dyDescent="0.2"/>
    <row r="58" spans="120:125" ht="13" x14ac:dyDescent="0.2">
      <c r="DU58" s="279"/>
    </row>
    <row r="59" spans="120:125" ht="13" x14ac:dyDescent="0.2"/>
    <row r="60" spans="120:125" ht="13" x14ac:dyDescent="0.2"/>
    <row r="61" spans="120:125" ht="13" x14ac:dyDescent="0.2"/>
    <row r="62" spans="120:125" ht="13" x14ac:dyDescent="0.2"/>
    <row r="63" spans="120:125" ht="13" x14ac:dyDescent="0.2">
      <c r="DU63" s="279"/>
    </row>
    <row r="64" spans="120:125" ht="13" x14ac:dyDescent="0.2">
      <c r="DT64" s="279"/>
      <c r="DU64" s="279"/>
    </row>
    <row r="65" spans="123:125" ht="13" x14ac:dyDescent="0.2"/>
    <row r="66" spans="123:125" ht="13" x14ac:dyDescent="0.2"/>
    <row r="67" spans="123:125" ht="13" x14ac:dyDescent="0.2"/>
    <row r="68" spans="123:125" ht="13" x14ac:dyDescent="0.2"/>
    <row r="69" spans="123:125" ht="13" x14ac:dyDescent="0.2">
      <c r="DS69" s="279"/>
      <c r="DT69" s="279"/>
      <c r="DU69" s="27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9"/>
    </row>
    <row r="83" spans="112:125" ht="13" x14ac:dyDescent="0.2">
      <c r="DI83" s="279"/>
      <c r="DJ83" s="279"/>
      <c r="DK83" s="279"/>
      <c r="DL83" s="279"/>
      <c r="DM83" s="279"/>
      <c r="DN83" s="279"/>
      <c r="DO83" s="279"/>
      <c r="DP83" s="279"/>
      <c r="DQ83" s="279"/>
      <c r="DR83" s="279"/>
      <c r="DS83" s="279"/>
      <c r="DT83" s="279"/>
      <c r="DU83" s="279"/>
    </row>
    <row r="84" spans="112:125" ht="13" x14ac:dyDescent="0.2"/>
    <row r="85" spans="112:125" ht="13" x14ac:dyDescent="0.2"/>
    <row r="86" spans="112:125" ht="13" x14ac:dyDescent="0.2"/>
    <row r="87" spans="112:125" ht="13" x14ac:dyDescent="0.2"/>
    <row r="88" spans="112:125" ht="13" x14ac:dyDescent="0.2">
      <c r="DU88" s="279"/>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9"/>
      <c r="DT94" s="279"/>
      <c r="DU94" s="279"/>
    </row>
    <row r="95" spans="112:125" ht="13.5" customHeight="1" x14ac:dyDescent="0.2">
      <c r="DU95" s="279"/>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9"/>
    </row>
    <row r="102" spans="124:125" ht="13.5" customHeight="1" x14ac:dyDescent="0.2"/>
    <row r="103" spans="124:125" ht="13.5" customHeight="1" x14ac:dyDescent="0.2"/>
    <row r="104" spans="124:125" ht="13.5" customHeight="1" x14ac:dyDescent="0.2">
      <c r="DT104" s="279"/>
      <c r="DU104" s="27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522</v>
      </c>
    </row>
    <row r="121" spans="125:125" ht="13.5" hidden="1" customHeight="1" x14ac:dyDescent="0.2">
      <c r="DU121" s="279"/>
    </row>
  </sheetData>
  <sheetProtection algorithmName="SHA-512" hashValue="XasB0GvGiOJinWidlsmMmo+Wyeo8E9Vc+80N0SCbfRDNXnpI9sy0CkItVG+cyK7a5rtwr5FFsXrd/ZoPqlDYaA==" saltValue="6MzLHS8eUrNojkarjm13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Normal="100" zoomScaleSheetLayoutView="55" workbookViewId="0">
      <selection activeCell="B116" sqref="B116"/>
    </sheetView>
  </sheetViews>
  <sheetFormatPr defaultColWidth="0" defaultRowHeight="13.5" customHeight="1" zeroHeight="1" x14ac:dyDescent="0.2"/>
  <cols>
    <col min="1" max="125" width="2.453125" style="280" customWidth="1"/>
    <col min="126" max="154" width="0" style="279" hidden="1" customWidth="1"/>
    <col min="155"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ht="13" x14ac:dyDescent="0.2"/>
    <row r="33" spans="2:8" ht="13" x14ac:dyDescent="0.2">
      <c r="G33" s="279"/>
    </row>
    <row r="34" spans="2:8" ht="13" x14ac:dyDescent="0.2">
      <c r="C34" s="279"/>
    </row>
    <row r="35" spans="2:8" ht="13" x14ac:dyDescent="0.2">
      <c r="B35" s="279"/>
      <c r="D35" s="279"/>
      <c r="E35" s="279"/>
    </row>
    <row r="36" spans="2:8" ht="13" x14ac:dyDescent="0.2">
      <c r="F36" s="279"/>
      <c r="H36" s="279"/>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0" t="s">
        <v>523</v>
      </c>
    </row>
  </sheetData>
  <sheetProtection algorithmName="SHA-512" hashValue="dhHYr+gGXhahqVdAZhRoGQDPBvqZ7XqQFT8Vu0MF1xRXozErqGz5GaP24YrygCuAKe81nm8h7L2MWEQ+xwGOaQ==" saltValue="TTEbEbygRl4f/0MxyEl4Z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B1:J50"/>
  <sheetViews>
    <sheetView showGridLines="0" zoomScaleNormal="100" zoomScaleSheetLayoutView="100" workbookViewId="0">
      <selection activeCell="B116" sqref="B116"/>
    </sheetView>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2" t="s">
        <v>524</v>
      </c>
      <c r="G46" s="373" t="s">
        <v>525</v>
      </c>
      <c r="H46" s="373" t="s">
        <v>526</v>
      </c>
      <c r="I46" s="373" t="s">
        <v>527</v>
      </c>
      <c r="J46" s="374" t="s">
        <v>528</v>
      </c>
    </row>
    <row r="47" spans="2:10" ht="57.75" customHeight="1" x14ac:dyDescent="0.2">
      <c r="B47" s="7"/>
      <c r="C47" s="1153" t="s">
        <v>3</v>
      </c>
      <c r="D47" s="1153"/>
      <c r="E47" s="1154"/>
      <c r="F47" s="375">
        <v>6.7</v>
      </c>
      <c r="G47" s="376">
        <v>5.7</v>
      </c>
      <c r="H47" s="376">
        <v>5.81</v>
      </c>
      <c r="I47" s="376">
        <v>5.24</v>
      </c>
      <c r="J47" s="377">
        <v>3.4</v>
      </c>
    </row>
    <row r="48" spans="2:10" ht="57.75" customHeight="1" x14ac:dyDescent="0.2">
      <c r="B48" s="8"/>
      <c r="C48" s="1155" t="s">
        <v>4</v>
      </c>
      <c r="D48" s="1155"/>
      <c r="E48" s="1156"/>
      <c r="F48" s="378">
        <v>1.56</v>
      </c>
      <c r="G48" s="379">
        <v>1.69</v>
      </c>
      <c r="H48" s="379">
        <v>1.47</v>
      </c>
      <c r="I48" s="379">
        <v>1.47</v>
      </c>
      <c r="J48" s="380">
        <v>1.55</v>
      </c>
    </row>
    <row r="49" spans="2:10" ht="57.75" customHeight="1" thickBot="1" x14ac:dyDescent="0.25">
      <c r="B49" s="9"/>
      <c r="C49" s="1157" t="s">
        <v>5</v>
      </c>
      <c r="D49" s="1157"/>
      <c r="E49" s="1158"/>
      <c r="F49" s="381" t="s">
        <v>529</v>
      </c>
      <c r="G49" s="382" t="s">
        <v>530</v>
      </c>
      <c r="H49" s="382" t="s">
        <v>531</v>
      </c>
      <c r="I49" s="382" t="s">
        <v>529</v>
      </c>
      <c r="J49" s="383" t="s">
        <v>532</v>
      </c>
    </row>
    <row r="50" spans="2:10" ht="13.5" customHeight="1" x14ac:dyDescent="0.2"/>
  </sheetData>
  <sheetProtection algorithmName="SHA-512" hashValue="vP1FB9GDQhmFxXx2qQpbOGjtMnJz9H0IKs8i+k/c0BwccQ2QVum24gnzg1H28zWhbt7zIwguwKP/wbeEgcnoHA==" saltValue="yTE3n99W+3GGwdojlH5q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2021-03-12T00:29:15Z</cp:lastPrinted>
  <dcterms:created xsi:type="dcterms:W3CDTF">2021-02-02T04:15:07Z</dcterms:created>
  <dcterms:modified xsi:type="dcterms:W3CDTF">2021-10-28T07:46:04Z</dcterms:modified>
  <cp:category/>
</cp:coreProperties>
</file>