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29DF34AF-F826-4EA1-9381-14DAC542771F}"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BW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U32" i="10" l="1"/>
  <c r="AM31" i="10" s="1"/>
  <c r="AM32" i="10" l="1"/>
  <c r="CO31" i="10"/>
  <c r="CO32" i="10" s="1"/>
  <c r="CO33" i="10" s="1"/>
  <c r="CO34" i="10" s="1"/>
  <c r="CO35" i="10" s="1"/>
  <c r="CO36" i="10" s="1"/>
  <c r="CO37" i="10" s="1"/>
  <c r="CO38" i="10" s="1"/>
  <c r="CO39" i="10" s="1"/>
  <c r="CO40" i="10" s="1"/>
  <c r="BE31" i="10"/>
  <c r="BE32" i="10" s="1"/>
  <c r="BE33" i="10" s="1"/>
</calcChain>
</file>

<file path=xl/sharedStrings.xml><?xml version="1.0" encoding="utf-8"?>
<sst xmlns="http://schemas.openxmlformats.org/spreadsheetml/2006/main" count="1197" uniqueCount="618">
  <si>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</si>
  <si>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</si>
  <si>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</si>
  <si>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</si>
  <si>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</si>
  <si>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</si>
  <si>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</si>
  <si>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</si>
  <si>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</si>
  <si>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</si>
  <si>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</si>
  <si>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</si>
  <si>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</si>
  <si>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</si>
  <si>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</si>
  <si>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</si>
  <si>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</si>
  <si>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</si>
  <si>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</si>
  <si>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</si>
  <si>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</si>
  <si>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</si>
  <si>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</si>
  <si>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</si>
  <si>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</si>
  <si>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</si>
  <si>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</si>
  <si>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</si>
  <si>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</si>
  <si>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</si>
  <si>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</si>
  <si>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</si>
  <si>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</si>
  <si>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</si>
  <si>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</si>
  <si>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</si>
  <si>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</si>
  <si>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</si>
  <si>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</si>
  <si>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</si>
  <si>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</si>
  <si>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</si>
  <si>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</si>
  <si>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</si>
  <si>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</si>
  <si>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</si>
  <si>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</si>
  <si>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</si>
  <si>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</si>
  <si>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</si>
  <si>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</si>
  <si>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</si>
  <si>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</si>
  <si>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</si>
  <si>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</si>
  <si>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</si>
  <si>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</si>
  <si>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</si>
  <si>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</si>
  <si>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</si>
  <si>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</si>
  <si>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</si>
  <si>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</si>
  <si>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</si>
  <si>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</si>
  <si>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</si>
  <si>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</si>
  <si>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</si>
  <si>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</si>
  <si>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</si>
  <si>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</si>
  <si>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</si>
  <si>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</si>
  <si>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</si>
  <si>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</si>
  <si>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</si>
  <si>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</si>
  <si>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</si>
  <si>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</si>
  <si>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</si>
  <si>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</si>
  <si>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</si>
  <si>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</si>
  <si>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</si>
  <si>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</si>
  <si>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</si>
  <si>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</si>
  <si>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</si>
  <si>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</si>
  <si>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</si>
  <si>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</si>
  <si>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</si>
  <si>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</si>
  <si>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</si>
  <si>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</si>
  <si>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</si>
  <si>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</si>
  <si>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</si>
  <si>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</si>
  <si>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</si>
  <si>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</si>
  <si>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</si>
  <si>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</si>
  <si>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</si>
  <si>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</si>
  <si>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</si>
  <si>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</si>
  <si>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</si>
  <si>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</si>
  <si>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</si>
  <si>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</si>
  <si>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</si>
  <si>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</si>
  <si>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</si>
  <si>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</si>
  <si>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</si>
  <si>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</si>
  <si>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</si>
  <si>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</si>
  <si>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</si>
  <si>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</si>
  <si>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</si>
  <si>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</si>
  <si>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</si>
  <si>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</si>
  <si>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</si>
  <si>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</si>
  <si>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</si>
  <si>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</si>
  <si>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</si>
  <si>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</si>
  <si>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</si>
  <si>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</si>
  <si>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</si>
  <si>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</si>
  <si>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</si>
  <si>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</si>
  <si>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</si>
  <si>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</si>
  <si>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</si>
  <si>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</si>
  <si>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</si>
  <si>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</si>
  <si>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t>
    <phoneticPr fontId="5"/>
  </si>
  <si>
    <t>*</t>
    <phoneticPr fontId="5"/>
  </si>
  <si>
    <t>標準税収入額等</t>
    <phoneticPr fontId="23"/>
  </si>
  <si>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</si>
  <si>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</si>
  <si>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</si>
  <si>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</si>
  <si>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</si>
  <si>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</si>
  <si>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</si>
  <si>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</si>
  <si>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</si>
  <si>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</si>
  <si>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</si>
  <si>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</si>
  <si>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</si>
  <si>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</si>
  <si>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</si>
  <si>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</si>
  <si>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</si>
  <si>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</si>
  <si>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</si>
  <si>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</si>
  <si>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</si>
  <si>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</si>
  <si>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</si>
  <si>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</si>
  <si>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</si>
  <si>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</si>
  <si>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</si>
  <si>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</si>
  <si>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</si>
  <si>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</si>
  <si>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</si>
  <si>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</si>
  <si>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</si>
  <si>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</si>
  <si>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</si>
  <si>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</si>
  <si>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</si>
  <si>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</si>
  <si>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</si>
  <si>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</si>
  <si>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</si>
  <si>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</si>
  <si>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</si>
  <si>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</si>
  <si>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</si>
  <si>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山口県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</si>
  <si>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</si>
  <si>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</si>
  <si>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</si>
  <si>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</si>
  <si>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</si>
  <si>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</si>
  <si>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</si>
  <si>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</si>
  <si>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</si>
  <si>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</si>
  <si>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</si>
  <si>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</si>
  <si>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</si>
  <si>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</si>
  <si>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</si>
  <si>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</si>
  <si>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</si>
  <si>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</si>
  <si>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</si>
  <si>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</si>
  <si>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</si>
  <si>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</si>
  <si>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</si>
  <si>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</si>
  <si>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</si>
  <si>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</si>
  <si>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</si>
  <si>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</si>
  <si>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</si>
  <si>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</si>
  <si>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</si>
  <si>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</si>
  <si>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</si>
  <si>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</si>
  <si>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</si>
  <si>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</si>
  <si>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</si>
  <si>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</si>
  <si>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</si>
  <si>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</si>
  <si>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</si>
  <si>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</si>
  <si>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</si>
  <si>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</si>
  <si>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</si>
  <si>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t>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</si>
  <si>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</si>
  <si>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</si>
  <si>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</si>
  <si>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</si>
  <si>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</si>
  <si>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</si>
  <si>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</si>
  <si>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</si>
  <si>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</si>
  <si>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</si>
  <si>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</si>
  <si>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</si>
  <si>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</si>
  <si>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</si>
  <si>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</si>
  <si>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</si>
  <si>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</si>
  <si>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</si>
  <si>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</si>
  <si>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</si>
  <si>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</si>
  <si>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</si>
  <si>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</si>
  <si>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</si>
  <si>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</si>
  <si>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</si>
  <si>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</si>
  <si>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</si>
  <si>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</si>
  <si>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</si>
  <si>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</si>
  <si>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</si>
  <si>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</si>
  <si>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</si>
  <si>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</si>
  <si>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</si>
  <si>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</si>
  <si>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</si>
  <si>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</si>
  <si>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</si>
  <si>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</si>
  <si>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</si>
  <si>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</si>
  <si>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</si>
  <si>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</si>
  <si>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</si>
  <si>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</si>
  <si>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</si>
  <si>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</si>
  <si>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</si>
  <si>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</si>
  <si>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</si>
  <si>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</si>
  <si>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</si>
  <si>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</si>
  <si>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</si>
  <si>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</si>
  <si>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</si>
  <si>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</si>
  <si>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</si>
  <si>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</si>
  <si>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</si>
  <si>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</si>
  <si>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</si>
  <si>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</si>
  <si>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</si>
  <si>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</si>
  <si>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</si>
  <si>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</si>
  <si>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</si>
  <si>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</si>
  <si>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</si>
  <si>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</si>
  <si>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</si>
  <si>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</si>
  <si>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</si>
  <si>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</si>
  <si>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</si>
  <si>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</si>
  <si>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</si>
  <si>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</si>
  <si>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</si>
  <si>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</si>
  <si>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</si>
  <si>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</si>
  <si>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</si>
  <si>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</si>
  <si>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</si>
  <si>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</si>
  <si>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</si>
  <si>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</si>
  <si>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</si>
  <si>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</si>
  <si>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</si>
  <si>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</si>
  <si>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</si>
  <si>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</si>
  <si>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</si>
  <si>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</si>
  <si>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</si>
  <si>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</si>
  <si>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</si>
  <si>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</si>
  <si>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</si>
  <si>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</si>
  <si>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</si>
  <si>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</si>
  <si>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</si>
  <si>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</si>
  <si>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山口県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</si>
  <si>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</si>
  <si>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</si>
  <si>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</si>
  <si>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</si>
  <si>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</si>
  <si>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</si>
  <si>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</si>
  <si>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</si>
  <si>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</si>
  <si>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</si>
  <si>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</si>
  <si>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</si>
  <si>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</si>
  <si>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</si>
  <si>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</si>
  <si>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</si>
  <si>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</si>
  <si>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</si>
  <si>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</si>
  <si>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</si>
  <si>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</si>
  <si>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</si>
  <si>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</si>
  <si>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</si>
  <si>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</si>
  <si>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</si>
  <si>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</si>
  <si>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</si>
  <si>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</si>
  <si>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</si>
  <si>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</si>
  <si>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</si>
  <si>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</si>
  <si>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</si>
  <si>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</si>
  <si>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</si>
  <si>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</si>
  <si>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</si>
  <si>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</si>
  <si>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</si>
  <si>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</si>
  <si>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</si>
  <si>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港湾整備事業特別会計</t>
    <phoneticPr fontId="5"/>
  </si>
  <si>
    <t>法非適用企業</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</si>
  <si>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</si>
  <si>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</si>
  <si>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</si>
  <si>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</si>
  <si>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</si>
  <si>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</si>
  <si>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</si>
  <si>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</si>
  <si>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</si>
  <si>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</si>
  <si>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</si>
  <si>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</si>
  <si>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</si>
  <si>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</si>
  <si>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</si>
  <si>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</si>
  <si>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</si>
  <si>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</si>
  <si>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</si>
  <si>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</si>
  <si>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</si>
  <si>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</si>
  <si>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</si>
  <si>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</si>
  <si>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</si>
  <si>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</si>
  <si>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</si>
  <si>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</si>
  <si>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</si>
  <si>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</si>
  <si>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</si>
  <si>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</si>
  <si>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</si>
  <si>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</si>
  <si>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</si>
  <si>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</si>
  <si>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</si>
  <si>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</si>
  <si>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</si>
  <si>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</si>
  <si>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</si>
  <si>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</si>
  <si>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</si>
  <si>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</si>
  <si>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</si>
  <si>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</si>
  <si>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</si>
  <si>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</si>
  <si>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</si>
  <si>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</si>
  <si>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</si>
  <si>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</si>
  <si>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</si>
  <si>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</si>
  <si>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</si>
  <si>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</si>
  <si>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</si>
  <si>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</si>
  <si>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</si>
  <si>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</si>
  <si>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</si>
  <si>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</si>
  <si>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</si>
  <si>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</si>
  <si>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</si>
  <si>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</si>
  <si>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</si>
  <si>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</si>
  <si>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</si>
  <si>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</si>
  <si>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</si>
  <si>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</si>
  <si>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</si>
  <si>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</si>
  <si>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</si>
  <si>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</si>
  <si>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</si>
  <si>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</si>
  <si>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</si>
  <si>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</si>
  <si>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</si>
  <si>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</si>
  <si>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</si>
  <si>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</si>
  <si>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</si>
  <si>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</si>
  <si>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</si>
  <si>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</si>
  <si>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</si>
  <si>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</si>
  <si>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</si>
  <si>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</si>
  <si>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</si>
  <si>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</si>
  <si>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</si>
  <si>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</si>
  <si>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</si>
  <si>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</si>
  <si>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</si>
  <si>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</si>
  <si>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</si>
  <si>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</si>
  <si>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</si>
  <si>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</si>
  <si>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</si>
  <si>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</si>
  <si>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</si>
  <si>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</si>
  <si>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</si>
  <si>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</si>
  <si>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</si>
  <si>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</si>
  <si>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</si>
  <si>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</si>
  <si>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</si>
  <si>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</si>
  <si>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</si>
  <si>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</si>
  <si>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</si>
  <si>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</si>
  <si>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</si>
  <si>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</si>
  <si>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</si>
  <si>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</si>
  <si>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</si>
  <si>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</si>
  <si>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</si>
  <si>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</si>
  <si>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</si>
  <si>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</si>
  <si>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</si>
  <si>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</si>
  <si>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</si>
  <si>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</si>
  <si>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</si>
  <si>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</si>
  <si>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</si>
  <si>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</si>
  <si>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</si>
  <si>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</si>
  <si>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</si>
  <si>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</si>
  <si>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</si>
  <si>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</si>
  <si>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</si>
  <si>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</si>
  <si>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</si>
  <si>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1.30</t>
  </si>
  <si>
    <t>一般会計</t>
  </si>
  <si>
    <t>工業用水道事業</t>
  </si>
  <si>
    <t>国民健康保険特別会計</t>
  </si>
  <si>
    <t>電気事業</t>
  </si>
  <si>
    <t>港湾整備事業特別会計</t>
  </si>
  <si>
    <t>当せん金付証票発売事業</t>
  </si>
  <si>
    <t>収入証紙特別会計</t>
  </si>
  <si>
    <t>下関漁港地方卸売市場特別会計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</si>
  <si>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</si>
  <si>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</si>
  <si>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</si>
  <si>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</si>
  <si>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</si>
  <si>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</si>
  <si>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</si>
  <si>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</si>
  <si>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岩国・和木・大島地域まちづくり基金</t>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</si>
  <si>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</si>
  <si>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</si>
  <si>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介護保険財政安定化基金</t>
    <rPh sb="0" eb="2">
      <t>カイゴ</t>
    </rPh>
    <rPh sb="2" eb="4">
      <t>ホケン</t>
    </rPh>
    <rPh sb="4" eb="6">
      <t>ザイセイ</t>
    </rPh>
    <rPh sb="6" eb="9">
      <t>アンテイカ</t>
    </rPh>
    <rPh sb="9" eb="11">
      <t>キキン</t>
    </rPh>
    <phoneticPr fontId="5"/>
  </si>
  <si>
    <t>産業廃棄物適正処理基金</t>
    <rPh sb="0" eb="2">
      <t>サンギョウ</t>
    </rPh>
    <rPh sb="2" eb="5">
      <t>ハイキブツ</t>
    </rPh>
    <rPh sb="5" eb="7">
      <t>テキセイ</t>
    </rPh>
    <rPh sb="7" eb="9">
      <t>ショリ</t>
    </rPh>
    <rPh sb="9" eb="11">
      <t>キキン</t>
    </rPh>
    <phoneticPr fontId="2"/>
  </si>
  <si>
    <t>当せん金付証票発売事業</t>
    <phoneticPr fontId="5"/>
  </si>
  <si>
    <t>国民健康保険特別会計</t>
    <phoneticPr fontId="5"/>
  </si>
  <si>
    <t>工業用水道事業</t>
    <phoneticPr fontId="5"/>
  </si>
  <si>
    <t>法適用企業</t>
    <phoneticPr fontId="5"/>
  </si>
  <si>
    <t>電気事業</t>
    <phoneticPr fontId="5"/>
  </si>
  <si>
    <t>港湾整備事業特別会計</t>
    <phoneticPr fontId="5"/>
  </si>
  <si>
    <t>法非適用企業</t>
    <phoneticPr fontId="5"/>
  </si>
  <si>
    <t>流域下水道事業特別会計</t>
    <phoneticPr fontId="5"/>
  </si>
  <si>
    <t>下関漁港地方卸売市場特別会計</t>
    <phoneticPr fontId="5"/>
  </si>
  <si>
    <t>-</t>
    <phoneticPr fontId="5"/>
  </si>
  <si>
    <t>山口県栽培漁業公社</t>
    <rPh sb="0" eb="3">
      <t>ヤマグチケン</t>
    </rPh>
    <rPh sb="3" eb="5">
      <t>サイバイ</t>
    </rPh>
    <rPh sb="5" eb="7">
      <t>ギョギョウ</t>
    </rPh>
    <rPh sb="7" eb="9">
      <t>コウシャ</t>
    </rPh>
    <phoneticPr fontId="16"/>
  </si>
  <si>
    <t>-</t>
    <phoneticPr fontId="2"/>
  </si>
  <si>
    <t>-</t>
    <phoneticPr fontId="2"/>
  </si>
  <si>
    <t>山口県青果物基金協会</t>
    <rPh sb="0" eb="3">
      <t>ヤマグチケン</t>
    </rPh>
    <rPh sb="3" eb="6">
      <t>セイカブツ</t>
    </rPh>
    <rPh sb="6" eb="8">
      <t>キキン</t>
    </rPh>
    <rPh sb="8" eb="10">
      <t>キョウカイ</t>
    </rPh>
    <phoneticPr fontId="16"/>
  </si>
  <si>
    <t>山口県畜産振興協会</t>
    <rPh sb="0" eb="3">
      <t>ヤマグチケン</t>
    </rPh>
    <rPh sb="3" eb="5">
      <t>チクサン</t>
    </rPh>
    <rPh sb="5" eb="7">
      <t>シンコウ</t>
    </rPh>
    <rPh sb="7" eb="9">
      <t>キョウカイ</t>
    </rPh>
    <phoneticPr fontId="16"/>
  </si>
  <si>
    <t>山口県建設技術センター</t>
    <rPh sb="0" eb="3">
      <t>ヤマグチケン</t>
    </rPh>
    <rPh sb="3" eb="5">
      <t>ケンセツ</t>
    </rPh>
    <rPh sb="5" eb="7">
      <t>ギジュツ</t>
    </rPh>
    <phoneticPr fontId="16"/>
  </si>
  <si>
    <t>○</t>
    <phoneticPr fontId="2"/>
  </si>
  <si>
    <t>やまぐち農林振興公社</t>
    <rPh sb="4" eb="6">
      <t>ノウリン</t>
    </rPh>
    <rPh sb="6" eb="8">
      <t>シンコウ</t>
    </rPh>
    <rPh sb="8" eb="10">
      <t>コウシャ</t>
    </rPh>
    <phoneticPr fontId="16"/>
  </si>
  <si>
    <t>やまぐち森林担い手財団</t>
    <rPh sb="4" eb="6">
      <t>シンリン</t>
    </rPh>
    <rPh sb="6" eb="7">
      <t>ニナ</t>
    </rPh>
    <rPh sb="8" eb="9">
      <t>テ</t>
    </rPh>
    <rPh sb="9" eb="11">
      <t>ザイダン</t>
    </rPh>
    <phoneticPr fontId="16"/>
  </si>
  <si>
    <t>やまぐち産業振興財団</t>
    <rPh sb="4" eb="6">
      <t>サンギョウ</t>
    </rPh>
    <rPh sb="6" eb="8">
      <t>シンコウ</t>
    </rPh>
    <rPh sb="8" eb="10">
      <t>ザイダン</t>
    </rPh>
    <phoneticPr fontId="16"/>
  </si>
  <si>
    <t>山口県国際総合センター</t>
    <rPh sb="0" eb="3">
      <t>ヤマグチケン</t>
    </rPh>
    <rPh sb="3" eb="5">
      <t>コクサイ</t>
    </rPh>
    <rPh sb="5" eb="7">
      <t>ソウゴウ</t>
    </rPh>
    <phoneticPr fontId="16"/>
  </si>
  <si>
    <t>山口県健康福祉財団</t>
    <rPh sb="0" eb="3">
      <t>ヤマグチケン</t>
    </rPh>
    <rPh sb="3" eb="5">
      <t>ケンコウ</t>
    </rPh>
    <rPh sb="5" eb="7">
      <t>フクシ</t>
    </rPh>
    <rPh sb="7" eb="9">
      <t>ザイダン</t>
    </rPh>
    <phoneticPr fontId="16"/>
  </si>
  <si>
    <t>やまぐち移植医療推進財団</t>
    <rPh sb="4" eb="6">
      <t>イショク</t>
    </rPh>
    <rPh sb="6" eb="8">
      <t>イリョウ</t>
    </rPh>
    <rPh sb="8" eb="10">
      <t>スイシン</t>
    </rPh>
    <rPh sb="10" eb="12">
      <t>ザイダン</t>
    </rPh>
    <phoneticPr fontId="16"/>
  </si>
  <si>
    <t>山口県環境保全事業団</t>
    <rPh sb="0" eb="3">
      <t>ヤマグチケン</t>
    </rPh>
    <rPh sb="3" eb="5">
      <t>カンキョウ</t>
    </rPh>
    <rPh sb="5" eb="7">
      <t>ホゼン</t>
    </rPh>
    <rPh sb="7" eb="10">
      <t>ジギョウダン</t>
    </rPh>
    <phoneticPr fontId="16"/>
  </si>
  <si>
    <t>山口県施設管理財団</t>
    <rPh sb="0" eb="3">
      <t>ヤマグチケン</t>
    </rPh>
    <rPh sb="3" eb="5">
      <t>シセツ</t>
    </rPh>
    <rPh sb="5" eb="7">
      <t>カンリ</t>
    </rPh>
    <rPh sb="7" eb="9">
      <t>ザイダン</t>
    </rPh>
    <phoneticPr fontId="16"/>
  </si>
  <si>
    <t>山口県ひとづくり財団</t>
    <rPh sb="0" eb="3">
      <t>ヤマグチケン</t>
    </rPh>
    <rPh sb="8" eb="10">
      <t>ザイダン</t>
    </rPh>
    <phoneticPr fontId="16"/>
  </si>
  <si>
    <t>山口県国際交流協会</t>
    <rPh sb="0" eb="3">
      <t>ヤマグチケン</t>
    </rPh>
    <rPh sb="3" eb="5">
      <t>コクサイ</t>
    </rPh>
    <rPh sb="5" eb="7">
      <t>コウリュウ</t>
    </rPh>
    <rPh sb="7" eb="9">
      <t>キョウカイ</t>
    </rPh>
    <phoneticPr fontId="16"/>
  </si>
  <si>
    <t>山口県暴力追放運動推進センター</t>
    <rPh sb="0" eb="3">
      <t>ヤマグチケン</t>
    </rPh>
    <rPh sb="3" eb="5">
      <t>ボウリョク</t>
    </rPh>
    <rPh sb="5" eb="7">
      <t>ツイホウ</t>
    </rPh>
    <rPh sb="7" eb="9">
      <t>ウンドウ</t>
    </rPh>
    <rPh sb="9" eb="11">
      <t>スイシン</t>
    </rPh>
    <phoneticPr fontId="16"/>
  </si>
  <si>
    <t>山口県流通センター</t>
    <rPh sb="0" eb="3">
      <t>ヤマグチケン</t>
    </rPh>
    <rPh sb="3" eb="5">
      <t>リュウツウ</t>
    </rPh>
    <phoneticPr fontId="16"/>
  </si>
  <si>
    <t>山口宇部空港ビル</t>
    <rPh sb="0" eb="2">
      <t>ヤマグチ</t>
    </rPh>
    <rPh sb="2" eb="4">
      <t>ウベ</t>
    </rPh>
    <rPh sb="4" eb="6">
      <t>クウコウ</t>
    </rPh>
    <phoneticPr fontId="16"/>
  </si>
  <si>
    <t>テレビ山口</t>
    <rPh sb="3" eb="5">
      <t>ヤマグチ</t>
    </rPh>
    <phoneticPr fontId="16"/>
  </si>
  <si>
    <t>公立大学法人山口県立大学</t>
    <rPh sb="0" eb="2">
      <t>コウリツ</t>
    </rPh>
    <rPh sb="2" eb="4">
      <t>ダイガク</t>
    </rPh>
    <rPh sb="4" eb="6">
      <t>ホウジン</t>
    </rPh>
    <rPh sb="6" eb="8">
      <t>ヤマグチ</t>
    </rPh>
    <rPh sb="8" eb="10">
      <t>ケンリツ</t>
    </rPh>
    <rPh sb="10" eb="12">
      <t>ダイガク</t>
    </rPh>
    <phoneticPr fontId="16"/>
  </si>
  <si>
    <t>山口県産業技術センター</t>
    <rPh sb="0" eb="3">
      <t>ヤマグチケン</t>
    </rPh>
    <rPh sb="3" eb="5">
      <t>サンギョウ</t>
    </rPh>
    <rPh sb="5" eb="7">
      <t>ギジュツ</t>
    </rPh>
    <phoneticPr fontId="17"/>
  </si>
  <si>
    <t>岩国空港ビル</t>
    <rPh sb="0" eb="2">
      <t>イワクニ</t>
    </rPh>
    <rPh sb="2" eb="4">
      <t>クウコウ</t>
    </rPh>
    <phoneticPr fontId="16"/>
  </si>
  <si>
    <t>山口県立病院機構</t>
    <rPh sb="0" eb="2">
      <t>ヤマグチ</t>
    </rPh>
    <rPh sb="2" eb="4">
      <t>ケンリツ</t>
    </rPh>
    <rPh sb="4" eb="6">
      <t>ビョウイン</t>
    </rPh>
    <rPh sb="6" eb="8">
      <t>キコウ</t>
    </rPh>
    <phoneticPr fontId="17"/>
  </si>
  <si>
    <t>山口きらめき財団</t>
    <rPh sb="0" eb="2">
      <t>ヤマグチ</t>
    </rPh>
    <rPh sb="6" eb="8">
      <t>ザイダン</t>
    </rPh>
    <phoneticPr fontId="16"/>
  </si>
  <si>
    <t>やまぐち港湾運営</t>
    <rPh sb="4" eb="6">
      <t>コウワン</t>
    </rPh>
    <rPh sb="6" eb="8">
      <t>ウンエイ</t>
    </rPh>
    <phoneticPr fontId="2"/>
  </si>
  <si>
    <t>山口県老人クラブ連合会</t>
    <rPh sb="0" eb="3">
      <t>ヤマグチケン</t>
    </rPh>
    <rPh sb="3" eb="5">
      <t>ロウジン</t>
    </rPh>
    <rPh sb="8" eb="11">
      <t>レンゴウカイ</t>
    </rPh>
    <phoneticPr fontId="2"/>
  </si>
  <si>
    <t>山口県林業用苗木需給安定基金協会</t>
    <rPh sb="0" eb="3">
      <t>ヤマグチケン</t>
    </rPh>
    <rPh sb="3" eb="5">
      <t>リンギョウ</t>
    </rPh>
    <rPh sb="5" eb="6">
      <t>ヨウ</t>
    </rPh>
    <rPh sb="6" eb="8">
      <t>ナエギ</t>
    </rPh>
    <rPh sb="8" eb="10">
      <t>ジュキュウ</t>
    </rPh>
    <rPh sb="10" eb="12">
      <t>アンテイ</t>
    </rPh>
    <rPh sb="12" eb="14">
      <t>キキン</t>
    </rPh>
    <rPh sb="14" eb="16">
      <t>キョウカイ</t>
    </rPh>
    <phoneticPr fontId="2"/>
  </si>
  <si>
    <t>無角和種振興公社</t>
    <rPh sb="0" eb="1">
      <t>ム</t>
    </rPh>
    <rPh sb="1" eb="2">
      <t>カド</t>
    </rPh>
    <rPh sb="2" eb="3">
      <t>ワ</t>
    </rPh>
    <rPh sb="3" eb="4">
      <t>シュ</t>
    </rPh>
    <rPh sb="4" eb="6">
      <t>シンコウ</t>
    </rPh>
    <rPh sb="6" eb="8">
      <t>コウシャ</t>
    </rPh>
    <phoneticPr fontId="2"/>
  </si>
  <si>
    <t>-</t>
    <phoneticPr fontId="2"/>
  </si>
  <si>
    <t>-</t>
    <phoneticPr fontId="2"/>
  </si>
  <si>
    <t>-</t>
    <phoneticPr fontId="2"/>
  </si>
  <si>
    <t>-</t>
    <phoneticPr fontId="2"/>
  </si>
  <si>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</si>
  <si>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</si>
  <si>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</si>
  <si>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</si>
  <si>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</si>
  <si>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</si>
  <si>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
　実質公債費比率については、プライマリーバランスに着目した県債の発行抑制に加え、公債費平準化の取組の効果により、前年度と比較して減少した。
　今後もプライマリーバランスの黒字確保や、公共投資の適正化を通じて、県債発行の抑制に取り組み、将来的な財政負担の軽減を図る。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</si>
  <si>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</si>
  <si>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</si>
  <si>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</si>
  <si>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将来負担比率、有形固定資産減価償却率ともに類似団体と比較して低い水準にある。
　将来負担比率については、プライマリーバランスに着目した県債の発行抑制により地方債残高が減少した一方で、基準財政需要額算入見込額の減により、前年度と比較して上昇した。
　有形固定資産原価償却率については、前年度より上昇しているが、公共施設等マネジメント基本方針に基づき、計画的かつ効率的に公共施設等の整備や維持管理を行い、長寿命化や統廃合、利活用促進を進めており、将来負担の軽減を図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</si>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</sst>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EEBEA64-D78E-4FC4-9ACD-C9B69D3F0F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E6FD-4BC0-86B6-6C8CE596A1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66245</c:v>
                </c:pt>
                <c:pt idx="1">
                  <c:v>70494</c:v>
                </c:pt>
                <c:pt idx="2">
                  <c:v>66261</c:v>
                </c:pt>
                <c:pt idx="3">
                  <c:v>64008</c:v>
                </c:pt>
                <c:pt idx="4">
                  <c:v>78675</c:v>
                </c:pt>
              </c:numCache>
            </c:numRef>
          </c:val>
          <c:smooth val="0"/>
          <c:extLst>
            <c:ext xmlns:c16="http://schemas.microsoft.com/office/drawing/2014/chart" uri="{C3380CC4-5D6E-409C-BE32-E72D297353CC}">
              <c16:uniqueId val="{00000001-E6FD-4BC0-86B6-6C8CE596A13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1.19</c:v>
                </c:pt>
                <c:pt idx="1">
                  <c:v>1.18</c:v>
                </c:pt>
                <c:pt idx="2">
                  <c:v>1.25</c:v>
                </c:pt>
                <c:pt idx="3">
                  <c:v>1.3</c:v>
                </c:pt>
                <c:pt idx="4">
                  <c:v>2.42</c:v>
                </c:pt>
              </c:numCache>
            </c:numRef>
          </c:val>
          <c:extLst>
            <c:ext xmlns:c16="http://schemas.microsoft.com/office/drawing/2014/chart" uri="{C3380CC4-5D6E-409C-BE32-E72D297353CC}">
              <c16:uniqueId val="{00000000-7FF3-4E89-AC70-EB0805856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2.21</c:v>
                </c:pt>
                <c:pt idx="1">
                  <c:v>0.95</c:v>
                </c:pt>
                <c:pt idx="2">
                  <c:v>0.95</c:v>
                </c:pt>
                <c:pt idx="3">
                  <c:v>1.57</c:v>
                </c:pt>
                <c:pt idx="4">
                  <c:v>2.2000000000000002</c:v>
                </c:pt>
              </c:numCache>
            </c:numRef>
          </c:val>
          <c:extLst>
            <c:ext xmlns:c16="http://schemas.microsoft.com/office/drawing/2014/chart" uri="{C3380CC4-5D6E-409C-BE32-E72D297353CC}">
              <c16:uniqueId val="{00000001-7FF3-4E89-AC70-EB080585639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0.47</c:v>
                </c:pt>
                <c:pt idx="1">
                  <c:v>-1.3</c:v>
                </c:pt>
                <c:pt idx="2">
                  <c:v>7.0000000000000007E-2</c:v>
                </c:pt>
                <c:pt idx="3">
                  <c:v>0.65</c:v>
                </c:pt>
                <c:pt idx="4">
                  <c:v>1.75</c:v>
                </c:pt>
              </c:numCache>
            </c:numRef>
          </c:val>
          <c:smooth val="0"/>
          <c:extLst>
            <c:ext xmlns:c16="http://schemas.microsoft.com/office/drawing/2014/chart" uri="{C3380CC4-5D6E-409C-BE32-E72D297353CC}">
              <c16:uniqueId val="{00000002-7FF3-4E89-AC70-EB080585639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DC9-43D9-AF6A-FC6DD53D3F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C9-43D9-AF6A-FC6DD53D3F77}"/>
            </c:ext>
          </c:extLst>
        </c:ser>
        <c:ser>
          <c:idx val="2"/>
          <c:order val="2"/>
          <c:tx>
            <c:strRef>
              <c:f>データシート!$A$29</c:f>
              <c:strCache>
                <c:ptCount val="1"/>
                <c:pt idx="0">
                  <c:v>下関漁港地方卸売市場特別会計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4DC9-43D9-AF6A-FC6DD53D3F77}"/>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0.09</c:v>
                </c:pt>
                <c:pt idx="4">
                  <c:v>#N/A</c:v>
                </c:pt>
                <c:pt idx="5">
                  <c:v>0.04</c:v>
                </c:pt>
                <c:pt idx="6">
                  <c:v>#N/A</c:v>
                </c:pt>
                <c:pt idx="7">
                  <c:v>0.05</c:v>
                </c:pt>
                <c:pt idx="8">
                  <c:v>#N/A</c:v>
                </c:pt>
                <c:pt idx="9">
                  <c:v>0.05</c:v>
                </c:pt>
              </c:numCache>
            </c:numRef>
          </c:val>
          <c:extLst>
            <c:ext xmlns:c16="http://schemas.microsoft.com/office/drawing/2014/chart" uri="{C3380CC4-5D6E-409C-BE32-E72D297353CC}">
              <c16:uniqueId val="{00000003-4DC9-43D9-AF6A-FC6DD53D3F77}"/>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0.03</c:v>
                </c:pt>
                <c:pt idx="4">
                  <c:v>#N/A</c:v>
                </c:pt>
                <c:pt idx="5">
                  <c:v>0.05</c:v>
                </c:pt>
                <c:pt idx="6">
                  <c:v>#N/A</c:v>
                </c:pt>
                <c:pt idx="7">
                  <c:v>0.06</c:v>
                </c:pt>
                <c:pt idx="8">
                  <c:v>#N/A</c:v>
                </c:pt>
                <c:pt idx="9">
                  <c:v>0.06</c:v>
                </c:pt>
              </c:numCache>
            </c:numRef>
          </c:val>
          <c:extLst>
            <c:ext xmlns:c16="http://schemas.microsoft.com/office/drawing/2014/chart" uri="{C3380CC4-5D6E-409C-BE32-E72D297353CC}">
              <c16:uniqueId val="{00000004-4DC9-43D9-AF6A-FC6DD53D3F77}"/>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c:v>
                </c:pt>
                <c:pt idx="4">
                  <c:v>#N/A</c:v>
                </c:pt>
                <c:pt idx="5">
                  <c:v>0.15</c:v>
                </c:pt>
                <c:pt idx="6">
                  <c:v>#N/A</c:v>
                </c:pt>
                <c:pt idx="7">
                  <c:v>0.2</c:v>
                </c:pt>
                <c:pt idx="8">
                  <c:v>#N/A</c:v>
                </c:pt>
                <c:pt idx="9">
                  <c:v>0.18</c:v>
                </c:pt>
              </c:numCache>
            </c:numRef>
          </c:val>
          <c:extLst>
            <c:ext xmlns:c16="http://schemas.microsoft.com/office/drawing/2014/chart" uri="{C3380CC4-5D6E-409C-BE32-E72D297353CC}">
              <c16:uniqueId val="{00000005-4DC9-43D9-AF6A-FC6DD53D3F77}"/>
            </c:ext>
          </c:extLst>
        </c:ser>
        <c:ser>
          <c:idx val="6"/>
          <c:order val="6"/>
          <c:tx>
            <c:strRef>
              <c:f>データシート!$A$33</c:f>
              <c:strCache>
                <c:ptCount val="1"/>
                <c:pt idx="0">
                  <c:v>電気事業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0.45</c:v>
                </c:pt>
                <c:pt idx="2">
                  <c:v>#N/A</c:v>
                </c:pt>
                <c:pt idx="3">
                  <c:v>0.36</c:v>
                </c:pt>
                <c:pt idx="4">
                  <c:v>#N/A</c:v>
                </c:pt>
                <c:pt idx="5">
                  <c:v>0.43</c:v>
                </c:pt>
                <c:pt idx="6">
                  <c:v>#N/A</c:v>
                </c:pt>
                <c:pt idx="7">
                  <c:v>1.08</c:v>
                </c:pt>
                <c:pt idx="8">
                  <c:v>#N/A</c:v>
                </c:pt>
                <c:pt idx="9">
                  <c:v>0.75</c:v>
                </c:pt>
              </c:numCache>
            </c:numRef>
          </c:val>
          <c:extLst>
            <c:ext xmlns:c16="http://schemas.microsoft.com/office/drawing/2014/chart" uri="{C3380CC4-5D6E-409C-BE32-E72D297353CC}">
              <c16:uniqueId val="{00000006-4DC9-43D9-AF6A-FC6DD53D3F7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0.78</c:v>
                </c:pt>
                <c:pt idx="8">
                  <c:v>#N/A</c:v>
                </c:pt>
                <c:pt idx="9">
                  <c:v>0.94</c:v>
                </c:pt>
              </c:numCache>
            </c:numRef>
          </c:val>
          <c:extLst>
            <c:ext xmlns:c16="http://schemas.microsoft.com/office/drawing/2014/chart" uri="{C3380CC4-5D6E-409C-BE32-E72D297353CC}">
              <c16:uniqueId val="{00000007-4DC9-43D9-AF6A-FC6DD53D3F77}"/>
            </c:ext>
          </c:extLst>
        </c:ser>
        <c:ser>
          <c:idx val="8"/>
          <c:order val="8"/>
          <c:tx>
            <c:strRef>
              <c:f>データシート!$A$35</c:f>
              <c:strCache>
                <c:ptCount val="1"/>
                <c:pt idx="0">
                  <c:v>工業用水道事業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2.21</c:v>
                </c:pt>
                <c:pt idx="2">
                  <c:v>#N/A</c:v>
                </c:pt>
                <c:pt idx="3">
                  <c:v>1.18</c:v>
                </c:pt>
                <c:pt idx="4">
                  <c:v>#N/A</c:v>
                </c:pt>
                <c:pt idx="5">
                  <c:v>1.08</c:v>
                </c:pt>
                <c:pt idx="6">
                  <c:v>#N/A</c:v>
                </c:pt>
                <c:pt idx="7">
                  <c:v>2.2999999999999998</c:v>
                </c:pt>
                <c:pt idx="8">
                  <c:v>#N/A</c:v>
                </c:pt>
                <c:pt idx="9">
                  <c:v>1.47</c:v>
                </c:pt>
              </c:numCache>
            </c:numRef>
          </c:val>
          <c:extLst>
            <c:ext xmlns:c16="http://schemas.microsoft.com/office/drawing/2014/chart" uri="{C3380CC4-5D6E-409C-BE32-E72D297353CC}">
              <c16:uniqueId val="{00000008-4DC9-43D9-AF6A-FC6DD53D3F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1.1499999999999999</c:v>
                </c:pt>
                <c:pt idx="2">
                  <c:v>#N/A</c:v>
                </c:pt>
                <c:pt idx="3">
                  <c:v>1.1299999999999999</c:v>
                </c:pt>
                <c:pt idx="4">
                  <c:v>#N/A</c:v>
                </c:pt>
                <c:pt idx="5">
                  <c:v>1.2</c:v>
                </c:pt>
                <c:pt idx="6">
                  <c:v>#N/A</c:v>
                </c:pt>
                <c:pt idx="7">
                  <c:v>1.25</c:v>
                </c:pt>
                <c:pt idx="8">
                  <c:v>#N/A</c:v>
                </c:pt>
                <c:pt idx="9">
                  <c:v>2.37</c:v>
                </c:pt>
              </c:numCache>
            </c:numRef>
          </c:val>
          <c:extLst>
            <c:ext xmlns:c16="http://schemas.microsoft.com/office/drawing/2014/chart" uri="{C3380CC4-5D6E-409C-BE32-E72D297353CC}">
              <c16:uniqueId val="{00000009-4DC9-43D9-AF6A-FC6DD53D3F7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69209</c:v>
                </c:pt>
                <c:pt idx="5">
                  <c:v>70272</c:v>
                </c:pt>
                <c:pt idx="8">
                  <c:v>72928</c:v>
                </c:pt>
                <c:pt idx="11">
                  <c:v>69760</c:v>
                </c:pt>
                <c:pt idx="14">
                  <c:v>68217</c:v>
                </c:pt>
              </c:numCache>
            </c:numRef>
          </c:val>
          <c:extLst>
            <c:ext xmlns:c16="http://schemas.microsoft.com/office/drawing/2014/chart" uri="{C3380CC4-5D6E-409C-BE32-E72D297353CC}">
              <c16:uniqueId val="{00000000-F226-4375-9870-2DF67EEC47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12</c:v>
                </c:pt>
                <c:pt idx="3">
                  <c:v>11</c:v>
                </c:pt>
                <c:pt idx="6">
                  <c:v>5</c:v>
                </c:pt>
                <c:pt idx="9">
                  <c:v>4</c:v>
                </c:pt>
                <c:pt idx="12">
                  <c:v>3</c:v>
                </c:pt>
              </c:numCache>
            </c:numRef>
          </c:val>
          <c:extLst>
            <c:ext xmlns:c16="http://schemas.microsoft.com/office/drawing/2014/chart" uri="{C3380CC4-5D6E-409C-BE32-E72D297353CC}">
              <c16:uniqueId val="{00000001-F226-4375-9870-2DF67EEC47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671</c:v>
                </c:pt>
                <c:pt idx="3">
                  <c:v>668</c:v>
                </c:pt>
                <c:pt idx="6">
                  <c:v>687</c:v>
                </c:pt>
                <c:pt idx="9">
                  <c:v>675</c:v>
                </c:pt>
                <c:pt idx="12">
                  <c:v>661</c:v>
                </c:pt>
              </c:numCache>
            </c:numRef>
          </c:val>
          <c:extLst>
            <c:ext xmlns:c16="http://schemas.microsoft.com/office/drawing/2014/chart" uri="{C3380CC4-5D6E-409C-BE32-E72D297353CC}">
              <c16:uniqueId val="{00000002-F226-4375-9870-2DF67EEC47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26-4375-9870-2DF67EEC47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310</c:v>
                </c:pt>
                <c:pt idx="3">
                  <c:v>269</c:v>
                </c:pt>
                <c:pt idx="6">
                  <c:v>260</c:v>
                </c:pt>
                <c:pt idx="9">
                  <c:v>255</c:v>
                </c:pt>
                <c:pt idx="12">
                  <c:v>219</c:v>
                </c:pt>
              </c:numCache>
            </c:numRef>
          </c:val>
          <c:extLst>
            <c:ext xmlns:c16="http://schemas.microsoft.com/office/drawing/2014/chart" uri="{C3380CC4-5D6E-409C-BE32-E72D297353CC}">
              <c16:uniqueId val="{00000004-F226-4375-9870-2DF67EEC47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6-4375-9870-2DF67EEC47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26-4375-9870-2DF67EEC47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116144</c:v>
                </c:pt>
                <c:pt idx="3">
                  <c:v>113277</c:v>
                </c:pt>
                <c:pt idx="6">
                  <c:v>109826</c:v>
                </c:pt>
                <c:pt idx="9">
                  <c:v>96936</c:v>
                </c:pt>
                <c:pt idx="12">
                  <c:v>94096</c:v>
                </c:pt>
              </c:numCache>
            </c:numRef>
          </c:val>
          <c:extLst>
            <c:ext xmlns:c16="http://schemas.microsoft.com/office/drawing/2014/chart" uri="{C3380CC4-5D6E-409C-BE32-E72D297353CC}">
              <c16:uniqueId val="{00000007-F226-4375-9870-2DF67EEC47F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47928</c:v>
                </c:pt>
                <c:pt idx="2">
                  <c:v>#N/A</c:v>
                </c:pt>
                <c:pt idx="3">
                  <c:v>#N/A</c:v>
                </c:pt>
                <c:pt idx="4">
                  <c:v>43953</c:v>
                </c:pt>
                <c:pt idx="5">
                  <c:v>#N/A</c:v>
                </c:pt>
                <c:pt idx="6">
                  <c:v>#N/A</c:v>
                </c:pt>
                <c:pt idx="7">
                  <c:v>37850</c:v>
                </c:pt>
                <c:pt idx="8">
                  <c:v>#N/A</c:v>
                </c:pt>
                <c:pt idx="9">
                  <c:v>#N/A</c:v>
                </c:pt>
                <c:pt idx="10">
                  <c:v>28110</c:v>
                </c:pt>
                <c:pt idx="11">
                  <c:v>#N/A</c:v>
                </c:pt>
                <c:pt idx="12">
                  <c:v>#N/A</c:v>
                </c:pt>
                <c:pt idx="13">
                  <c:v>26762</c:v>
                </c:pt>
                <c:pt idx="14">
                  <c:v>#N/A</c:v>
                </c:pt>
              </c:numCache>
            </c:numRef>
          </c:val>
          <c:smooth val="0"/>
          <c:extLst>
            <c:ext xmlns:c16="http://schemas.microsoft.com/office/drawing/2014/chart" uri="{C3380CC4-5D6E-409C-BE32-E72D297353CC}">
              <c16:uniqueId val="{00000008-F226-4375-9870-2DF67EEC47F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768796</c:v>
                </c:pt>
                <c:pt idx="5">
                  <c:v>757847</c:v>
                </c:pt>
                <c:pt idx="8">
                  <c:v>741813</c:v>
                </c:pt>
                <c:pt idx="11">
                  <c:v>725151</c:v>
                </c:pt>
                <c:pt idx="14">
                  <c:v>707502</c:v>
                </c:pt>
              </c:numCache>
            </c:numRef>
          </c:val>
          <c:extLst>
            <c:ext xmlns:c16="http://schemas.microsoft.com/office/drawing/2014/chart" uri="{C3380CC4-5D6E-409C-BE32-E72D297353CC}">
              <c16:uniqueId val="{00000000-548D-4953-86E2-806E9BAAA2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39307</c:v>
                </c:pt>
                <c:pt idx="5">
                  <c:v>37686</c:v>
                </c:pt>
                <c:pt idx="8">
                  <c:v>33038</c:v>
                </c:pt>
                <c:pt idx="11">
                  <c:v>31917</c:v>
                </c:pt>
                <c:pt idx="14">
                  <c:v>30357</c:v>
                </c:pt>
              </c:numCache>
            </c:numRef>
          </c:val>
          <c:extLst>
            <c:ext xmlns:c16="http://schemas.microsoft.com/office/drawing/2014/chart" uri="{C3380CC4-5D6E-409C-BE32-E72D297353CC}">
              <c16:uniqueId val="{00000001-548D-4953-86E2-806E9BAAA2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22669</c:v>
                </c:pt>
                <c:pt idx="5">
                  <c:v>21486</c:v>
                </c:pt>
                <c:pt idx="8">
                  <c:v>14705</c:v>
                </c:pt>
                <c:pt idx="11">
                  <c:v>16234</c:v>
                </c:pt>
                <c:pt idx="14">
                  <c:v>17258</c:v>
                </c:pt>
              </c:numCache>
            </c:numRef>
          </c:val>
          <c:extLst>
            <c:ext xmlns:c16="http://schemas.microsoft.com/office/drawing/2014/chart" uri="{C3380CC4-5D6E-409C-BE32-E72D297353CC}">
              <c16:uniqueId val="{00000002-548D-4953-86E2-806E9BAAA2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8D-4953-86E2-806E9BAAA2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8D-4953-86E2-806E9BAAA2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1794</c:v>
                </c:pt>
                <c:pt idx="3">
                  <c:v>1889</c:v>
                </c:pt>
                <c:pt idx="6">
                  <c:v>1629</c:v>
                </c:pt>
                <c:pt idx="9">
                  <c:v>1952</c:v>
                </c:pt>
                <c:pt idx="12">
                  <c:v>1899</c:v>
                </c:pt>
              </c:numCache>
            </c:numRef>
          </c:val>
          <c:extLst>
            <c:ext xmlns:c16="http://schemas.microsoft.com/office/drawing/2014/chart" uri="{C3380CC4-5D6E-409C-BE32-E72D297353CC}">
              <c16:uniqueId val="{00000005-548D-4953-86E2-806E9BAAA2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183830</c:v>
                </c:pt>
                <c:pt idx="3">
                  <c:v>178614</c:v>
                </c:pt>
                <c:pt idx="6">
                  <c:v>167983</c:v>
                </c:pt>
                <c:pt idx="9">
                  <c:v>160818</c:v>
                </c:pt>
                <c:pt idx="12">
                  <c:v>151754</c:v>
                </c:pt>
              </c:numCache>
            </c:numRef>
          </c:val>
          <c:extLst>
            <c:ext xmlns:c16="http://schemas.microsoft.com/office/drawing/2014/chart" uri="{C3380CC4-5D6E-409C-BE32-E72D297353CC}">
              <c16:uniqueId val="{00000006-548D-4953-86E2-806E9BAAA2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48D-4953-86E2-806E9BAAA2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2653</c:v>
                </c:pt>
                <c:pt idx="3">
                  <c:v>2375</c:v>
                </c:pt>
                <c:pt idx="6">
                  <c:v>2130</c:v>
                </c:pt>
                <c:pt idx="9">
                  <c:v>1833</c:v>
                </c:pt>
                <c:pt idx="12">
                  <c:v>1647</c:v>
                </c:pt>
              </c:numCache>
            </c:numRef>
          </c:val>
          <c:extLst>
            <c:ext xmlns:c16="http://schemas.microsoft.com/office/drawing/2014/chart" uri="{C3380CC4-5D6E-409C-BE32-E72D297353CC}">
              <c16:uniqueId val="{00000008-548D-4953-86E2-806E9BAAA2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4564</c:v>
                </c:pt>
                <c:pt idx="3">
                  <c:v>3811</c:v>
                </c:pt>
                <c:pt idx="6">
                  <c:v>3060</c:v>
                </c:pt>
                <c:pt idx="9">
                  <c:v>2307</c:v>
                </c:pt>
                <c:pt idx="12">
                  <c:v>1572</c:v>
                </c:pt>
              </c:numCache>
            </c:numRef>
          </c:val>
          <c:extLst>
            <c:ext xmlns:c16="http://schemas.microsoft.com/office/drawing/2014/chart" uri="{C3380CC4-5D6E-409C-BE32-E72D297353CC}">
              <c16:uniqueId val="{00000009-548D-4953-86E2-806E9BAAA2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1286764</c:v>
                </c:pt>
                <c:pt idx="3">
                  <c:v>1273657</c:v>
                </c:pt>
                <c:pt idx="6">
                  <c:v>1252659</c:v>
                </c:pt>
                <c:pt idx="9">
                  <c:v>1239361</c:v>
                </c:pt>
                <c:pt idx="12">
                  <c:v>1232487</c:v>
                </c:pt>
              </c:numCache>
            </c:numRef>
          </c:val>
          <c:extLst>
            <c:ext xmlns:c16="http://schemas.microsoft.com/office/drawing/2014/chart" uri="{C3380CC4-5D6E-409C-BE32-E72D297353CC}">
              <c16:uniqueId val="{0000000A-548D-4953-86E2-806E9BAAA26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648833</c:v>
                </c:pt>
                <c:pt idx="2">
                  <c:v>#N/A</c:v>
                </c:pt>
                <c:pt idx="3">
                  <c:v>#N/A</c:v>
                </c:pt>
                <c:pt idx="4">
                  <c:v>643327</c:v>
                </c:pt>
                <c:pt idx="5">
                  <c:v>#N/A</c:v>
                </c:pt>
                <c:pt idx="6">
                  <c:v>#N/A</c:v>
                </c:pt>
                <c:pt idx="7">
                  <c:v>637904</c:v>
                </c:pt>
                <c:pt idx="8">
                  <c:v>#N/A</c:v>
                </c:pt>
                <c:pt idx="9">
                  <c:v>#N/A</c:v>
                </c:pt>
                <c:pt idx="10">
                  <c:v>632969</c:v>
                </c:pt>
                <c:pt idx="11">
                  <c:v>#N/A</c:v>
                </c:pt>
                <c:pt idx="12">
                  <c:v>#N/A</c:v>
                </c:pt>
                <c:pt idx="13">
                  <c:v>634244</c:v>
                </c:pt>
                <c:pt idx="14">
                  <c:v>#N/A</c:v>
                </c:pt>
              </c:numCache>
            </c:numRef>
          </c:val>
          <c:smooth val="0"/>
          <c:extLst>
            <c:ext xmlns:c16="http://schemas.microsoft.com/office/drawing/2014/chart" uri="{C3380CC4-5D6E-409C-BE32-E72D297353CC}">
              <c16:uniqueId val="{0000000B-548D-4953-86E2-806E9BAAA26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3564</c:v>
                </c:pt>
                <c:pt idx="1">
                  <c:v>5831</c:v>
                </c:pt>
                <c:pt idx="2">
                  <c:v>8170</c:v>
                </c:pt>
              </c:numCache>
            </c:numRef>
          </c:val>
          <c:extLst>
            <c:ext xmlns:c16="http://schemas.microsoft.com/office/drawing/2014/chart" uri="{C3380CC4-5D6E-409C-BE32-E72D297353CC}">
              <c16:uniqueId val="{00000000-8DB7-4DA4-96C1-E9AFE19723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7271</c:v>
                </c:pt>
                <c:pt idx="1">
                  <c:v>6672</c:v>
                </c:pt>
                <c:pt idx="2">
                  <c:v>5273</c:v>
                </c:pt>
              </c:numCache>
            </c:numRef>
          </c:val>
          <c:extLst>
            <c:ext xmlns:c16="http://schemas.microsoft.com/office/drawing/2014/chart" uri="{C3380CC4-5D6E-409C-BE32-E72D297353CC}">
              <c16:uniqueId val="{00000001-8DB7-4DA4-96C1-E9AFE19723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14772</c:v>
                </c:pt>
                <c:pt idx="1">
                  <c:v>15946</c:v>
                </c:pt>
                <c:pt idx="2">
                  <c:v>16820</c:v>
                </c:pt>
              </c:numCache>
            </c:numRef>
          </c:val>
          <c:extLst>
            <c:ext xmlns:c16="http://schemas.microsoft.com/office/drawing/2014/chart" uri="{C3380CC4-5D6E-409C-BE32-E72D297353CC}">
              <c16:uniqueId val="{00000002-8DB7-4DA4-96C1-E9AFE19723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{72BED695-6899-4AA9-BA3C-319B83794CAC}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219-40C0-9A52-17B26305C7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{70C09D27-D5E0-4B0C-9819-67B389E1A8CF}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9-40C0-9A52-17B26305C7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{AA7E2AF7-C2A5-4420-B05E-E404F973E00A}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9-40C0-9A52-17B26305C7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{8952D430-1ACC-42C8-B649-0940DA0E0822}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9-40C0-9A52-17B26305C7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{8FEFAD93-1784-43C3-99B3-60B6EA126FE8}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9-40C0-9A52-17B26305C7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{CB59DF6F-84A2-4D40-A9B2-DA2E73B966D3}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219-40C0-9A52-17B26305C7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{D939BD06-9AAD-4A68-93DA-1D9255CD6C1E}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219-40C0-9A52-17B26305C7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{1E8AEEAD-E420-452B-ABA7-A4D82B5D54FB}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219-40C0-9A52-17B26305C7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{C5065A0F-80C0-445F-9A85-02462E019205}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219-40C0-9A52-17B26305C7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46.6</c:v>
                </c:pt>
                <c:pt idx="16">
                  <c:v>48.3</c:v>
                </c:pt>
                <c:pt idx="24">
                  <c:v>49.9</c:v>
                </c:pt>
                <c:pt idx="32">
                  <c:v>51.3</c:v>
                </c:pt>
              </c:numCache>
            </c:numRef>
          </c:xVal>
          <c:yVal>
            <c:numRef>
              <c:f>公会計指標分析・財政指標組合せ分析表!$BP$51:$DC$51</c:f>
              <c:numCache>
                <c:formatCode>#,##0.0;"▲ "#,##0.0</c:formatCode>
                <c:ptCount val="40"/>
                <c:pt idx="8">
                  <c:v>207.3</c:v>
                </c:pt>
                <c:pt idx="16">
                  <c:v>206.4</c:v>
                </c:pt>
                <c:pt idx="24">
                  <c:v>206.2</c:v>
                </c:pt>
                <c:pt idx="32">
                  <c:v>206.7</c:v>
                </c:pt>
              </c:numCache>
            </c:numRef>
          </c:yVal>
          <c:smooth val="0"/>
          <c:extLst>
            <c:ext xmlns:c16="http://schemas.microsoft.com/office/drawing/2014/chart" uri="{C3380CC4-5D6E-409C-BE32-E72D297353CC}">
              <c16:uniqueId val="{00000009-4219-40C0-9A52-17B26305C71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{D1D06BF8-A712-4D9B-BDCC-591083CCCBBE}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219-40C0-9A52-17B26305C7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{FD6F173D-D770-4663-9796-0C1A211DC0BB}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9-40C0-9A52-17B26305C7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{923439D8-32AD-4544-949F-C522861F91AE}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9-40C0-9A52-17B26305C7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{49C40166-7761-4C8B-9BEC-37D6EFAA37F0}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9-40C0-9A52-17B26305C7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{96ED3F79-6C98-429F-A8C4-E0EEF01A3744}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9-40C0-9A52-17B26305C7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{2853D2C2-6AB2-406E-8370-957818C9E9A1}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219-40C0-9A52-17B26305C7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{5810C486-A65B-4E56-992F-36CD716837BA}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219-40C0-9A52-17B26305C7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{5CACAA87-3BB5-4939-88EB-9A92D39B6209}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219-40C0-9A52-17B26305C7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{3257F4D7-C76E-4F47-B353-28033CC7F03E}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219-40C0-9A52-17B26305C7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53.4</c:v>
                </c:pt>
                <c:pt idx="24">
                  <c:v>54.8</c:v>
                </c:pt>
                <c:pt idx="32">
                  <c:v>54.9</c:v>
                </c:pt>
              </c:numCache>
            </c:numRef>
          </c:xVal>
          <c:yVal>
            <c:numRef>
              <c:f>公会計指標分析・財政指標組合せ分析表!$BP$55:$DC$55</c:f>
              <c:numCache>
                <c:formatCode>#,##0.0;"▲ "#,##0.0</c:formatCode>
                <c:ptCount val="40"/>
                <c:pt idx="8">
                  <c:v>244</c:v>
                </c:pt>
                <c:pt idx="16">
                  <c:v>245.1</c:v>
                </c:pt>
                <c:pt idx="24">
                  <c:v>246.9</c:v>
                </c:pt>
                <c:pt idx="32">
                  <c:v>250.4</c:v>
                </c:pt>
              </c:numCache>
            </c:numRef>
          </c:yVal>
          <c:smooth val="0"/>
          <c:extLst>
            <c:ext xmlns:c16="http://schemas.microsoft.com/office/drawing/2014/chart" uri="{C3380CC4-5D6E-409C-BE32-E72D297353CC}">
              <c16:uniqueId val="{00000013-4219-40C0-9A52-17B26305C714}"/>
            </c:ext>
          </c:extLst>
        </c:ser>
        <c:dLbls>
          <c:showLegendKey val="0"/>
          <c:showVal val="1"/>
          <c:showCatName val="0"/>
          <c:showSerName val="0"/>
          <c:showPercent val="0"/>
          <c:showBubbleSize val="0"/>
        </c:dLbls>
        <c:axId val="134915336"/>
        <c:axId val="134917296"/>
      </c:scatterChart>
      <c:valAx>
        <c:axId val="134915336"/>
        <c:scaling>
          <c:orientation val="minMax"/>
          <c:max val="55.7"/>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17296"/>
        <c:crosses val="autoZero"/>
        <c:crossBetween val="midCat"/>
      </c:valAx>
      <c:valAx>
        <c:axId val="134917296"/>
        <c:scaling>
          <c:orientation val="minMax"/>
          <c:max val="258"/>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15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99415428371884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{1F494857-B124-4671-8481-645FE0394FE2}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68A-4E76-AB79-53936372A1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{8CB9EE67-72B0-497E-B6F4-9998F2C7D6F9}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8A-4E76-AB79-53936372A1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{2491B7D0-EFBB-47E2-9A13-76EEF44517E2}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8A-4E76-AB79-53936372A1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{C00BEE44-6E62-403F-9183-84DB0D3E3274}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8A-4E76-AB79-53936372A1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{B9258039-7CA6-4E96-902D-E89494457F3C}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8A-4E76-AB79-53936372A1AD}"/>
                </c:ext>
              </c:extLst>
            </c:dLbl>
            <c:dLbl>
              <c:idx val="8"/>
              <c:layout>
                <c:manualLayout>
                  <c:x val="-3.269656780984938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{BA6E1ACD-A444-4C25-8F5A-4E0EDE43083C}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68A-4E76-AB79-53936372A1A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{3FC5772F-E095-4912-AA15-89F8EBF7DD77}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68A-4E76-AB79-53936372A1A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{22588956-AD17-4570-A2ED-A741F3C910F3}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68A-4E76-AB79-53936372A1A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{810DB213-F296-481E-8835-CF443E545D08}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68A-4E76-AB79-53936372A1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c:v>
                </c:pt>
                <c:pt idx="16">
                  <c:v>13.8</c:v>
                </c:pt>
                <c:pt idx="24">
                  <c:v>11.8</c:v>
                </c:pt>
                <c:pt idx="32">
                  <c:v>10</c:v>
                </c:pt>
              </c:numCache>
            </c:numRef>
          </c:xVal>
          <c:yVal>
            <c:numRef>
              <c:f>公会計指標分析・財政指標組合せ分析表!$BP$73:$DC$73</c:f>
              <c:numCache>
                <c:formatCode>#,##0.0;"▲ "#,##0.0</c:formatCode>
                <c:ptCount val="40"/>
                <c:pt idx="0">
                  <c:v>206.5</c:v>
                </c:pt>
                <c:pt idx="8">
                  <c:v>207.3</c:v>
                </c:pt>
                <c:pt idx="16">
                  <c:v>206.4</c:v>
                </c:pt>
                <c:pt idx="24">
                  <c:v>206.2</c:v>
                </c:pt>
                <c:pt idx="32">
                  <c:v>206.7</c:v>
                </c:pt>
              </c:numCache>
            </c:numRef>
          </c:yVal>
          <c:smooth val="0"/>
          <c:extLst>
            <c:ext xmlns:c16="http://schemas.microsoft.com/office/drawing/2014/chart" uri="{C3380CC4-5D6E-409C-BE32-E72D297353CC}">
              <c16:uniqueId val="{00000009-C68A-4E76-AB79-53936372A1A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{A6DACCFE-A0E1-4441-A60E-E70AC471F67C}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68A-4E76-AB79-53936372A1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{7A89059B-C25C-449E-9D1D-9DD3C19FBAF2}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8A-4E76-AB79-53936372A1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{020B7DAD-62E1-497A-8CC4-4DD2DDC790EC}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8A-4E76-AB79-53936372A1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{FE1C4CCE-A8C5-49D6-9B44-D2BEEE5780A5}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8A-4E76-AB79-53936372A1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{1021CD91-A968-4661-98DC-7BBF36C6303F}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8A-4E76-AB79-53936372A1AD}"/>
                </c:ext>
              </c:extLst>
            </c:dLbl>
            <c:dLbl>
              <c:idx val="8"/>
              <c:layout>
                <c:manualLayout>
                  <c:x val="-3.069941542837188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{DC1CD96E-A1CC-420B-8BA5-A4FD6A113AAD}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68A-4E76-AB79-53936372A1AD}"/>
                </c:ext>
              </c:extLst>
            </c:dLbl>
            <c:dLbl>
              <c:idx val="16"/>
              <c:layout>
                <c:manualLayout>
                  <c:x val="-3.269656780984938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{3B8F47F8-7BE2-460F-8C8C-BFF69A638BDA}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68A-4E76-AB79-53936372A1A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{2A082818-E313-4D5D-BEBE-40B620A8634B}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68A-4E76-AB79-53936372A1A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{E201930C-34CC-432A-95E3-DDE625542D5F}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68A-4E76-AB79-53936372A1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15.2</c:v>
                </c:pt>
                <c:pt idx="24">
                  <c:v>14.9</c:v>
                </c:pt>
                <c:pt idx="32">
                  <c:v>14.4</c:v>
                </c:pt>
              </c:numCache>
            </c:numRef>
          </c:xVal>
          <c:yVal>
            <c:numRef>
              <c:f>公会計指標分析・財政指標組合せ分析表!$BP$77:$DC$77</c:f>
              <c:numCache>
                <c:formatCode>#,##0.0;"▲ "#,##0.0</c:formatCode>
                <c:ptCount val="40"/>
                <c:pt idx="0">
                  <c:v>239.1</c:v>
                </c:pt>
                <c:pt idx="8">
                  <c:v>244</c:v>
                </c:pt>
                <c:pt idx="16">
                  <c:v>245.1</c:v>
                </c:pt>
                <c:pt idx="24">
                  <c:v>246.9</c:v>
                </c:pt>
                <c:pt idx="32">
                  <c:v>250.4</c:v>
                </c:pt>
              </c:numCache>
            </c:numRef>
          </c:yVal>
          <c:smooth val="0"/>
          <c:extLst>
            <c:ext xmlns:c16="http://schemas.microsoft.com/office/drawing/2014/chart" uri="{C3380CC4-5D6E-409C-BE32-E72D297353CC}">
              <c16:uniqueId val="{00000013-C68A-4E76-AB79-53936372A1AD}"/>
            </c:ext>
          </c:extLst>
        </c:ser>
        <c:dLbls>
          <c:showLegendKey val="0"/>
          <c:showVal val="1"/>
          <c:showCatName val="0"/>
          <c:showSerName val="0"/>
          <c:showPercent val="0"/>
          <c:showBubbleSize val="0"/>
        </c:dLbls>
        <c:axId val="134916120"/>
        <c:axId val="134912200"/>
      </c:scatterChart>
      <c:valAx>
        <c:axId val="134916120"/>
        <c:scaling>
          <c:orientation val="minMax"/>
          <c:max val="16.40000000000000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12200"/>
        <c:crosses val="autoZero"/>
        <c:crossBetween val="midCat"/>
      </c:valAx>
      <c:valAx>
        <c:axId val="134912200"/>
        <c:scaling>
          <c:orientation val="minMax"/>
          <c:max val="258"/>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16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1,369,882
1,352,180
6,112.53
630,560,989
612,769,567
9,011,579
371,740,097
1,226,633,573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県内法人の収益が堅調であり、法人二税、地方法人特別譲与税が増収。また、地方消費税率の引き上げに伴う増収等により基準財政収入額の増加が基準財政需要額の増加を上回り、ポイントが改善した。</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1264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128815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年債の導入により公債費が減少した一方、歳入面では臨時財政対策債が減少した結果、指標の数値は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総人件費の縮減等により、本県の歳入水準に見合った歳出構造への転換を推進する。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59</xdr:row>
      <xdr:rowOff>76200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400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62</xdr:row>
      <xdr:rowOff>9978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40043"/>
          <a:ext cx="8890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9978</xdr:rowOff>
    </xdr:from>
    <xdr:to>
      <xdr:col>15</xdr:col>
      <xdr:colOff>82550</xdr:colOff>
      <xdr:row>63</xdr:row>
      <xdr:rowOff>10885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3987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9978</xdr:rowOff>
    </xdr:from>
    <xdr:to>
      <xdr:col>11</xdr:col>
      <xdr:colOff>31750</xdr:colOff>
      <xdr:row>63</xdr:row>
      <xdr:rowOff>10885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3987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97972</xdr:rowOff>
    </xdr:from>
    <xdr:to>
      <xdr:col>11</xdr:col>
      <xdr:colOff>82550</xdr:colOff>
      <xdr:row>64</xdr:row>
      <xdr:rowOff>28122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41927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145143</xdr:rowOff>
    </xdr:from>
    <xdr:to>
      <xdr:col>19</xdr:col>
      <xdr:colOff>184150</xdr:colOff>
      <xdr:row>59</xdr:row>
      <xdr:rowOff>75293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85470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130628</xdr:rowOff>
    </xdr:from>
    <xdr:to>
      <xdr:col>15</xdr:col>
      <xdr:colOff>133350</xdr:colOff>
      <xdr:row>62</xdr:row>
      <xdr:rowOff>60778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70955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71862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130628</xdr:rowOff>
    </xdr:from>
    <xdr:to>
      <xdr:col>7</xdr:col>
      <xdr:colOff>31750</xdr:colOff>
      <xdr:row>62</xdr:row>
      <xdr:rowOff>60778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45555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人当たりの職員数や１人当たり給料月額が高いためグループ平均を上回っている。</a:t>
          </a: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社会情勢や行政ニーズの変化などを踏まえ、また、総定員の削減等の取り組みを通じて、総人件費の縮減を図るとともに、厳格なコスト意識の下、より一層の節減・合理化を推進する。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106097</xdr:rowOff>
    </xdr:from>
    <xdr:to>
      <xdr:col>23</xdr:col>
      <xdr:colOff>133350</xdr:colOff>
      <xdr:row>84</xdr:row>
      <xdr:rowOff>122385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07897"/>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47077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121158</xdr:rowOff>
    </xdr:from>
    <xdr:to>
      <xdr:col>19</xdr:col>
      <xdr:colOff>133350</xdr:colOff>
      <xdr:row>84</xdr:row>
      <xdr:rowOff>122385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22958"/>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121158</xdr:rowOff>
    </xdr:from>
    <xdr:to>
      <xdr:col>15</xdr:col>
      <xdr:colOff>82550</xdr:colOff>
      <xdr:row>84</xdr:row>
      <xdr:rowOff>129583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22958"/>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144056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129583</xdr:rowOff>
    </xdr:from>
    <xdr:to>
      <xdr:col>11</xdr:col>
      <xdr:colOff>31750</xdr:colOff>
      <xdr:row>84</xdr:row>
      <xdr:rowOff>142232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531383"/>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24123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55297</xdr:rowOff>
    </xdr:from>
    <xdr:to>
      <xdr:col>23</xdr:col>
      <xdr:colOff>184150</xdr:colOff>
      <xdr:row>84</xdr:row>
      <xdr:rowOff>156897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27374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71585</xdr:rowOff>
    </xdr:from>
    <xdr:to>
      <xdr:col>19</xdr:col>
      <xdr:colOff>184150</xdr:colOff>
      <xdr:row>85</xdr:row>
      <xdr:rowOff>1735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157962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5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70358</xdr:rowOff>
    </xdr:from>
    <xdr:to>
      <xdr:col>15</xdr:col>
      <xdr:colOff>133350</xdr:colOff>
      <xdr:row>85</xdr:row>
      <xdr:rowOff>508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156735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5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78783</xdr:rowOff>
    </xdr:from>
    <xdr:to>
      <xdr:col>11</xdr:col>
      <xdr:colOff>82550</xdr:colOff>
      <xdr:row>85</xdr:row>
      <xdr:rowOff>8933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165160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91432</xdr:rowOff>
    </xdr:from>
    <xdr:to>
      <xdr:col>7</xdr:col>
      <xdr:colOff>31750</xdr:colOff>
      <xdr:row>85</xdr:row>
      <xdr:rowOff>21582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6359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本県の給与水準は、平成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年人事委員会勧告に基づき、国家公務員との均衡を考慮した給与水準の見直しを実施（平均△２％）した結果、</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を下回る数値となった。</a:t>
          </a:r>
        </a:p>
        <a:p>
          <a:r>
            <a:rPr kumimoji="1" lang="ja-JP" altLang="en-US" sz="1300">
              <a:latin typeface="ＭＳ Ｐゴシック" panose="020B0600070205080204" pitchFamily="50" charset="-128"/>
              <a:ea typeface="ＭＳ Ｐゴシック" panose="020B0600070205080204" pitchFamily="50" charset="-128"/>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084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88</xdr:row>
      <xdr:rowOff>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42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21589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876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89</xdr:row>
      <xdr:rowOff>21589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令和元年度は対前年比で</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人を削減し、職員数は毎年減少しているが、類似団体の平均を上回っている。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組織のスリム化等により、厳格な定員管理に努める。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78829</xdr:rowOff>
    </xdr:from>
    <xdr:to>
      <xdr:col>81</xdr:col>
      <xdr:colOff>44450</xdr:colOff>
      <xdr:row>63</xdr:row>
      <xdr:rowOff>79649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880179"/>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146952</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3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79094</xdr:rowOff>
    </xdr:from>
    <xdr:to>
      <xdr:col>77</xdr:col>
      <xdr:colOff>44450</xdr:colOff>
      <xdr:row>63</xdr:row>
      <xdr:rowOff>79649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88044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57505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3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79094</xdr:rowOff>
    </xdr:from>
    <xdr:to>
      <xdr:col>72</xdr:col>
      <xdr:colOff>203200</xdr:colOff>
      <xdr:row>63</xdr:row>
      <xdr:rowOff>88964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880444"/>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40324</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32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85054</xdr:rowOff>
    </xdr:from>
    <xdr:to>
      <xdr:col>68</xdr:col>
      <xdr:colOff>152400</xdr:colOff>
      <xdr:row>63</xdr:row>
      <xdr:rowOff>88964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886404"/>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28029</xdr:rowOff>
    </xdr:from>
    <xdr:to>
      <xdr:col>81</xdr:col>
      <xdr:colOff>95250</xdr:colOff>
      <xdr:row>63</xdr:row>
      <xdr:rowOff>129629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8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80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28849</xdr:rowOff>
    </xdr:from>
    <xdr:to>
      <xdr:col>77</xdr:col>
      <xdr:colOff>95250</xdr:colOff>
      <xdr:row>63</xdr:row>
      <xdr:rowOff>130449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8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115226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91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28294</xdr:rowOff>
    </xdr:from>
    <xdr:to>
      <xdr:col>73</xdr:col>
      <xdr:colOff>44450</xdr:colOff>
      <xdr:row>63</xdr:row>
      <xdr:rowOff>129894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8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114671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91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38164</xdr:rowOff>
    </xdr:from>
    <xdr:to>
      <xdr:col>68</xdr:col>
      <xdr:colOff>203200</xdr:colOff>
      <xdr:row>63</xdr:row>
      <xdr:rowOff>139764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8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124541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92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34254</xdr:rowOff>
    </xdr:from>
    <xdr:to>
      <xdr:col>64</xdr:col>
      <xdr:colOff>152400</xdr:colOff>
      <xdr:row>63</xdr:row>
      <xdr:rowOff>135854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120631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9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県債発行の抑制や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年債の導入による公債費の平準化効果等により、指標の数値は改善している。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今後もプライマリーバランスの黒字確保を通じて、県債発行の抑制等に取り組む。</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142522</xdr:rowOff>
    </xdr:from>
    <xdr:to>
      <xdr:col>81</xdr:col>
      <xdr:colOff>44450</xdr:colOff>
      <xdr:row>38</xdr:row>
      <xdr:rowOff>40922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31472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40922</xdr:rowOff>
    </xdr:from>
    <xdr:to>
      <xdr:col>77</xdr:col>
      <xdr:colOff>44450</xdr:colOff>
      <xdr:row>39</xdr:row>
      <xdr:rowOff>137583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556022"/>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153811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91722</xdr:rowOff>
    </xdr:from>
    <xdr:to>
      <xdr:col>81</xdr:col>
      <xdr:colOff>95250</xdr:colOff>
      <xdr:row>37</xdr:row>
      <xdr:rowOff>21872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108249</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1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161572</xdr:rowOff>
    </xdr:from>
    <xdr:to>
      <xdr:col>77</xdr:col>
      <xdr:colOff>95250</xdr:colOff>
      <xdr:row>38</xdr:row>
      <xdr:rowOff>91722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101899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令和元年度は、基準財政需要額算入見込額の減少等の結果、前年度から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79502</xdr:rowOff>
    </xdr:from>
    <xdr:to>
      <xdr:col>81</xdr:col>
      <xdr:colOff>44450</xdr:colOff>
      <xdr:row>16</xdr:row>
      <xdr:rowOff>83524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82270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79502</xdr:rowOff>
    </xdr:from>
    <xdr:to>
      <xdr:col>77</xdr:col>
      <xdr:colOff>44450</xdr:colOff>
      <xdr:row>16</xdr:row>
      <xdr:rowOff>81111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8227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81111</xdr:rowOff>
    </xdr:from>
    <xdr:to>
      <xdr:col>72</xdr:col>
      <xdr:colOff>203200</xdr:colOff>
      <xdr:row>16</xdr:row>
      <xdr:rowOff>88350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8243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81915</xdr:rowOff>
    </xdr:from>
    <xdr:to>
      <xdr:col>68</xdr:col>
      <xdr:colOff>152400</xdr:colOff>
      <xdr:row>16</xdr:row>
      <xdr:rowOff>88350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82511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32724</xdr:rowOff>
    </xdr:from>
    <xdr:to>
      <xdr:col>81</xdr:col>
      <xdr:colOff>95250</xdr:colOff>
      <xdr:row>16</xdr:row>
      <xdr:rowOff>134324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49251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62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28702</xdr:rowOff>
    </xdr:from>
    <xdr:to>
      <xdr:col>77</xdr:col>
      <xdr:colOff>95250</xdr:colOff>
      <xdr:row>16</xdr:row>
      <xdr:rowOff>130302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30311</xdr:rowOff>
    </xdr:from>
    <xdr:to>
      <xdr:col>73</xdr:col>
      <xdr:colOff>44450</xdr:colOff>
      <xdr:row>16</xdr:row>
      <xdr:rowOff>131911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4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37550</xdr:rowOff>
    </xdr:from>
    <xdr:to>
      <xdr:col>68</xdr:col>
      <xdr:colOff>203200</xdr:colOff>
      <xdr:row>16</xdr:row>
      <xdr:rowOff>139150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149327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31115</xdr:rowOff>
    </xdr:from>
    <xdr:to>
      <xdr:col>64</xdr:col>
      <xdr:colOff>152400</xdr:colOff>
      <xdr:row>16</xdr:row>
      <xdr:rowOff>132715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142892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1,369,882
1,352,180
6,112.53
630,560,989
612,769,567
9,011,579
371,740,097
1,226,633,573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や給与制度の総合的見直しの推進により減少傾向にある一方で、退職手当の増により、指標の数値は昨年度と同水準である。引き続き、総定員の削減等の取組等を通じて、総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39</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77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40</xdr:row>
      <xdr:rowOff>78015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772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40</xdr:row>
      <xdr:rowOff>78015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936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40</xdr:row>
      <xdr:rowOff>78015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6747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内部経費（所属運営費、行政事務費等）の削減や事業の徹底した効率化等により、指標の数値は一定水準を維持しており、グループ平均や全国平均と比較して良好な水準を維持している。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25417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その他のうち主な経費は繰出金であり、平成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年度に設置した国民健康保険特別会計への繰出金の影響により指標の数値が上昇したが、グループ平均や全国平均と比較して良好な水準を維持している。</a:t>
          </a:r>
        </a:p>
        <a:p>
          <a:r>
            <a:rPr kumimoji="1" lang="ja-JP" altLang="en-US" sz="1200">
              <a:latin typeface="ＭＳ Ｐゴシック" panose="020B0600070205080204" pitchFamily="50" charset="-128"/>
              <a:ea typeface="ＭＳ Ｐゴシック" panose="020B0600070205080204" pitchFamily="50" charset="-128"/>
            </a:rPr>
            <a:t>　本県では一人あたり医療費が全国平均に比べ高くなっていることから、引き続き健康増進に係る取組の強化を通じた医療費の抑制に努めることにより、国民健康保険特別会計への歳出抑制を図る。</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57</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0043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52</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少子・高齢化が進展していることから、市町等に対する社会保障関係の補助金が増加している。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37193</xdr:rowOff>
    </xdr:from>
    <xdr:to>
      <xdr:col>82</xdr:col>
      <xdr:colOff>107950</xdr:colOff>
      <xdr:row>35</xdr:row>
      <xdr:rowOff>135164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0379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37193</xdr:rowOff>
    </xdr:from>
    <xdr:to>
      <xdr:col>78</xdr:col>
      <xdr:colOff>69850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379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78014</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50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135164</xdr:rowOff>
    </xdr:from>
    <xdr:to>
      <xdr:col>69</xdr:col>
      <xdr:colOff>92075</xdr:colOff>
      <xdr:row>36</xdr:row>
      <xdr:rowOff>78014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35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154412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23784</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84364</xdr:rowOff>
    </xdr:from>
    <xdr:to>
      <xdr:col>82</xdr:col>
      <xdr:colOff>158750</xdr:colOff>
      <xdr:row>36</xdr:row>
      <xdr:rowOff>14514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100891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157843</xdr:rowOff>
    </xdr:from>
    <xdr:to>
      <xdr:col>78</xdr:col>
      <xdr:colOff>120650</xdr:colOff>
      <xdr:row>35</xdr:row>
      <xdr:rowOff>87993</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98170</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84364</xdr:rowOff>
    </xdr:from>
    <xdr:to>
      <xdr:col>65</xdr:col>
      <xdr:colOff>53975</xdr:colOff>
      <xdr:row>36</xdr:row>
      <xdr:rowOff>14514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24691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年度以降、退職手当債等の償還が増加傾向にあったが、平成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年度は県債発行額抑制に伴う減少、平成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年度以降は公債費の平準化による県債の償還額の減少等により、指標の数値は減少している。</a:t>
          </a:r>
        </a:p>
        <a:p>
          <a:r>
            <a:rPr kumimoji="1" lang="ja-JP" altLang="en-US" sz="1300">
              <a:latin typeface="ＭＳ Ｐゴシック" panose="020B0600070205080204" pitchFamily="50" charset="-128"/>
              <a:ea typeface="ＭＳ Ｐゴシック" panose="020B0600070205080204" pitchFamily="50" charset="-128"/>
            </a:rPr>
            <a:t>　今後も県債発行の抑制等に引き続き取り組む。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09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78</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857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80</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53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80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00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37193</xdr:rowOff>
    </xdr:from>
    <xdr:to>
      <xdr:col>82</xdr:col>
      <xdr:colOff>107950</xdr:colOff>
      <xdr:row>75</xdr:row>
      <xdr:rowOff>151493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959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72770</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74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37193</xdr:rowOff>
    </xdr:from>
    <xdr:to>
      <xdr:col>78</xdr:col>
      <xdr:colOff>69850</xdr:colOff>
      <xdr:row>75</xdr:row>
      <xdr:rowOff>37193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95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143328</xdr:rowOff>
    </xdr:from>
    <xdr:to>
      <xdr:col>73</xdr:col>
      <xdr:colOff>180975</xdr:colOff>
      <xdr:row>75</xdr:row>
      <xdr:rowOff>37193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30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59871</xdr:rowOff>
    </xdr:from>
    <xdr:to>
      <xdr:col>74</xdr:col>
      <xdr:colOff>31750</xdr:colOff>
      <xdr:row>76</xdr:row>
      <xdr:rowOff>161471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146248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53522</xdr:rowOff>
    </xdr:from>
    <xdr:to>
      <xdr:col>69</xdr:col>
      <xdr:colOff>92075</xdr:colOff>
      <xdr:row>74</xdr:row>
      <xdr:rowOff>143328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5693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7455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157843</xdr:rowOff>
    </xdr:from>
    <xdr:to>
      <xdr:col>78</xdr:col>
      <xdr:colOff>120650</xdr:colOff>
      <xdr:row>75</xdr:row>
      <xdr:rowOff>87993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98170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1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157843</xdr:rowOff>
    </xdr:from>
    <xdr:to>
      <xdr:col>74</xdr:col>
      <xdr:colOff>31750</xdr:colOff>
      <xdr:row>75</xdr:row>
      <xdr:rowOff>87993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92528</xdr:rowOff>
    </xdr:from>
    <xdr:to>
      <xdr:col>69</xdr:col>
      <xdr:colOff>142875</xdr:colOff>
      <xdr:row>75</xdr:row>
      <xdr:rowOff>22678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32855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2722</xdr:rowOff>
    </xdr:from>
    <xdr:to>
      <xdr:col>65</xdr:col>
      <xdr:colOff>53975</xdr:colOff>
      <xdr:row>73</xdr:row>
      <xdr:rowOff>104322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114499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64211</xdr:rowOff>
    </xdr:from>
    <xdr:to>
      <xdr:col>29</xdr:col>
      <xdr:colOff>127000</xdr:colOff>
      <xdr:row>15</xdr:row>
      <xdr:rowOff>78711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83586"/>
          <a:ext cx="6477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42266</xdr:rowOff>
    </xdr:from>
    <xdr:to>
      <xdr:col>26</xdr:col>
      <xdr:colOff>50800</xdr:colOff>
      <xdr:row>15</xdr:row>
      <xdr:rowOff>64211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61641"/>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147533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29725</xdr:rowOff>
    </xdr:from>
    <xdr:to>
      <xdr:col>22</xdr:col>
      <xdr:colOff>114300</xdr:colOff>
      <xdr:row>15</xdr:row>
      <xdr:rowOff>42266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4910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154620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29725</xdr:rowOff>
    </xdr:from>
    <xdr:to>
      <xdr:col>18</xdr:col>
      <xdr:colOff>177800</xdr:colOff>
      <xdr:row>15</xdr:row>
      <xdr:rowOff>35375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9100"/>
          <a:ext cx="6985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24905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27911</xdr:rowOff>
    </xdr:from>
    <xdr:to>
      <xdr:col>29</xdr:col>
      <xdr:colOff>177800</xdr:colOff>
      <xdr:row>15</xdr:row>
      <xdr:rowOff>129511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4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13411</xdr:rowOff>
    </xdr:from>
    <xdr:to>
      <xdr:col>26</xdr:col>
      <xdr:colOff>101600</xdr:colOff>
      <xdr:row>15</xdr:row>
      <xdr:rowOff>115011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125188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162916</xdr:rowOff>
    </xdr:from>
    <xdr:to>
      <xdr:col>22</xdr:col>
      <xdr:colOff>165100</xdr:colOff>
      <xdr:row>15</xdr:row>
      <xdr:rowOff>93066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1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150375</xdr:rowOff>
    </xdr:from>
    <xdr:to>
      <xdr:col>19</xdr:col>
      <xdr:colOff>38100</xdr:colOff>
      <xdr:row>15</xdr:row>
      <xdr:rowOff>80525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90702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156025</xdr:rowOff>
    </xdr:from>
    <xdr:to>
      <xdr:col>15</xdr:col>
      <xdr:colOff>101600</xdr:colOff>
      <xdr:row>15</xdr:row>
      <xdr:rowOff>86175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96352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55037</xdr:rowOff>
    </xdr:from>
    <xdr:to>
      <xdr:col>29</xdr:col>
      <xdr:colOff>127000</xdr:colOff>
      <xdr:row>36</xdr:row>
      <xdr:rowOff>91064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08287"/>
          <a:ext cx="647700" cy="3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120113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8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87726</xdr:rowOff>
    </xdr:from>
    <xdr:to>
      <xdr:col>26</xdr:col>
      <xdr:colOff>50800</xdr:colOff>
      <xdr:row>36</xdr:row>
      <xdr:rowOff>55037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98076"/>
          <a:ext cx="698500" cy="3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243494</xdr:rowOff>
    </xdr:from>
    <xdr:to>
      <xdr:col>22</xdr:col>
      <xdr:colOff>114300</xdr:colOff>
      <xdr:row>35</xdr:row>
      <xdr:rowOff>87726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10944"/>
          <a:ext cx="6985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126680</xdr:rowOff>
    </xdr:from>
    <xdr:to>
      <xdr:col>18</xdr:col>
      <xdr:colOff>177800</xdr:colOff>
      <xdr:row>34</xdr:row>
      <xdr:rowOff>243494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94130"/>
          <a:ext cx="698500" cy="1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148209</xdr:rowOff>
    </xdr:from>
    <xdr:to>
      <xdr:col>19</xdr:col>
      <xdr:colOff>38100</xdr:colOff>
      <xdr:row>34</xdr:row>
      <xdr:rowOff>249810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129006</xdr:rowOff>
    </xdr:from>
    <xdr:to>
      <xdr:col>15</xdr:col>
      <xdr:colOff>101600</xdr:colOff>
      <xdr:row>34</xdr:row>
      <xdr:rowOff>230606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215384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40264</xdr:rowOff>
    </xdr:from>
    <xdr:to>
      <xdr:col>29</xdr:col>
      <xdr:colOff>177800</xdr:colOff>
      <xdr:row>36</xdr:row>
      <xdr:rowOff>141864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12341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4237</xdr:rowOff>
    </xdr:from>
    <xdr:to>
      <xdr:col>26</xdr:col>
      <xdr:colOff>101600</xdr:colOff>
      <xdr:row>36</xdr:row>
      <xdr:rowOff>105837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90614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36926</xdr:rowOff>
    </xdr:from>
    <xdr:to>
      <xdr:col>22</xdr:col>
      <xdr:colOff>165100</xdr:colOff>
      <xdr:row>35</xdr:row>
      <xdr:rowOff>138526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123303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3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192694</xdr:rowOff>
    </xdr:from>
    <xdr:to>
      <xdr:col>19</xdr:col>
      <xdr:colOff>38100</xdr:colOff>
      <xdr:row>34</xdr:row>
      <xdr:rowOff>294294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6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279071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4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75880</xdr:rowOff>
    </xdr:from>
    <xdr:to>
      <xdr:col>15</xdr:col>
      <xdr:colOff>101600</xdr:colOff>
      <xdr:row>34</xdr:row>
      <xdr:rowOff>177480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4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187657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1,369,882
1,352,180
6,112.53
630,560,989
612,769,567
9,011,579
371,740,097
1,226,633,573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14133</xdr:rowOff>
    </xdr:from>
    <xdr:to>
      <xdr:col>24</xdr:col>
      <xdr:colOff>63500</xdr:colOff>
      <xdr:row>34</xdr:row>
      <xdr:rowOff>46105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3433"/>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82970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5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23049</xdr:rowOff>
    </xdr:from>
    <xdr:to>
      <xdr:col>19</xdr:col>
      <xdr:colOff>177800</xdr:colOff>
      <xdr:row>34</xdr:row>
      <xdr:rowOff>46105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5234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45610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17399</xdr:rowOff>
    </xdr:from>
    <xdr:to>
      <xdr:col>15</xdr:col>
      <xdr:colOff>50800</xdr:colOff>
      <xdr:row>34</xdr:row>
      <xdr:rowOff>23049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669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17399</xdr:rowOff>
    </xdr:from>
    <xdr:to>
      <xdr:col>10</xdr:col>
      <xdr:colOff>114300</xdr:colOff>
      <xdr:row>34</xdr:row>
      <xdr:rowOff>24812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46699"/>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26310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47177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134783</xdr:rowOff>
    </xdr:from>
    <xdr:to>
      <xdr:col>24</xdr:col>
      <xdr:colOff>114300</xdr:colOff>
      <xdr:row>34</xdr:row>
      <xdr:rowOff>64933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157660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166755</xdr:rowOff>
    </xdr:from>
    <xdr:to>
      <xdr:col>20</xdr:col>
      <xdr:colOff>38100</xdr:colOff>
      <xdr:row>34</xdr:row>
      <xdr:rowOff>96905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113432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143699</xdr:rowOff>
    </xdr:from>
    <xdr:to>
      <xdr:col>15</xdr:col>
      <xdr:colOff>101600</xdr:colOff>
      <xdr:row>34</xdr:row>
      <xdr:rowOff>73849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90376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138049</xdr:rowOff>
    </xdr:from>
    <xdr:to>
      <xdr:col>10</xdr:col>
      <xdr:colOff>165100</xdr:colOff>
      <xdr:row>34</xdr:row>
      <xdr:rowOff>68199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84726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145462</xdr:rowOff>
    </xdr:from>
    <xdr:to>
      <xdr:col>6</xdr:col>
      <xdr:colOff>38100</xdr:colOff>
      <xdr:row>34</xdr:row>
      <xdr:rowOff>75612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92139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7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31344</xdr:rowOff>
    </xdr:from>
    <xdr:to>
      <xdr:col>24</xdr:col>
      <xdr:colOff>63500</xdr:colOff>
      <xdr:row>56</xdr:row>
      <xdr:rowOff>34453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2544"/>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153016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11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34453</xdr:rowOff>
    </xdr:from>
    <xdr:to>
      <xdr:col>19</xdr:col>
      <xdr:colOff>177800</xdr:colOff>
      <xdr:row>56</xdr:row>
      <xdr:rowOff>68651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5653"/>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95013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67645</xdr:rowOff>
    </xdr:from>
    <xdr:to>
      <xdr:col>15</xdr:col>
      <xdr:colOff>50800</xdr:colOff>
      <xdr:row>56</xdr:row>
      <xdr:rowOff>68651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688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113758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171338</xdr:rowOff>
    </xdr:from>
    <xdr:to>
      <xdr:col>10</xdr:col>
      <xdr:colOff>114300</xdr:colOff>
      <xdr:row>56</xdr:row>
      <xdr:rowOff>67645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01088"/>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33494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151994</xdr:rowOff>
    </xdr:from>
    <xdr:to>
      <xdr:col>24</xdr:col>
      <xdr:colOff>114300</xdr:colOff>
      <xdr:row>56</xdr:row>
      <xdr:rowOff>82144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130421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155103</xdr:rowOff>
    </xdr:from>
    <xdr:to>
      <xdr:col>20</xdr:col>
      <xdr:colOff>38100</xdr:colOff>
      <xdr:row>56</xdr:row>
      <xdr:rowOff>85253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76380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17851</xdr:rowOff>
    </xdr:from>
    <xdr:to>
      <xdr:col>15</xdr:col>
      <xdr:colOff>101600</xdr:colOff>
      <xdr:row>56</xdr:row>
      <xdr:rowOff>119451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110578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16845</xdr:rowOff>
    </xdr:from>
    <xdr:to>
      <xdr:col>10</xdr:col>
      <xdr:colOff>165100</xdr:colOff>
      <xdr:row>56</xdr:row>
      <xdr:rowOff>118445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134972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120538</xdr:rowOff>
    </xdr:from>
    <xdr:to>
      <xdr:col>6</xdr:col>
      <xdr:colOff>38100</xdr:colOff>
      <xdr:row>56</xdr:row>
      <xdr:rowOff>50688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67215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79</xdr:row>
      <xdr:rowOff>41021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00230"/>
          <a:ext cx="1270" cy="158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44848</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41021</xdr:rowOff>
    </xdr:from>
    <xdr:to>
      <xdr:col>24</xdr:col>
      <xdr:colOff>152400</xdr:colOff>
      <xdr:row>79</xdr:row>
      <xdr:rowOff>41021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8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7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157607</xdr:rowOff>
    </xdr:from>
    <xdr:to>
      <xdr:col>24</xdr:col>
      <xdr:colOff>63500</xdr:colOff>
      <xdr:row>78</xdr:row>
      <xdr:rowOff>155321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59257"/>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94632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78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71755</xdr:rowOff>
    </xdr:from>
    <xdr:to>
      <xdr:col>24</xdr:col>
      <xdr:colOff>114300</xdr:colOff>
      <xdr:row>76</xdr:row>
      <xdr:rowOff>1905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157607</xdr:rowOff>
    </xdr:from>
    <xdr:to>
      <xdr:col>19</xdr:col>
      <xdr:colOff>177800</xdr:colOff>
      <xdr:row>78</xdr:row>
      <xdr:rowOff>130938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5925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117856</xdr:rowOff>
    </xdr:from>
    <xdr:to>
      <xdr:col>20</xdr:col>
      <xdr:colOff>38100</xdr:colOff>
      <xdr:row>74</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64533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4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130938</xdr:rowOff>
    </xdr:from>
    <xdr:to>
      <xdr:col>15</xdr:col>
      <xdr:colOff>50800</xdr:colOff>
      <xdr:row>78</xdr:row>
      <xdr:rowOff>138937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04038"/>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49657</xdr:rowOff>
    </xdr:from>
    <xdr:to>
      <xdr:col>15</xdr:col>
      <xdr:colOff>101600</xdr:colOff>
      <xdr:row>73</xdr:row>
      <xdr:rowOff>151257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56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167784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3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109982</xdr:rowOff>
    </xdr:from>
    <xdr:to>
      <xdr:col>10</xdr:col>
      <xdr:colOff>114300</xdr:colOff>
      <xdr:row>78</xdr:row>
      <xdr:rowOff>138937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830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11938</xdr:rowOff>
    </xdr:from>
    <xdr:to>
      <xdr:col>10</xdr:col>
      <xdr:colOff>165100</xdr:colOff>
      <xdr:row>74</xdr:row>
      <xdr:rowOff>113538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130065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47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85852</xdr:rowOff>
    </xdr:from>
    <xdr:to>
      <xdr:col>6</xdr:col>
      <xdr:colOff>38100</xdr:colOff>
      <xdr:row>75</xdr:row>
      <xdr:rowOff>16002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77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32529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54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104521</xdr:rowOff>
    </xdr:from>
    <xdr:to>
      <xdr:col>24</xdr:col>
      <xdr:colOff>114300</xdr:colOff>
      <xdr:row>79</xdr:row>
      <xdr:rowOff>34671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19448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106807</xdr:rowOff>
    </xdr:from>
    <xdr:to>
      <xdr:col>20</xdr:col>
      <xdr:colOff>38100</xdr:colOff>
      <xdr:row>78</xdr:row>
      <xdr:rowOff>36957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28084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80138</xdr:rowOff>
    </xdr:from>
    <xdr:to>
      <xdr:col>15</xdr:col>
      <xdr:colOff>101600</xdr:colOff>
      <xdr:row>79</xdr:row>
      <xdr:rowOff>10288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88137</xdr:rowOff>
    </xdr:from>
    <xdr:to>
      <xdr:col>10</xdr:col>
      <xdr:colOff>165100</xdr:colOff>
      <xdr:row>79</xdr:row>
      <xdr:rowOff>18287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9414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59182</xdr:rowOff>
    </xdr:from>
    <xdr:to>
      <xdr:col>6</xdr:col>
      <xdr:colOff>38100</xdr:colOff>
      <xdr:row>78</xdr:row>
      <xdr:rowOff>160782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151909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47346</xdr:rowOff>
    </xdr:from>
    <xdr:to>
      <xdr:col>24</xdr:col>
      <xdr:colOff>63500</xdr:colOff>
      <xdr:row>96</xdr:row>
      <xdr:rowOff>75234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06546"/>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70263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75234</xdr:rowOff>
    </xdr:from>
    <xdr:to>
      <xdr:col>19</xdr:col>
      <xdr:colOff>177800</xdr:colOff>
      <xdr:row>96</xdr:row>
      <xdr:rowOff>91968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3443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22136</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1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91968</xdr:rowOff>
    </xdr:from>
    <xdr:to>
      <xdr:col>15</xdr:col>
      <xdr:colOff>50800</xdr:colOff>
      <xdr:row>96</xdr:row>
      <xdr:rowOff>116839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51168"/>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116839</xdr:rowOff>
    </xdr:from>
    <xdr:to>
      <xdr:col>10</xdr:col>
      <xdr:colOff>114300</xdr:colOff>
      <xdr:row>96</xdr:row>
      <xdr:rowOff>132293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76039"/>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93276</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84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109095</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95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167996</xdr:rowOff>
    </xdr:from>
    <xdr:to>
      <xdr:col>24</xdr:col>
      <xdr:colOff>114300</xdr:colOff>
      <xdr:row>96</xdr:row>
      <xdr:rowOff>98146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146423</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3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24434</xdr:rowOff>
    </xdr:from>
    <xdr:to>
      <xdr:col>20</xdr:col>
      <xdr:colOff>38100</xdr:colOff>
      <xdr:row>96</xdr:row>
      <xdr:rowOff>126034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117161</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5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41168</xdr:rowOff>
    </xdr:from>
    <xdr:to>
      <xdr:col>15</xdr:col>
      <xdr:colOff>101600</xdr:colOff>
      <xdr:row>96</xdr:row>
      <xdr:rowOff>142768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133895</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66039</xdr:rowOff>
    </xdr:from>
    <xdr:to>
      <xdr:col>10</xdr:col>
      <xdr:colOff>165100</xdr:colOff>
      <xdr:row>96</xdr:row>
      <xdr:rowOff>167639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158766</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661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81493</xdr:rowOff>
    </xdr:from>
    <xdr:to>
      <xdr:col>6</xdr:col>
      <xdr:colOff>38100</xdr:colOff>
      <xdr:row>97</xdr:row>
      <xdr:rowOff>11643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2770</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63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43231</xdr:rowOff>
    </xdr:from>
    <xdr:to>
      <xdr:col>54</xdr:col>
      <xdr:colOff>189865</xdr:colOff>
      <xdr:row>38</xdr:row>
      <xdr:rowOff>101067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flipV="1">
          <a:off x="10475595" y="5358181"/>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104894</xdr:rowOff>
    </xdr:from>
    <xdr:ext cx="534377" cy="259045"/>
    <xdr:sp macro="" textlink="">
      <xdr:nvSpPr>
        <xdr:cNvPr id="275" name="補助費等最小値テキスト">
          <a:extLst>
            <a:ext uri="{FF2B5EF4-FFF2-40B4-BE49-F238E27FC236}">
              <a16:creationId xmlns:a16="http://schemas.microsoft.com/office/drawing/2014/main" id="{00000000-0008-0000-0600-000013010000}"/>
            </a:ext>
          </a:extLst>
        </xdr:cNvPr>
        <xdr:cNvSpPr txBox="1"/>
      </xdr:nvSpPr>
      <xdr:spPr>
        <a:xfrm>
          <a:off x="10528300" y="66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101067</xdr:rowOff>
    </xdr:from>
    <xdr:to>
      <xdr:col>55</xdr:col>
      <xdr:colOff>88900</xdr:colOff>
      <xdr:row>38</xdr:row>
      <xdr:rowOff>101067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10388600" y="661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161358</xdr:rowOff>
    </xdr:from>
    <xdr:ext cx="599010" cy="259045"/>
    <xdr:sp macro="" textlink="">
      <xdr:nvSpPr>
        <xdr:cNvPr id="277" name="補助費等最大値テキスト">
          <a:extLst>
            <a:ext uri="{FF2B5EF4-FFF2-40B4-BE49-F238E27FC236}">
              <a16:creationId xmlns:a16="http://schemas.microsoft.com/office/drawing/2014/main" id="{00000000-0008-0000-0600-000015010000}"/>
            </a:ext>
          </a:extLst>
        </xdr:cNvPr>
        <xdr:cNvSpPr txBox="1"/>
      </xdr:nvSpPr>
      <xdr:spPr>
        <a:xfrm>
          <a:off x="10528300" y="5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43231</xdr:rowOff>
    </xdr:from>
    <xdr:to>
      <xdr:col>55</xdr:col>
      <xdr:colOff>88900</xdr:colOff>
      <xdr:row>31</xdr:row>
      <xdr:rowOff>43231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535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25914</xdr:rowOff>
    </xdr:from>
    <xdr:to>
      <xdr:col>55</xdr:col>
      <xdr:colOff>0</xdr:colOff>
      <xdr:row>34</xdr:row>
      <xdr:rowOff>44945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9639300" y="5855214"/>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105433</xdr:rowOff>
    </xdr:from>
    <xdr:ext cx="599010" cy="259045"/>
    <xdr:sp macro="" textlink="">
      <xdr:nvSpPr>
        <xdr:cNvPr id="280" name="補助費等平均値テキスト">
          <a:extLst>
            <a:ext uri="{FF2B5EF4-FFF2-40B4-BE49-F238E27FC236}">
              <a16:creationId xmlns:a16="http://schemas.microsoft.com/office/drawing/2014/main" id="{00000000-0008-0000-0600-000018010000}"/>
            </a:ext>
          </a:extLst>
        </xdr:cNvPr>
        <xdr:cNvSpPr txBox="1"/>
      </xdr:nvSpPr>
      <xdr:spPr>
        <a:xfrm>
          <a:off x="10528300" y="559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82556</xdr:rowOff>
    </xdr:from>
    <xdr:to>
      <xdr:col>55</xdr:col>
      <xdr:colOff>50800</xdr:colOff>
      <xdr:row>34</xdr:row>
      <xdr:rowOff>12706</xdr:rowOff>
    </xdr:to>
    <xdr:sp macro="" textlink="">
      <xdr:nvSpPr>
        <xdr:cNvPr id="281" name="フローチャート: 判断 280">
          <a:extLst>
            <a:ext uri="{FF2B5EF4-FFF2-40B4-BE49-F238E27FC236}">
              <a16:creationId xmlns:a16="http://schemas.microsoft.com/office/drawing/2014/main" id="{00000000-0008-0000-0600-000019010000}"/>
            </a:ext>
          </a:extLst>
        </xdr:cNvPr>
        <xdr:cNvSpPr/>
      </xdr:nvSpPr>
      <xdr:spPr>
        <a:xfrm>
          <a:off x="10426700" y="574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37802</xdr:rowOff>
    </xdr:from>
    <xdr:to>
      <xdr:col>50</xdr:col>
      <xdr:colOff>114300</xdr:colOff>
      <xdr:row>34</xdr:row>
      <xdr:rowOff>25914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8750300" y="5695652"/>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135706</xdr:rowOff>
    </xdr:from>
    <xdr:to>
      <xdr:col>50</xdr:col>
      <xdr:colOff>165100</xdr:colOff>
      <xdr:row>34</xdr:row>
      <xdr:rowOff>65856</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9588500" y="579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82383</xdr:rowOff>
    </xdr:from>
    <xdr:ext cx="599010"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9327095" y="556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37802</xdr:rowOff>
    </xdr:from>
    <xdr:to>
      <xdr:col>45</xdr:col>
      <xdr:colOff>177800</xdr:colOff>
      <xdr:row>33</xdr:row>
      <xdr:rowOff>127013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7861300" y="5695652"/>
          <a:ext cx="889000" cy="8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156166</xdr:rowOff>
    </xdr:from>
    <xdr:to>
      <xdr:col>46</xdr:col>
      <xdr:colOff>38100</xdr:colOff>
      <xdr:row>31</xdr:row>
      <xdr:rowOff>86316</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8699500" y="529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102843</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8450795" y="507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73177</xdr:rowOff>
    </xdr:from>
    <xdr:to>
      <xdr:col>41</xdr:col>
      <xdr:colOff>50800</xdr:colOff>
      <xdr:row>33</xdr:row>
      <xdr:rowOff>127013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972300" y="5731027"/>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155823</xdr:rowOff>
    </xdr:from>
    <xdr:to>
      <xdr:col>41</xdr:col>
      <xdr:colOff>101600</xdr:colOff>
      <xdr:row>35</xdr:row>
      <xdr:rowOff>85973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7810500" y="59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77100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7594111" y="6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91758</xdr:rowOff>
    </xdr:from>
    <xdr:to>
      <xdr:col>36</xdr:col>
      <xdr:colOff>165100</xdr:colOff>
      <xdr:row>35</xdr:row>
      <xdr:rowOff>21908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6921500" y="592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13035</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705111" y="60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165595</xdr:rowOff>
    </xdr:from>
    <xdr:to>
      <xdr:col>55</xdr:col>
      <xdr:colOff>50800</xdr:colOff>
      <xdr:row>34</xdr:row>
      <xdr:rowOff>95745</xdr:rowOff>
    </xdr:to>
    <xdr:sp macro="" textlink="">
      <xdr:nvSpPr>
        <xdr:cNvPr id="298" name="楕円 297">
          <a:extLst>
            <a:ext uri="{FF2B5EF4-FFF2-40B4-BE49-F238E27FC236}">
              <a16:creationId xmlns:a16="http://schemas.microsoft.com/office/drawing/2014/main" id="{00000000-0008-0000-0600-00002A010000}"/>
            </a:ext>
          </a:extLst>
        </xdr:cNvPr>
        <xdr:cNvSpPr/>
      </xdr:nvSpPr>
      <xdr:spPr>
        <a:xfrm>
          <a:off x="10426700" y="58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144022</xdr:rowOff>
    </xdr:from>
    <xdr:ext cx="599010" cy="259045"/>
    <xdr:sp macro="" textlink="">
      <xdr:nvSpPr>
        <xdr:cNvPr id="299" name="補助費等該当値テキスト">
          <a:extLst>
            <a:ext uri="{FF2B5EF4-FFF2-40B4-BE49-F238E27FC236}">
              <a16:creationId xmlns:a16="http://schemas.microsoft.com/office/drawing/2014/main" id="{00000000-0008-0000-0600-00002B010000}"/>
            </a:ext>
          </a:extLst>
        </xdr:cNvPr>
        <xdr:cNvSpPr txBox="1"/>
      </xdr:nvSpPr>
      <xdr:spPr>
        <a:xfrm>
          <a:off x="10528300" y="58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146564</xdr:rowOff>
    </xdr:from>
    <xdr:to>
      <xdr:col>50</xdr:col>
      <xdr:colOff>165100</xdr:colOff>
      <xdr:row>34</xdr:row>
      <xdr:rowOff>76714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9588500" y="58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67841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27095" y="58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158452</xdr:rowOff>
    </xdr:from>
    <xdr:to>
      <xdr:col>46</xdr:col>
      <xdr:colOff>38100</xdr:colOff>
      <xdr:row>33</xdr:row>
      <xdr:rowOff>88602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8699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79729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73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76213</xdr:rowOff>
    </xdr:from>
    <xdr:to>
      <xdr:col>41</xdr:col>
      <xdr:colOff>101600</xdr:colOff>
      <xdr:row>34</xdr:row>
      <xdr:rowOff>6363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7810500" y="57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22890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50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22377</xdr:rowOff>
    </xdr:from>
    <xdr:to>
      <xdr:col>36</xdr:col>
      <xdr:colOff>165100</xdr:colOff>
      <xdr:row>33</xdr:row>
      <xdr:rowOff>123977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6921500" y="56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140504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545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6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6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普通建設事業費グラフ枠">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1" name="普通建設事業費最小値テキスト">
          <a:extLst>
            <a:ext uri="{FF2B5EF4-FFF2-40B4-BE49-F238E27FC236}">
              <a16:creationId xmlns:a16="http://schemas.microsoft.com/office/drawing/2014/main" id="{00000000-0008-0000-0600-00004B010000}"/>
            </a:ext>
          </a:extLst>
        </xdr:cNvPr>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3" name="普通建設事業費最大値テキスト">
          <a:extLst>
            <a:ext uri="{FF2B5EF4-FFF2-40B4-BE49-F238E27FC236}">
              <a16:creationId xmlns:a16="http://schemas.microsoft.com/office/drawing/2014/main" id="{00000000-0008-0000-0600-00004D010000}"/>
            </a:ext>
          </a:extLst>
        </xdr:cNvPr>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31591</xdr:rowOff>
    </xdr:from>
    <xdr:to>
      <xdr:col>55</xdr:col>
      <xdr:colOff>0</xdr:colOff>
      <xdr:row>58</xdr:row>
      <xdr:rowOff>139547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9639300" y="9804241"/>
          <a:ext cx="838200" cy="2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97623</xdr:rowOff>
    </xdr:from>
    <xdr:ext cx="534377" cy="259045"/>
    <xdr:sp macro="" textlink="">
      <xdr:nvSpPr>
        <xdr:cNvPr id="336" name="普通建設事業費平均値テキスト">
          <a:extLst>
            <a:ext uri="{FF2B5EF4-FFF2-40B4-BE49-F238E27FC236}">
              <a16:creationId xmlns:a16="http://schemas.microsoft.com/office/drawing/2014/main" id="{00000000-0008-0000-0600-000050010000}"/>
            </a:ext>
          </a:extLst>
        </xdr:cNvPr>
        <xdr:cNvSpPr txBox="1"/>
      </xdr:nvSpPr>
      <xdr:spPr>
        <a:xfrm>
          <a:off x="10528300" y="9355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7" name="フローチャート: 判断 336">
          <a:extLst>
            <a:ext uri="{FF2B5EF4-FFF2-40B4-BE49-F238E27FC236}">
              <a16:creationId xmlns:a16="http://schemas.microsoft.com/office/drawing/2014/main" id="{00000000-0008-0000-0600-000051010000}"/>
            </a:ext>
          </a:extLst>
        </xdr:cNvPr>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96628</xdr:rowOff>
    </xdr:from>
    <xdr:to>
      <xdr:col>50</xdr:col>
      <xdr:colOff>114300</xdr:colOff>
      <xdr:row>58</xdr:row>
      <xdr:rowOff>139547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8750300" y="10040728"/>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25461</xdr:rowOff>
    </xdr:from>
    <xdr:ext cx="534377"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9359411" y="9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15989</xdr:rowOff>
    </xdr:from>
    <xdr:to>
      <xdr:col>45</xdr:col>
      <xdr:colOff>177800</xdr:colOff>
      <xdr:row>58</xdr:row>
      <xdr:rowOff>96628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7861300" y="9960089"/>
          <a:ext cx="889000" cy="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112996</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8483111" y="9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15989</xdr:rowOff>
    </xdr:from>
    <xdr:to>
      <xdr:col>41</xdr:col>
      <xdr:colOff>50800</xdr:colOff>
      <xdr:row>58</xdr:row>
      <xdr:rowOff>96933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6972300" y="9960089"/>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95853</xdr:rowOff>
    </xdr:from>
    <xdr:to>
      <xdr:col>41</xdr:col>
      <xdr:colOff>101600</xdr:colOff>
      <xdr:row>58</xdr:row>
      <xdr:rowOff>26003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7810500" y="986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42530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7594111" y="96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13633</xdr:rowOff>
    </xdr:from>
    <xdr:to>
      <xdr:col>36</xdr:col>
      <xdr:colOff>165100</xdr:colOff>
      <xdr:row>58</xdr:row>
      <xdr:rowOff>115233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6921500" y="995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131760</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705111" y="9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152241</xdr:rowOff>
    </xdr:from>
    <xdr:to>
      <xdr:col>55</xdr:col>
      <xdr:colOff>50800</xdr:colOff>
      <xdr:row>57</xdr:row>
      <xdr:rowOff>82391</xdr:rowOff>
    </xdr:to>
    <xdr:sp macro="" textlink="">
      <xdr:nvSpPr>
        <xdr:cNvPr id="354" name="楕円 353">
          <a:extLst>
            <a:ext uri="{FF2B5EF4-FFF2-40B4-BE49-F238E27FC236}">
              <a16:creationId xmlns:a16="http://schemas.microsoft.com/office/drawing/2014/main" id="{00000000-0008-0000-0600-000062010000}"/>
            </a:ext>
          </a:extLst>
        </xdr:cNvPr>
        <xdr:cNvSpPr/>
      </xdr:nvSpPr>
      <xdr:spPr>
        <a:xfrm>
          <a:off x="10426700" y="97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130668</xdr:rowOff>
    </xdr:from>
    <xdr:ext cx="534377" cy="259045"/>
    <xdr:sp macro="" textlink="">
      <xdr:nvSpPr>
        <xdr:cNvPr id="355" name="普通建設事業費該当値テキスト">
          <a:extLst>
            <a:ext uri="{FF2B5EF4-FFF2-40B4-BE49-F238E27FC236}">
              <a16:creationId xmlns:a16="http://schemas.microsoft.com/office/drawing/2014/main" id="{00000000-0008-0000-0600-000063010000}"/>
            </a:ext>
          </a:extLst>
        </xdr:cNvPr>
        <xdr:cNvSpPr txBox="1"/>
      </xdr:nvSpPr>
      <xdr:spPr>
        <a:xfrm>
          <a:off x="10528300" y="97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88747</xdr:rowOff>
    </xdr:from>
    <xdr:to>
      <xdr:col>50</xdr:col>
      <xdr:colOff>165100</xdr:colOff>
      <xdr:row>59</xdr:row>
      <xdr:rowOff>18897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9588500" y="100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10024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59411" y="101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45828</xdr:rowOff>
    </xdr:from>
    <xdr:to>
      <xdr:col>46</xdr:col>
      <xdr:colOff>38100</xdr:colOff>
      <xdr:row>58</xdr:row>
      <xdr:rowOff>147428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8699500" y="99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138555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0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136639</xdr:rowOff>
    </xdr:from>
    <xdr:to>
      <xdr:col>41</xdr:col>
      <xdr:colOff>101600</xdr:colOff>
      <xdr:row>58</xdr:row>
      <xdr:rowOff>66789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7810500" y="99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57916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0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46133</xdr:rowOff>
    </xdr:from>
    <xdr:to>
      <xdr:col>36</xdr:col>
      <xdr:colOff>165100</xdr:colOff>
      <xdr:row>58</xdr:row>
      <xdr:rowOff>147733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6921500" y="99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138860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100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6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6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6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89" name="普通建設事業費 （ うち新規整備　）最小値テキスト">
          <a:extLst>
            <a:ext uri="{FF2B5EF4-FFF2-40B4-BE49-F238E27FC236}">
              <a16:creationId xmlns:a16="http://schemas.microsoft.com/office/drawing/2014/main" id="{00000000-0008-0000-0600-000085010000}"/>
            </a:ext>
          </a:extLst>
        </xdr:cNvPr>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1" name="普通建設事業費 （ うち新規整備　）最大値テキスト">
          <a:extLst>
            <a:ext uri="{FF2B5EF4-FFF2-40B4-BE49-F238E27FC236}">
              <a16:creationId xmlns:a16="http://schemas.microsoft.com/office/drawing/2014/main" id="{00000000-0008-0000-0600-000087010000}"/>
            </a:ext>
          </a:extLst>
        </xdr:cNvPr>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53680</xdr:rowOff>
    </xdr:from>
    <xdr:to>
      <xdr:col>55</xdr:col>
      <xdr:colOff>0</xdr:colOff>
      <xdr:row>78</xdr:row>
      <xdr:rowOff>153122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9639300" y="13426780"/>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152925</xdr:rowOff>
    </xdr:from>
    <xdr:ext cx="534377" cy="259045"/>
    <xdr:sp macro="" textlink="">
      <xdr:nvSpPr>
        <xdr:cNvPr id="394" name="普通建設事業費 （ うち新規整備　）平均値テキスト">
          <a:extLst>
            <a:ext uri="{FF2B5EF4-FFF2-40B4-BE49-F238E27FC236}">
              <a16:creationId xmlns:a16="http://schemas.microsoft.com/office/drawing/2014/main" id="{00000000-0008-0000-0600-00008A010000}"/>
            </a:ext>
          </a:extLst>
        </xdr:cNvPr>
        <xdr:cNvSpPr txBox="1"/>
      </xdr:nvSpPr>
      <xdr:spPr>
        <a:xfrm>
          <a:off x="10528300" y="12668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5" name="フローチャート: 判断 394">
          <a:extLst>
            <a:ext uri="{FF2B5EF4-FFF2-40B4-BE49-F238E27FC236}">
              <a16:creationId xmlns:a16="http://schemas.microsoft.com/office/drawing/2014/main" id="{00000000-0008-0000-0600-00008B010000}"/>
            </a:ext>
          </a:extLst>
        </xdr:cNvPr>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96920</xdr:rowOff>
    </xdr:from>
    <xdr:to>
      <xdr:col>50</xdr:col>
      <xdr:colOff>114300</xdr:colOff>
      <xdr:row>78</xdr:row>
      <xdr:rowOff>153122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8750300" y="13470020"/>
          <a:ext cx="889000" cy="5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99879</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93594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21775</xdr:rowOff>
    </xdr:from>
    <xdr:to>
      <xdr:col>45</xdr:col>
      <xdr:colOff>177800</xdr:colOff>
      <xdr:row>78</xdr:row>
      <xdr:rowOff>96920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7861300" y="13394875"/>
          <a:ext cx="889000" cy="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63172</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127095</xdr:rowOff>
    </xdr:from>
    <xdr:to>
      <xdr:col>41</xdr:col>
      <xdr:colOff>50800</xdr:colOff>
      <xdr:row>78</xdr:row>
      <xdr:rowOff>21775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972300" y="12814395"/>
          <a:ext cx="889000" cy="5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43768</xdr:rowOff>
    </xdr:from>
    <xdr:to>
      <xdr:col>41</xdr:col>
      <xdr:colOff>101600</xdr:colOff>
      <xdr:row>76</xdr:row>
      <xdr:rowOff>145368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7810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161895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7594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55394</xdr:rowOff>
    </xdr:from>
    <xdr:to>
      <xdr:col>36</xdr:col>
      <xdr:colOff>165100</xdr:colOff>
      <xdr:row>75</xdr:row>
      <xdr:rowOff>156994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6921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148121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705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2880</xdr:rowOff>
    </xdr:from>
    <xdr:to>
      <xdr:col>55</xdr:col>
      <xdr:colOff>50800</xdr:colOff>
      <xdr:row>78</xdr:row>
      <xdr:rowOff>104480</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89257</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2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102322</xdr:rowOff>
    </xdr:from>
    <xdr:to>
      <xdr:col>50</xdr:col>
      <xdr:colOff>165100</xdr:colOff>
      <xdr:row>79</xdr:row>
      <xdr:rowOff>32472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23599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59411" y="135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46120</xdr:rowOff>
    </xdr:from>
    <xdr:to>
      <xdr:col>46</xdr:col>
      <xdr:colOff>38100</xdr:colOff>
      <xdr:row>78</xdr:row>
      <xdr:rowOff>147720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4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138847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142425</xdr:rowOff>
    </xdr:from>
    <xdr:to>
      <xdr:col>41</xdr:col>
      <xdr:colOff>101600</xdr:colOff>
      <xdr:row>78</xdr:row>
      <xdr:rowOff>72575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63702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76295</xdr:rowOff>
    </xdr:from>
    <xdr:to>
      <xdr:col>36</xdr:col>
      <xdr:colOff>165100</xdr:colOff>
      <xdr:row>75</xdr:row>
      <xdr:rowOff>6445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6921500" y="127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22972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51101</xdr:rowOff>
    </xdr:from>
    <xdr:to>
      <xdr:col>55</xdr:col>
      <xdr:colOff>0</xdr:colOff>
      <xdr:row>94</xdr:row>
      <xdr:rowOff>1267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5824501"/>
          <a:ext cx="838200" cy="2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168302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28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170985</xdr:rowOff>
    </xdr:from>
    <xdr:to>
      <xdr:col>50</xdr:col>
      <xdr:colOff>114300</xdr:colOff>
      <xdr:row>94</xdr:row>
      <xdr:rowOff>1267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115835"/>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118925</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143489</xdr:rowOff>
    </xdr:from>
    <xdr:to>
      <xdr:col>45</xdr:col>
      <xdr:colOff>177800</xdr:colOff>
      <xdr:row>93</xdr:row>
      <xdr:rowOff>170985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088339"/>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129801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143489</xdr:rowOff>
    </xdr:from>
    <xdr:to>
      <xdr:col>41</xdr:col>
      <xdr:colOff>50800</xdr:colOff>
      <xdr:row>97</xdr:row>
      <xdr:rowOff>107793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088339"/>
          <a:ext cx="889000" cy="65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301</xdr:rowOff>
    </xdr:from>
    <xdr:to>
      <xdr:col>55</xdr:col>
      <xdr:colOff>50800</xdr:colOff>
      <xdr:row>92</xdr:row>
      <xdr:rowOff>101901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7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23178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6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121917</xdr:rowOff>
    </xdr:from>
    <xdr:to>
      <xdr:col>50</xdr:col>
      <xdr:colOff>165100</xdr:colOff>
      <xdr:row>94</xdr:row>
      <xdr:rowOff>52067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0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68594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84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120185</xdr:rowOff>
    </xdr:from>
    <xdr:to>
      <xdr:col>46</xdr:col>
      <xdr:colOff>38100</xdr:colOff>
      <xdr:row>94</xdr:row>
      <xdr:rowOff>50335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0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66862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8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92689</xdr:rowOff>
    </xdr:from>
    <xdr:to>
      <xdr:col>41</xdr:col>
      <xdr:colOff>101600</xdr:colOff>
      <xdr:row>94</xdr:row>
      <xdr:rowOff>22839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0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8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56993</xdr:rowOff>
    </xdr:from>
    <xdr:to>
      <xdr:col>36</xdr:col>
      <xdr:colOff>165100</xdr:colOff>
      <xdr:row>97</xdr:row>
      <xdr:rowOff>158593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6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64433</xdr:rowOff>
    </xdr:from>
    <xdr:to>
      <xdr:col>85</xdr:col>
      <xdr:colOff>127000</xdr:colOff>
      <xdr:row>36</xdr:row>
      <xdr:rowOff>136957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5481300" y="6236633"/>
          <a:ext cx="83820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136957</xdr:rowOff>
    </xdr:from>
    <xdr:to>
      <xdr:col>81</xdr:col>
      <xdr:colOff>50800</xdr:colOff>
      <xdr:row>37</xdr:row>
      <xdr:rowOff>150959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592300" y="6309157"/>
          <a:ext cx="889000" cy="1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97637</xdr:rowOff>
    </xdr:from>
    <xdr:to>
      <xdr:col>76</xdr:col>
      <xdr:colOff>114300</xdr:colOff>
      <xdr:row>37</xdr:row>
      <xdr:rowOff>150959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441287"/>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20600</xdr:rowOff>
    </xdr:from>
    <xdr:to>
      <xdr:col>71</xdr:col>
      <xdr:colOff>177800</xdr:colOff>
      <xdr:row>37</xdr:row>
      <xdr:rowOff>97637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364250"/>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92384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134878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8" y="64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13633</xdr:rowOff>
    </xdr:from>
    <xdr:to>
      <xdr:col>85</xdr:col>
      <xdr:colOff>177800</xdr:colOff>
      <xdr:row>36</xdr:row>
      <xdr:rowOff>115233</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6268700" y="61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163510</xdr:rowOff>
    </xdr:from>
    <xdr:ext cx="469744"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16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86157</xdr:rowOff>
    </xdr:from>
    <xdr:to>
      <xdr:col>81</xdr:col>
      <xdr:colOff>101600</xdr:colOff>
      <xdr:row>37</xdr:row>
      <xdr:rowOff>16307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5430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7434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33728"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100159</xdr:rowOff>
    </xdr:from>
    <xdr:to>
      <xdr:col>76</xdr:col>
      <xdr:colOff>165100</xdr:colOff>
      <xdr:row>38</xdr:row>
      <xdr:rowOff>30308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541500" y="64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21435</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53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46837</xdr:rowOff>
    </xdr:from>
    <xdr:to>
      <xdr:col>72</xdr:col>
      <xdr:colOff>38100</xdr:colOff>
      <xdr:row>37</xdr:row>
      <xdr:rowOff>148437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652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139564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141250</xdr:rowOff>
    </xdr:from>
    <xdr:to>
      <xdr:col>67</xdr:col>
      <xdr:colOff>101600</xdr:colOff>
      <xdr:row>37</xdr:row>
      <xdr:rowOff>71400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63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87927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0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137740</xdr:rowOff>
    </xdr:from>
    <xdr:to>
      <xdr:col>85</xdr:col>
      <xdr:colOff>127000</xdr:colOff>
      <xdr:row>76</xdr:row>
      <xdr:rowOff>11455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996490"/>
          <a:ext cx="8382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25497</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1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29058</xdr:rowOff>
    </xdr:from>
    <xdr:to>
      <xdr:col>81</xdr:col>
      <xdr:colOff>50800</xdr:colOff>
      <xdr:row>75</xdr:row>
      <xdr:rowOff>137740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2716358"/>
          <a:ext cx="889000" cy="28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96189</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143227</xdr:rowOff>
    </xdr:from>
    <xdr:to>
      <xdr:col>76</xdr:col>
      <xdr:colOff>114300</xdr:colOff>
      <xdr:row>74</xdr:row>
      <xdr:rowOff>29058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659077"/>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147174</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100871</xdr:rowOff>
    </xdr:from>
    <xdr:to>
      <xdr:col>71</xdr:col>
      <xdr:colOff>177800</xdr:colOff>
      <xdr:row>73</xdr:row>
      <xdr:rowOff>143227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2616721"/>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28661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28595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8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132105</xdr:rowOff>
    </xdr:from>
    <xdr:to>
      <xdr:col>85</xdr:col>
      <xdr:colOff>177800</xdr:colOff>
      <xdr:row>76</xdr:row>
      <xdr:rowOff>62255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9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110532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9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86940</xdr:rowOff>
    </xdr:from>
    <xdr:to>
      <xdr:col>81</xdr:col>
      <xdr:colOff>101600</xdr:colOff>
      <xdr:row>76</xdr:row>
      <xdr:rowOff>17090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9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8217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03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149708</xdr:rowOff>
    </xdr:from>
    <xdr:to>
      <xdr:col>76</xdr:col>
      <xdr:colOff>165100</xdr:colOff>
      <xdr:row>74</xdr:row>
      <xdr:rowOff>79858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6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96385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92427</xdr:rowOff>
    </xdr:from>
    <xdr:to>
      <xdr:col>72</xdr:col>
      <xdr:colOff>38100</xdr:colOff>
      <xdr:row>74</xdr:row>
      <xdr:rowOff>22577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6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39104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38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50071</xdr:rowOff>
    </xdr:from>
    <xdr:to>
      <xdr:col>67</xdr:col>
      <xdr:colOff>101600</xdr:colOff>
      <xdr:row>73</xdr:row>
      <xdr:rowOff>151671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5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168198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3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42317</xdr:rowOff>
    </xdr:from>
    <xdr:to>
      <xdr:col>85</xdr:col>
      <xdr:colOff>127000</xdr:colOff>
      <xdr:row>96</xdr:row>
      <xdr:rowOff>74168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501517"/>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46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42317</xdr:rowOff>
    </xdr:from>
    <xdr:to>
      <xdr:col>81</xdr:col>
      <xdr:colOff>50800</xdr:colOff>
      <xdr:row>96</xdr:row>
      <xdr:rowOff>77064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650151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152137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77064</xdr:rowOff>
    </xdr:from>
    <xdr:to>
      <xdr:col>76</xdr:col>
      <xdr:colOff>114300</xdr:colOff>
      <xdr:row>96</xdr:row>
      <xdr:rowOff>108686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536264"/>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48683</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1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1778</xdr:rowOff>
    </xdr:from>
    <xdr:to>
      <xdr:col>71</xdr:col>
      <xdr:colOff>177800</xdr:colOff>
      <xdr:row>96</xdr:row>
      <xdr:rowOff>108686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460978"/>
          <a:ext cx="8890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21150</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6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56303</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1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23368</xdr:rowOff>
    </xdr:from>
    <xdr:to>
      <xdr:col>85</xdr:col>
      <xdr:colOff>177800</xdr:colOff>
      <xdr:row>96</xdr:row>
      <xdr:rowOff>124968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4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46245</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3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162967</xdr:rowOff>
    </xdr:from>
    <xdr:to>
      <xdr:col>81</xdr:col>
      <xdr:colOff>101600</xdr:colOff>
      <xdr:row>96</xdr:row>
      <xdr:rowOff>93117</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94</xdr:row>
      <xdr:rowOff>109644</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22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26264</xdr:rowOff>
    </xdr:from>
    <xdr:to>
      <xdr:col>76</xdr:col>
      <xdr:colOff>165100</xdr:colOff>
      <xdr:row>96</xdr:row>
      <xdr:rowOff>127864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118991</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57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57886</xdr:rowOff>
    </xdr:from>
    <xdr:to>
      <xdr:col>72</xdr:col>
      <xdr:colOff>38100</xdr:colOff>
      <xdr:row>96</xdr:row>
      <xdr:rowOff>159486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5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4563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122428</xdr:rowOff>
    </xdr:from>
    <xdr:to>
      <xdr:col>67</xdr:col>
      <xdr:colOff>101600</xdr:colOff>
      <xdr:row>96</xdr:row>
      <xdr:rowOff>52578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43705</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0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134671</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478321"/>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131470</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131470</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102785</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43349</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83871</xdr:rowOff>
    </xdr:from>
    <xdr:to>
      <xdr:col>116</xdr:col>
      <xdr:colOff>114300</xdr:colOff>
      <xdr:row>38</xdr:row>
      <xdr:rowOff>14021</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170248</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34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1947</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43421</xdr:rowOff>
    </xdr:from>
    <xdr:to>
      <xdr:col>116</xdr:col>
      <xdr:colOff>62864</xdr:colOff>
      <xdr:row>58</xdr:row>
      <xdr:rowOff>64262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615921"/>
          <a:ext cx="1269" cy="139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68089</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0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64262</xdr:rowOff>
    </xdr:from>
    <xdr:to>
      <xdr:col>116</xdr:col>
      <xdr:colOff>152400</xdr:colOff>
      <xdr:row>58</xdr:row>
      <xdr:rowOff>64262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161548</xdr:rowOff>
    </xdr:from>
    <xdr:ext cx="534377"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3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43421</xdr:rowOff>
    </xdr:from>
    <xdr:to>
      <xdr:col>116</xdr:col>
      <xdr:colOff>152400</xdr:colOff>
      <xdr:row>50</xdr:row>
      <xdr:rowOff>43421</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61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52375</xdr:rowOff>
    </xdr:from>
    <xdr:to>
      <xdr:col>116</xdr:col>
      <xdr:colOff>63500</xdr:colOff>
      <xdr:row>53</xdr:row>
      <xdr:rowOff>168884</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1323300" y="9139225"/>
          <a:ext cx="838200" cy="1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136427</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0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113550</xdr:rowOff>
    </xdr:from>
    <xdr:to>
      <xdr:col>116</xdr:col>
      <xdr:colOff>114300</xdr:colOff>
      <xdr:row>54</xdr:row>
      <xdr:rowOff>43700</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154597</xdr:rowOff>
    </xdr:from>
    <xdr:to>
      <xdr:col>111</xdr:col>
      <xdr:colOff>177800</xdr:colOff>
      <xdr:row>53</xdr:row>
      <xdr:rowOff>52375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9069997"/>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8357</xdr:rowOff>
    </xdr:from>
    <xdr:to>
      <xdr:col>112</xdr:col>
      <xdr:colOff>38100</xdr:colOff>
      <xdr:row>53</xdr:row>
      <xdr:rowOff>109957</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0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101084</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1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56223</xdr:rowOff>
    </xdr:from>
    <xdr:to>
      <xdr:col>107</xdr:col>
      <xdr:colOff>50800</xdr:colOff>
      <xdr:row>52</xdr:row>
      <xdr:rowOff>154597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9545300" y="8971623"/>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8928</xdr:rowOff>
    </xdr:from>
    <xdr:to>
      <xdr:col>107</xdr:col>
      <xdr:colOff>101600</xdr:colOff>
      <xdr:row>52</xdr:row>
      <xdr:rowOff>110528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89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127055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86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123355</xdr:rowOff>
    </xdr:from>
    <xdr:to>
      <xdr:col>102</xdr:col>
      <xdr:colOff>114300</xdr:colOff>
      <xdr:row>52</xdr:row>
      <xdr:rowOff>56223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8867305"/>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36894</xdr:rowOff>
    </xdr:from>
    <xdr:to>
      <xdr:col>102</xdr:col>
      <xdr:colOff>165100</xdr:colOff>
      <xdr:row>52</xdr:row>
      <xdr:rowOff>138494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89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129621</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90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167539</xdr:rowOff>
    </xdr:from>
    <xdr:to>
      <xdr:col>98</xdr:col>
      <xdr:colOff>38100</xdr:colOff>
      <xdr:row>52</xdr:row>
      <xdr:rowOff>97689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891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88816</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118084</xdr:rowOff>
    </xdr:from>
    <xdr:to>
      <xdr:col>116</xdr:col>
      <xdr:colOff>114300</xdr:colOff>
      <xdr:row>54</xdr:row>
      <xdr:rowOff>48234</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92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96511</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91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1575</xdr:rowOff>
    </xdr:from>
    <xdr:to>
      <xdr:col>112</xdr:col>
      <xdr:colOff>38100</xdr:colOff>
      <xdr:row>53</xdr:row>
      <xdr:rowOff>103175</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90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119702</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8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103797</xdr:rowOff>
    </xdr:from>
    <xdr:to>
      <xdr:col>107</xdr:col>
      <xdr:colOff>101600</xdr:colOff>
      <xdr:row>53</xdr:row>
      <xdr:rowOff>33947</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90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25074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1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5423</xdr:rowOff>
    </xdr:from>
    <xdr:to>
      <xdr:col>102</xdr:col>
      <xdr:colOff>165100</xdr:colOff>
      <xdr:row>52</xdr:row>
      <xdr:rowOff>107023</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89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123550</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869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72555</xdr:rowOff>
    </xdr:from>
    <xdr:to>
      <xdr:col>98</xdr:col>
      <xdr:colOff>38100</xdr:colOff>
      <xdr:row>52</xdr:row>
      <xdr:rowOff>2705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88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19232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85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132080</xdr:rowOff>
    </xdr:from>
    <xdr:to>
      <xdr:col>116</xdr:col>
      <xdr:colOff>63500</xdr:colOff>
      <xdr:row>75</xdr:row>
      <xdr:rowOff>1143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2819380"/>
          <a:ext cx="8382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1143</xdr:rowOff>
    </xdr:from>
    <xdr:to>
      <xdr:col>111</xdr:col>
      <xdr:colOff>177800</xdr:colOff>
      <xdr:row>79</xdr:row>
      <xdr:rowOff>3302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2859893"/>
          <a:ext cx="889000" cy="6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146067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1778</xdr:rowOff>
    </xdr:from>
    <xdr:to>
      <xdr:col>107</xdr:col>
      <xdr:colOff>50800</xdr:colOff>
      <xdr:row>79</xdr:row>
      <xdr:rowOff>3302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35463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7002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320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169290</xdr:rowOff>
    </xdr:from>
    <xdr:to>
      <xdr:col>102</xdr:col>
      <xdr:colOff>114300</xdr:colOff>
      <xdr:row>79</xdr:row>
      <xdr:rowOff>1778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542390"/>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10940</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321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18178</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32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81280</xdr:rowOff>
    </xdr:from>
    <xdr:to>
      <xdr:col>116</xdr:col>
      <xdr:colOff>114300</xdr:colOff>
      <xdr:row>75</xdr:row>
      <xdr:rowOff>11430</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167657</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68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121793</xdr:rowOff>
    </xdr:from>
    <xdr:to>
      <xdr:col>112</xdr:col>
      <xdr:colOff>38100</xdr:colOff>
      <xdr:row>75</xdr:row>
      <xdr:rowOff>51943</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8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43070</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90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123952</xdr:rowOff>
    </xdr:from>
    <xdr:to>
      <xdr:col>107</xdr:col>
      <xdr:colOff>101600</xdr:colOff>
      <xdr:row>79</xdr:row>
      <xdr:rowOff>54102</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34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45229</xdr:rowOff>
    </xdr:from>
    <xdr:ext cx="378565"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5017" y="1358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122428</xdr:rowOff>
    </xdr:from>
    <xdr:to>
      <xdr:col>102</xdr:col>
      <xdr:colOff>165100</xdr:colOff>
      <xdr:row>79</xdr:row>
      <xdr:rowOff>52578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43705</xdr:rowOff>
    </xdr:from>
    <xdr:ext cx="378565"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6017" y="1358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118490</xdr:rowOff>
    </xdr:from>
    <xdr:to>
      <xdr:col>98</xdr:col>
      <xdr:colOff>38100</xdr:colOff>
      <xdr:row>79</xdr:row>
      <xdr:rowOff>48640</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4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39767</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7017" y="1358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職員数や１人当たり給料月額が類似団体と比較して高いため、全国平均を上回っている。社会情勢や行政ニーズの変化などを踏まえ、総定員等の削減に取り組む。</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うち更新整備</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更新整備の割合がグループ平均を上回っているが、新規整備を抑制し、更新整備を優先しているものであり、普通建設事業費全体ではグループ平均を下回っており、今後も適正な公共投資に努める。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1,369,882
1,352,180
6,112.53
630,560,989
612,769,567
9,011,579
371,740,097
1,226,633,573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148844</xdr:rowOff>
    </xdr:from>
    <xdr:to>
      <xdr:col>24</xdr:col>
      <xdr:colOff>63500</xdr:colOff>
      <xdr:row>33</xdr:row>
      <xdr:rowOff>254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352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5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148844</xdr:rowOff>
    </xdr:from>
    <xdr:to>
      <xdr:col>19</xdr:col>
      <xdr:colOff>177800</xdr:colOff>
      <xdr:row>33</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3524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37609</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119126</xdr:rowOff>
    </xdr:from>
    <xdr:to>
      <xdr:col>15</xdr:col>
      <xdr:colOff>50800</xdr:colOff>
      <xdr:row>33</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769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35323</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82550</xdr:rowOff>
    </xdr:from>
    <xdr:to>
      <xdr:col>10</xdr:col>
      <xdr:colOff>114300</xdr:colOff>
      <xdr:row>33</xdr:row>
      <xdr:rowOff>119126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0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122191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142765</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120904</xdr:rowOff>
    </xdr:from>
    <xdr:to>
      <xdr:col>24</xdr:col>
      <xdr:colOff>114300</xdr:colOff>
      <xdr:row>33</xdr:row>
      <xdr:rowOff>51054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143781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98044</xdr:rowOff>
    </xdr:from>
    <xdr:to>
      <xdr:col>20</xdr:col>
      <xdr:colOff>38100</xdr:colOff>
      <xdr:row>33</xdr:row>
      <xdr:rowOff>28194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44721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70612</xdr:rowOff>
    </xdr:from>
    <xdr:to>
      <xdr:col>15</xdr:col>
      <xdr:colOff>101600</xdr:colOff>
      <xdr:row>34</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17289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0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68326</xdr:rowOff>
    </xdr:from>
    <xdr:to>
      <xdr:col>10</xdr:col>
      <xdr:colOff>165100</xdr:colOff>
      <xdr:row>33</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15003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166119</xdr:rowOff>
    </xdr:from>
    <xdr:to>
      <xdr:col>24</xdr:col>
      <xdr:colOff>63500</xdr:colOff>
      <xdr:row>57</xdr:row>
      <xdr:rowOff>37222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67319"/>
          <a:ext cx="8382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37222</xdr:rowOff>
    </xdr:from>
    <xdr:to>
      <xdr:col>19</xdr:col>
      <xdr:colOff>177800</xdr:colOff>
      <xdr:row>57</xdr:row>
      <xdr:rowOff>75136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09872"/>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52265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69846</xdr:rowOff>
    </xdr:from>
    <xdr:to>
      <xdr:col>15</xdr:col>
      <xdr:colOff>50800</xdr:colOff>
      <xdr:row>57</xdr:row>
      <xdr:rowOff>75136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4249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18138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47509</xdr:rowOff>
    </xdr:from>
    <xdr:to>
      <xdr:col>10</xdr:col>
      <xdr:colOff>114300</xdr:colOff>
      <xdr:row>57</xdr:row>
      <xdr:rowOff>69846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20159"/>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86032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115319</xdr:rowOff>
    </xdr:from>
    <xdr:to>
      <xdr:col>24</xdr:col>
      <xdr:colOff>114300</xdr:colOff>
      <xdr:row>57</xdr:row>
      <xdr:rowOff>45469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93746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157872</xdr:rowOff>
    </xdr:from>
    <xdr:to>
      <xdr:col>20</xdr:col>
      <xdr:colOff>38100</xdr:colOff>
      <xdr:row>57</xdr:row>
      <xdr:rowOff>88022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79149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85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24336</xdr:rowOff>
    </xdr:from>
    <xdr:to>
      <xdr:col>15</xdr:col>
      <xdr:colOff>101600</xdr:colOff>
      <xdr:row>57</xdr:row>
      <xdr:rowOff>125936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117063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8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19046</xdr:rowOff>
    </xdr:from>
    <xdr:to>
      <xdr:col>10</xdr:col>
      <xdr:colOff>165100</xdr:colOff>
      <xdr:row>57</xdr:row>
      <xdr:rowOff>120646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137173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168159</xdr:rowOff>
    </xdr:from>
    <xdr:to>
      <xdr:col>6</xdr:col>
      <xdr:colOff>38100</xdr:colOff>
      <xdr:row>57</xdr:row>
      <xdr:rowOff>98309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89436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4956</xdr:rowOff>
    </xdr:from>
    <xdr:to>
      <xdr:col>24</xdr:col>
      <xdr:colOff>62865</xdr:colOff>
      <xdr:row>78</xdr:row>
      <xdr:rowOff>26053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77906"/>
          <a:ext cx="1270" cy="122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29880</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26053</xdr:rowOff>
    </xdr:from>
    <xdr:to>
      <xdr:col>24</xdr:col>
      <xdr:colOff>152400</xdr:colOff>
      <xdr:row>78</xdr:row>
      <xdr:rowOff>26053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123083</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4956</xdr:rowOff>
    </xdr:from>
    <xdr:to>
      <xdr:col>24</xdr:col>
      <xdr:colOff>152400</xdr:colOff>
      <xdr:row>71</xdr:row>
      <xdr:rowOff>4956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104626</xdr:rowOff>
    </xdr:from>
    <xdr:to>
      <xdr:col>24</xdr:col>
      <xdr:colOff>63500</xdr:colOff>
      <xdr:row>75</xdr:row>
      <xdr:rowOff>133234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91926"/>
          <a:ext cx="8382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164747</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50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141870</xdr:rowOff>
    </xdr:from>
    <xdr:to>
      <xdr:col>24</xdr:col>
      <xdr:colOff>114300</xdr:colOff>
      <xdr:row>74</xdr:row>
      <xdr:rowOff>72020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72492</xdr:rowOff>
    </xdr:from>
    <xdr:to>
      <xdr:col>19</xdr:col>
      <xdr:colOff>177800</xdr:colOff>
      <xdr:row>75</xdr:row>
      <xdr:rowOff>133234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31242"/>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137233</xdr:rowOff>
    </xdr:from>
    <xdr:to>
      <xdr:col>20</xdr:col>
      <xdr:colOff>38100</xdr:colOff>
      <xdr:row>75</xdr:row>
      <xdr:rowOff>67383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83910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5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72492</xdr:rowOff>
    </xdr:from>
    <xdr:to>
      <xdr:col>15</xdr:col>
      <xdr:colOff>50800</xdr:colOff>
      <xdr:row>76</xdr:row>
      <xdr:rowOff>77978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31242"/>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24304</xdr:rowOff>
    </xdr:from>
    <xdr:to>
      <xdr:col>15</xdr:col>
      <xdr:colOff>101600</xdr:colOff>
      <xdr:row>74</xdr:row>
      <xdr:rowOff>125904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7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142431</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4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77978</xdr:rowOff>
    </xdr:from>
    <xdr:to>
      <xdr:col>10</xdr:col>
      <xdr:colOff>114300</xdr:colOff>
      <xdr:row>76</xdr:row>
      <xdr:rowOff>150411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08178"/>
          <a:ext cx="889000" cy="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64734</xdr:rowOff>
    </xdr:from>
    <xdr:to>
      <xdr:col>10</xdr:col>
      <xdr:colOff>165100</xdr:colOff>
      <xdr:row>76</xdr:row>
      <xdr:rowOff>166334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157461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1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97959</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53826</xdr:rowOff>
    </xdr:from>
    <xdr:to>
      <xdr:col>24</xdr:col>
      <xdr:colOff>114300</xdr:colOff>
      <xdr:row>74</xdr:row>
      <xdr:rowOff>155426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32253</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82434</xdr:rowOff>
    </xdr:from>
    <xdr:to>
      <xdr:col>20</xdr:col>
      <xdr:colOff>38100</xdr:colOff>
      <xdr:row>76</xdr:row>
      <xdr:rowOff>12584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3711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30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21692</xdr:rowOff>
    </xdr:from>
    <xdr:to>
      <xdr:col>15</xdr:col>
      <xdr:colOff>101600</xdr:colOff>
      <xdr:row>75</xdr:row>
      <xdr:rowOff>123292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114419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9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27178</xdr:rowOff>
    </xdr:from>
    <xdr:to>
      <xdr:col>10</xdr:col>
      <xdr:colOff>165100</xdr:colOff>
      <xdr:row>76</xdr:row>
      <xdr:rowOff>128778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99611</xdr:rowOff>
    </xdr:from>
    <xdr:to>
      <xdr:col>6</xdr:col>
      <xdr:colOff>38100</xdr:colOff>
      <xdr:row>77</xdr:row>
      <xdr:rowOff>29761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46289</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9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34037</xdr:rowOff>
    </xdr:from>
    <xdr:to>
      <xdr:col>24</xdr:col>
      <xdr:colOff>63500</xdr:colOff>
      <xdr:row>97</xdr:row>
      <xdr:rowOff>85471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64687"/>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137177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2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34037</xdr:rowOff>
    </xdr:from>
    <xdr:to>
      <xdr:col>19</xdr:col>
      <xdr:colOff>177800</xdr:colOff>
      <xdr:row>97</xdr:row>
      <xdr:rowOff>83565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64687"/>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57166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123952</xdr:rowOff>
    </xdr:from>
    <xdr:to>
      <xdr:col>15</xdr:col>
      <xdr:colOff>50800</xdr:colOff>
      <xdr:row>97</xdr:row>
      <xdr:rowOff>83565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3152"/>
          <a:ext cx="889000" cy="1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49292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42799</xdr:rowOff>
    </xdr:from>
    <xdr:to>
      <xdr:col>10</xdr:col>
      <xdr:colOff>114300</xdr:colOff>
      <xdr:row>96</xdr:row>
      <xdr:rowOff>123952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0199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98171</xdr:rowOff>
    </xdr:from>
    <xdr:to>
      <xdr:col>10</xdr:col>
      <xdr:colOff>165100</xdr:colOff>
      <xdr:row>97</xdr:row>
      <xdr:rowOff>28321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19448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17653</xdr:rowOff>
    </xdr:from>
    <xdr:to>
      <xdr:col>6</xdr:col>
      <xdr:colOff>38100</xdr:colOff>
      <xdr:row>96</xdr:row>
      <xdr:rowOff>119253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110380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34671</xdr:rowOff>
    </xdr:from>
    <xdr:to>
      <xdr:col>24</xdr:col>
      <xdr:colOff>114300</xdr:colOff>
      <xdr:row>97</xdr:row>
      <xdr:rowOff>136271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154687</xdr:rowOff>
    </xdr:from>
    <xdr:to>
      <xdr:col>20</xdr:col>
      <xdr:colOff>38100</xdr:colOff>
      <xdr:row>97</xdr:row>
      <xdr:rowOff>84837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75964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7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32765</xdr:rowOff>
    </xdr:from>
    <xdr:to>
      <xdr:col>15</xdr:col>
      <xdr:colOff>101600</xdr:colOff>
      <xdr:row>97</xdr:row>
      <xdr:rowOff>134365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125492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73152</xdr:rowOff>
    </xdr:from>
    <xdr:to>
      <xdr:col>10</xdr:col>
      <xdr:colOff>165100</xdr:colOff>
      <xdr:row>97</xdr:row>
      <xdr:rowOff>3302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19829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163449</xdr:rowOff>
    </xdr:from>
    <xdr:to>
      <xdr:col>6</xdr:col>
      <xdr:colOff>38100</xdr:colOff>
      <xdr:row>96</xdr:row>
      <xdr:rowOff>93599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110126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114663</xdr:rowOff>
    </xdr:from>
    <xdr:to>
      <xdr:col>54</xdr:col>
      <xdr:colOff>189865</xdr:colOff>
      <xdr:row>38</xdr:row>
      <xdr:rowOff>70031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601063"/>
          <a:ext cx="1270" cy="984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73858</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70031</xdr:rowOff>
    </xdr:from>
    <xdr:to>
      <xdr:col>55</xdr:col>
      <xdr:colOff>88900</xdr:colOff>
      <xdr:row>38</xdr:row>
      <xdr:rowOff>70031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61340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114663</xdr:rowOff>
    </xdr:from>
    <xdr:to>
      <xdr:col>55</xdr:col>
      <xdr:colOff>88900</xdr:colOff>
      <xdr:row>32</xdr:row>
      <xdr:rowOff>114663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60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48260</xdr:rowOff>
    </xdr:from>
    <xdr:to>
      <xdr:col>55</xdr:col>
      <xdr:colOff>0</xdr:colOff>
      <xdr:row>34</xdr:row>
      <xdr:rowOff>75474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877560"/>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136451</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7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158024</xdr:rowOff>
    </xdr:from>
    <xdr:to>
      <xdr:col>55</xdr:col>
      <xdr:colOff>50800</xdr:colOff>
      <xdr:row>36</xdr:row>
      <xdr:rowOff>88174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45539</xdr:rowOff>
    </xdr:from>
    <xdr:to>
      <xdr:col>50</xdr:col>
      <xdr:colOff>114300</xdr:colOff>
      <xdr:row>34</xdr:row>
      <xdr:rowOff>48260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70338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125367</xdr:rowOff>
    </xdr:from>
    <xdr:to>
      <xdr:col>50</xdr:col>
      <xdr:colOff>165100</xdr:colOff>
      <xdr:row>36</xdr:row>
      <xdr:rowOff>55517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46644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44994</xdr:rowOff>
    </xdr:from>
    <xdr:to>
      <xdr:col>45</xdr:col>
      <xdr:colOff>177800</xdr:colOff>
      <xdr:row>33</xdr:row>
      <xdr:rowOff>45539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531394"/>
          <a:ext cx="889000" cy="1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78558</xdr:rowOff>
    </xdr:from>
    <xdr:to>
      <xdr:col>46</xdr:col>
      <xdr:colOff>38100</xdr:colOff>
      <xdr:row>36</xdr:row>
      <xdr:rowOff>8708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171285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96157</xdr:rowOff>
    </xdr:from>
    <xdr:to>
      <xdr:col>41</xdr:col>
      <xdr:colOff>50800</xdr:colOff>
      <xdr:row>32</xdr:row>
      <xdr:rowOff>44994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239657"/>
          <a:ext cx="889000" cy="29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45901</xdr:rowOff>
    </xdr:from>
    <xdr:to>
      <xdr:col>41</xdr:col>
      <xdr:colOff>101600</xdr:colOff>
      <xdr:row>33</xdr:row>
      <xdr:rowOff>147501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57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138628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7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58964</xdr:rowOff>
    </xdr:from>
    <xdr:to>
      <xdr:col>36</xdr:col>
      <xdr:colOff>165100</xdr:colOff>
      <xdr:row>31</xdr:row>
      <xdr:rowOff>160564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3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151691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24674</xdr:rowOff>
    </xdr:from>
    <xdr:to>
      <xdr:col>55</xdr:col>
      <xdr:colOff>50800</xdr:colOff>
      <xdr:row>34</xdr:row>
      <xdr:rowOff>126274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8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47551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0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168910</xdr:rowOff>
    </xdr:from>
    <xdr:to>
      <xdr:col>50</xdr:col>
      <xdr:colOff>165100</xdr:colOff>
      <xdr:row>34</xdr:row>
      <xdr:rowOff>99060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115587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166189</xdr:rowOff>
    </xdr:from>
    <xdr:to>
      <xdr:col>46</xdr:col>
      <xdr:colOff>38100</xdr:colOff>
      <xdr:row>33</xdr:row>
      <xdr:rowOff>96339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6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112866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42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165644</xdr:rowOff>
    </xdr:from>
    <xdr:to>
      <xdr:col>41</xdr:col>
      <xdr:colOff>101600</xdr:colOff>
      <xdr:row>32</xdr:row>
      <xdr:rowOff>95794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4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112321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2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45357</xdr:rowOff>
    </xdr:from>
    <xdr:to>
      <xdr:col>36</xdr:col>
      <xdr:colOff>165100</xdr:colOff>
      <xdr:row>30</xdr:row>
      <xdr:rowOff>146957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1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163484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49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64327</xdr:rowOff>
    </xdr:from>
    <xdr:to>
      <xdr:col>55</xdr:col>
      <xdr:colOff>0</xdr:colOff>
      <xdr:row>56</xdr:row>
      <xdr:rowOff>129119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65527"/>
          <a:ext cx="8382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121803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03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116513</xdr:rowOff>
    </xdr:from>
    <xdr:to>
      <xdr:col>50</xdr:col>
      <xdr:colOff>114300</xdr:colOff>
      <xdr:row>56</xdr:row>
      <xdr:rowOff>129119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17713"/>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142366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116513</xdr:rowOff>
    </xdr:from>
    <xdr:to>
      <xdr:col>45</xdr:col>
      <xdr:colOff>177800</xdr:colOff>
      <xdr:row>57</xdr:row>
      <xdr:rowOff>16125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17713"/>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11488</xdr:rowOff>
    </xdr:from>
    <xdr:to>
      <xdr:col>41</xdr:col>
      <xdr:colOff>50800</xdr:colOff>
      <xdr:row>57</xdr:row>
      <xdr:rowOff>16125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84138"/>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29732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13527</xdr:rowOff>
    </xdr:from>
    <xdr:to>
      <xdr:col>55</xdr:col>
      <xdr:colOff>50800</xdr:colOff>
      <xdr:row>56</xdr:row>
      <xdr:rowOff>115127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163404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78319</xdr:rowOff>
    </xdr:from>
    <xdr:to>
      <xdr:col>50</xdr:col>
      <xdr:colOff>165100</xdr:colOff>
      <xdr:row>57</xdr:row>
      <xdr:rowOff>8469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171046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59411" y="97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65713</xdr:rowOff>
    </xdr:from>
    <xdr:to>
      <xdr:col>46</xdr:col>
      <xdr:colOff>38100</xdr:colOff>
      <xdr:row>56</xdr:row>
      <xdr:rowOff>167313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136775</xdr:rowOff>
    </xdr:from>
    <xdr:to>
      <xdr:col>41</xdr:col>
      <xdr:colOff>101600</xdr:colOff>
      <xdr:row>57</xdr:row>
      <xdr:rowOff>66925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58052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132138</xdr:rowOff>
    </xdr:from>
    <xdr:to>
      <xdr:col>36</xdr:col>
      <xdr:colOff>165100</xdr:colOff>
      <xdr:row>57</xdr:row>
      <xdr:rowOff>62288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53415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153939</xdr:rowOff>
    </xdr:from>
    <xdr:to>
      <xdr:col>55</xdr:col>
      <xdr:colOff>0</xdr:colOff>
      <xdr:row>74</xdr:row>
      <xdr:rowOff>74909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669789"/>
          <a:ext cx="8382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66217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102765</xdr:rowOff>
    </xdr:from>
    <xdr:to>
      <xdr:col>50</xdr:col>
      <xdr:colOff>114300</xdr:colOff>
      <xdr:row>73</xdr:row>
      <xdr:rowOff>153939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618615"/>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157036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2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148517</xdr:rowOff>
    </xdr:from>
    <xdr:to>
      <xdr:col>45</xdr:col>
      <xdr:colOff>177800</xdr:colOff>
      <xdr:row>73</xdr:row>
      <xdr:rowOff>102765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492917"/>
          <a:ext cx="889000" cy="1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75296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100642</xdr:rowOff>
    </xdr:from>
    <xdr:to>
      <xdr:col>41</xdr:col>
      <xdr:colOff>50800</xdr:colOff>
      <xdr:row>72</xdr:row>
      <xdr:rowOff>148517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445042"/>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164142</xdr:rowOff>
    </xdr:from>
    <xdr:to>
      <xdr:col>41</xdr:col>
      <xdr:colOff>101600</xdr:colOff>
      <xdr:row>74</xdr:row>
      <xdr:rowOff>94292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116267</xdr:rowOff>
    </xdr:from>
    <xdr:to>
      <xdr:col>36</xdr:col>
      <xdr:colOff>165100</xdr:colOff>
      <xdr:row>74</xdr:row>
      <xdr:rowOff>46417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37544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24109</xdr:rowOff>
    </xdr:from>
    <xdr:to>
      <xdr:col>55</xdr:col>
      <xdr:colOff>50800</xdr:colOff>
      <xdr:row>74</xdr:row>
      <xdr:rowOff>125709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7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46986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5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103139</xdr:rowOff>
    </xdr:from>
    <xdr:to>
      <xdr:col>50</xdr:col>
      <xdr:colOff>165100</xdr:colOff>
      <xdr:row>74</xdr:row>
      <xdr:rowOff>33289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49816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59411" y="1239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51965</xdr:rowOff>
    </xdr:from>
    <xdr:to>
      <xdr:col>46</xdr:col>
      <xdr:colOff>38100</xdr:colOff>
      <xdr:row>73</xdr:row>
      <xdr:rowOff>153565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170092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3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97717</xdr:rowOff>
    </xdr:from>
    <xdr:to>
      <xdr:col>41</xdr:col>
      <xdr:colOff>101600</xdr:colOff>
      <xdr:row>73</xdr:row>
      <xdr:rowOff>27867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4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44394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2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49842</xdr:rowOff>
    </xdr:from>
    <xdr:to>
      <xdr:col>36</xdr:col>
      <xdr:colOff>165100</xdr:colOff>
      <xdr:row>72</xdr:row>
      <xdr:rowOff>151442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3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167969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1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41306</xdr:rowOff>
    </xdr:from>
    <xdr:to>
      <xdr:col>55</xdr:col>
      <xdr:colOff>0</xdr:colOff>
      <xdr:row>98</xdr:row>
      <xdr:rowOff>23133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1956"/>
          <a:ext cx="838200" cy="1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58951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4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144653</xdr:rowOff>
    </xdr:from>
    <xdr:to>
      <xdr:col>50</xdr:col>
      <xdr:colOff>114300</xdr:colOff>
      <xdr:row>98</xdr:row>
      <xdr:rowOff>23133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75303"/>
          <a:ext cx="889000" cy="4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57369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78550</xdr:rowOff>
    </xdr:from>
    <xdr:to>
      <xdr:col>45</xdr:col>
      <xdr:colOff>177800</xdr:colOff>
      <xdr:row>97</xdr:row>
      <xdr:rowOff>144653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09200"/>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113206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78550</xdr:rowOff>
    </xdr:from>
    <xdr:to>
      <xdr:col>41</xdr:col>
      <xdr:colOff>50800</xdr:colOff>
      <xdr:row>97</xdr:row>
      <xdr:rowOff>107144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9200"/>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152709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161956</xdr:rowOff>
    </xdr:from>
    <xdr:to>
      <xdr:col>55</xdr:col>
      <xdr:colOff>50800</xdr:colOff>
      <xdr:row>97</xdr:row>
      <xdr:rowOff>92106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76883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143783</xdr:rowOff>
    </xdr:from>
    <xdr:to>
      <xdr:col>50</xdr:col>
      <xdr:colOff>165100</xdr:colOff>
      <xdr:row>98</xdr:row>
      <xdr:rowOff>73933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65060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8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93853</xdr:rowOff>
    </xdr:from>
    <xdr:to>
      <xdr:col>46</xdr:col>
      <xdr:colOff>38100</xdr:colOff>
      <xdr:row>98</xdr:row>
      <xdr:rowOff>24003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27750</xdr:rowOff>
    </xdr:from>
    <xdr:to>
      <xdr:col>41</xdr:col>
      <xdr:colOff>101600</xdr:colOff>
      <xdr:row>97</xdr:row>
      <xdr:rowOff>129350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145877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4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56344</xdr:rowOff>
    </xdr:from>
    <xdr:to>
      <xdr:col>36</xdr:col>
      <xdr:colOff>165100</xdr:colOff>
      <xdr:row>97</xdr:row>
      <xdr:rowOff>157944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14" name="警察費最小値テキスト">
          <a:extLst>
            <a:ext uri="{FF2B5EF4-FFF2-40B4-BE49-F238E27FC236}">
              <a16:creationId xmlns:a16="http://schemas.microsoft.com/office/drawing/2014/main" id="{00000000-0008-0000-0700-000002020000}"/>
            </a:ext>
          </a:extLst>
        </xdr:cNvPr>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6" name="警察費最大値テキスト">
          <a:extLst>
            <a:ext uri="{FF2B5EF4-FFF2-40B4-BE49-F238E27FC236}">
              <a16:creationId xmlns:a16="http://schemas.microsoft.com/office/drawing/2014/main" id="{00000000-0008-0000-0700-000004020000}"/>
            </a:ext>
          </a:extLst>
        </xdr:cNvPr>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12337</xdr:rowOff>
    </xdr:from>
    <xdr:to>
      <xdr:col>85</xdr:col>
      <xdr:colOff>127000</xdr:colOff>
      <xdr:row>32</xdr:row>
      <xdr:rowOff>143619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498737"/>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158604</xdr:rowOff>
    </xdr:from>
    <xdr:ext cx="534377" cy="259045"/>
    <xdr:sp macro="" textlink="">
      <xdr:nvSpPr>
        <xdr:cNvPr id="519" name="警察費平均値テキスト">
          <a:extLst>
            <a:ext uri="{FF2B5EF4-FFF2-40B4-BE49-F238E27FC236}">
              <a16:creationId xmlns:a16="http://schemas.microsoft.com/office/drawing/2014/main" id="{00000000-0008-0000-0700-000007020000}"/>
            </a:ext>
          </a:extLst>
        </xdr:cNvPr>
        <xdr:cNvSpPr txBox="1"/>
      </xdr:nvSpPr>
      <xdr:spPr>
        <a:xfrm>
          <a:off x="16370300" y="5987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12337</xdr:rowOff>
    </xdr:from>
    <xdr:to>
      <xdr:col>81</xdr:col>
      <xdr:colOff>50800</xdr:colOff>
      <xdr:row>32</xdr:row>
      <xdr:rowOff>85816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49873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85816</xdr:rowOff>
    </xdr:from>
    <xdr:to>
      <xdr:col>76</xdr:col>
      <xdr:colOff>114300</xdr:colOff>
      <xdr:row>33</xdr:row>
      <xdr:rowOff>61649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572216"/>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61649</xdr:rowOff>
    </xdr:from>
    <xdr:to>
      <xdr:col>71</xdr:col>
      <xdr:colOff>177800</xdr:colOff>
      <xdr:row>33</xdr:row>
      <xdr:rowOff>101165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719499"/>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31078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92819</xdr:rowOff>
    </xdr:from>
    <xdr:to>
      <xdr:col>85</xdr:col>
      <xdr:colOff>177800</xdr:colOff>
      <xdr:row>33</xdr:row>
      <xdr:rowOff>22969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115696</xdr:rowOff>
    </xdr:from>
    <xdr:ext cx="534377" cy="259045"/>
    <xdr:sp macro="" textlink="">
      <xdr:nvSpPr>
        <xdr:cNvPr id="538" name="警察費該当値テキスト">
          <a:extLst>
            <a:ext uri="{FF2B5EF4-FFF2-40B4-BE49-F238E27FC236}">
              <a16:creationId xmlns:a16="http://schemas.microsoft.com/office/drawing/2014/main" id="{00000000-0008-0000-0700-00001A020000}"/>
            </a:ext>
          </a:extLst>
        </xdr:cNvPr>
        <xdr:cNvSpPr txBox="1"/>
      </xdr:nvSpPr>
      <xdr:spPr>
        <a:xfrm>
          <a:off x="16370300" y="5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132987</xdr:rowOff>
    </xdr:from>
    <xdr:to>
      <xdr:col>81</xdr:col>
      <xdr:colOff>101600</xdr:colOff>
      <xdr:row>32</xdr:row>
      <xdr:rowOff>63137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79664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01411" y="52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35016</xdr:rowOff>
    </xdr:from>
    <xdr:to>
      <xdr:col>76</xdr:col>
      <xdr:colOff>165100</xdr:colOff>
      <xdr:row>32</xdr:row>
      <xdr:rowOff>136616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153143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29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10849</xdr:rowOff>
    </xdr:from>
    <xdr:to>
      <xdr:col>72</xdr:col>
      <xdr:colOff>38100</xdr:colOff>
      <xdr:row>33</xdr:row>
      <xdr:rowOff>112449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6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128976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4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50365</xdr:rowOff>
    </xdr:from>
    <xdr:to>
      <xdr:col>67</xdr:col>
      <xdr:colOff>101600</xdr:colOff>
      <xdr:row>33</xdr:row>
      <xdr:rowOff>151965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168492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143521</xdr:rowOff>
    </xdr:from>
    <xdr:to>
      <xdr:col>85</xdr:col>
      <xdr:colOff>127000</xdr:colOff>
      <xdr:row>53</xdr:row>
      <xdr:rowOff>118832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58921"/>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62689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118832</xdr:rowOff>
    </xdr:from>
    <xdr:to>
      <xdr:col>81</xdr:col>
      <xdr:colOff>50800</xdr:colOff>
      <xdr:row>53</xdr:row>
      <xdr:rowOff>126801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05682"/>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4756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49403</xdr:rowOff>
    </xdr:from>
    <xdr:to>
      <xdr:col>76</xdr:col>
      <xdr:colOff>114300</xdr:colOff>
      <xdr:row>53</xdr:row>
      <xdr:rowOff>126801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13625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49403</xdr:rowOff>
    </xdr:from>
    <xdr:to>
      <xdr:col>71</xdr:col>
      <xdr:colOff>177800</xdr:colOff>
      <xdr:row>53</xdr:row>
      <xdr:rowOff>68344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13625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156546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92721</xdr:rowOff>
    </xdr:from>
    <xdr:to>
      <xdr:col>85</xdr:col>
      <xdr:colOff>177800</xdr:colOff>
      <xdr:row>53</xdr:row>
      <xdr:rowOff>22871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0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115598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5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68032</xdr:rowOff>
    </xdr:from>
    <xdr:to>
      <xdr:col>81</xdr:col>
      <xdr:colOff>101600</xdr:colOff>
      <xdr:row>53</xdr:row>
      <xdr:rowOff>169632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14709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69095" y="893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76001</xdr:rowOff>
    </xdr:from>
    <xdr:to>
      <xdr:col>76</xdr:col>
      <xdr:colOff>165100</xdr:colOff>
      <xdr:row>54</xdr:row>
      <xdr:rowOff>6151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22678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93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170053</xdr:rowOff>
    </xdr:from>
    <xdr:to>
      <xdr:col>72</xdr:col>
      <xdr:colOff>38100</xdr:colOff>
      <xdr:row>53</xdr:row>
      <xdr:rowOff>100203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116730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86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17544</xdr:rowOff>
    </xdr:from>
    <xdr:to>
      <xdr:col>67</xdr:col>
      <xdr:colOff>101600</xdr:colOff>
      <xdr:row>53</xdr:row>
      <xdr:rowOff>119144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135671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87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64433</xdr:rowOff>
    </xdr:from>
    <xdr:to>
      <xdr:col>85</xdr:col>
      <xdr:colOff>127000</xdr:colOff>
      <xdr:row>76</xdr:row>
      <xdr:rowOff>136958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094633"/>
          <a:ext cx="838200" cy="7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136958</xdr:rowOff>
    </xdr:from>
    <xdr:to>
      <xdr:col>81</xdr:col>
      <xdr:colOff>50800</xdr:colOff>
      <xdr:row>77</xdr:row>
      <xdr:rowOff>150958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167158"/>
          <a:ext cx="889000" cy="18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97637</xdr:rowOff>
    </xdr:from>
    <xdr:to>
      <xdr:col>76</xdr:col>
      <xdr:colOff>114300</xdr:colOff>
      <xdr:row>77</xdr:row>
      <xdr:rowOff>150958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99287"/>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20599</xdr:rowOff>
    </xdr:from>
    <xdr:to>
      <xdr:col>71</xdr:col>
      <xdr:colOff>177800</xdr:colOff>
      <xdr:row>77</xdr:row>
      <xdr:rowOff>97637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22249"/>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92384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134821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13633</xdr:rowOff>
    </xdr:from>
    <xdr:to>
      <xdr:col>85</xdr:col>
      <xdr:colOff>177800</xdr:colOff>
      <xdr:row>76</xdr:row>
      <xdr:rowOff>115233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163510</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86158</xdr:rowOff>
    </xdr:from>
    <xdr:to>
      <xdr:col>81</xdr:col>
      <xdr:colOff>101600</xdr:colOff>
      <xdr:row>77</xdr:row>
      <xdr:rowOff>16308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7435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100158</xdr:rowOff>
    </xdr:from>
    <xdr:to>
      <xdr:col>76</xdr:col>
      <xdr:colOff>165100</xdr:colOff>
      <xdr:row>78</xdr:row>
      <xdr:rowOff>30308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21435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3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46837</xdr:rowOff>
    </xdr:from>
    <xdr:to>
      <xdr:col>72</xdr:col>
      <xdr:colOff>38100</xdr:colOff>
      <xdr:row>77</xdr:row>
      <xdr:rowOff>148437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139564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141249</xdr:rowOff>
    </xdr:from>
    <xdr:to>
      <xdr:col>67</xdr:col>
      <xdr:colOff>101600</xdr:colOff>
      <xdr:row>77</xdr:row>
      <xdr:rowOff>71399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87927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9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135031</xdr:rowOff>
    </xdr:from>
    <xdr:to>
      <xdr:col>85</xdr:col>
      <xdr:colOff>127000</xdr:colOff>
      <xdr:row>96</xdr:row>
      <xdr:rowOff>8581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422781"/>
          <a:ext cx="838200" cy="4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20011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3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26282</xdr:rowOff>
    </xdr:from>
    <xdr:to>
      <xdr:col>81</xdr:col>
      <xdr:colOff>50800</xdr:colOff>
      <xdr:row>95</xdr:row>
      <xdr:rowOff>135031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142582"/>
          <a:ext cx="889000" cy="2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90637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6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140190</xdr:rowOff>
    </xdr:from>
    <xdr:to>
      <xdr:col>76</xdr:col>
      <xdr:colOff>114300</xdr:colOff>
      <xdr:row>94</xdr:row>
      <xdr:rowOff>26282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085040"/>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141916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98389</xdr:rowOff>
    </xdr:from>
    <xdr:to>
      <xdr:col>71</xdr:col>
      <xdr:colOff>177800</xdr:colOff>
      <xdr:row>93</xdr:row>
      <xdr:rowOff>140190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043239"/>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23567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23370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129231</xdr:rowOff>
    </xdr:from>
    <xdr:to>
      <xdr:col>85</xdr:col>
      <xdr:colOff>177800</xdr:colOff>
      <xdr:row>96</xdr:row>
      <xdr:rowOff>59381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107658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84231</xdr:rowOff>
    </xdr:from>
    <xdr:to>
      <xdr:col>81</xdr:col>
      <xdr:colOff>101600</xdr:colOff>
      <xdr:row>96</xdr:row>
      <xdr:rowOff>14381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3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5508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01411" y="16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146932</xdr:rowOff>
    </xdr:from>
    <xdr:to>
      <xdr:col>76</xdr:col>
      <xdr:colOff>165100</xdr:colOff>
      <xdr:row>94</xdr:row>
      <xdr:rowOff>77082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0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93609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89390</xdr:rowOff>
    </xdr:from>
    <xdr:to>
      <xdr:col>72</xdr:col>
      <xdr:colOff>38100</xdr:colOff>
      <xdr:row>94</xdr:row>
      <xdr:rowOff>19540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0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36067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0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47589</xdr:rowOff>
    </xdr:from>
    <xdr:to>
      <xdr:col>67</xdr:col>
      <xdr:colOff>101600</xdr:colOff>
      <xdr:row>93</xdr:row>
      <xdr:rowOff>149189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59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165716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7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4064</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6004814"/>
          <a:ext cx="1269" cy="72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122191</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780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4064</xdr:rowOff>
    </xdr:from>
    <xdr:to>
      <xdr:col>116</xdr:col>
      <xdr:colOff>152400</xdr:colOff>
      <xdr:row>35</xdr:row>
      <xdr:rowOff>4064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96266</xdr:rowOff>
    </xdr:from>
    <xdr:to>
      <xdr:col>116</xdr:col>
      <xdr:colOff>63500</xdr:colOff>
      <xdr:row>35</xdr:row>
      <xdr:rowOff>4064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5239766"/>
          <a:ext cx="838200" cy="7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78757</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938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100330</xdr:rowOff>
    </xdr:from>
    <xdr:to>
      <xdr:col>116</xdr:col>
      <xdr:colOff>114300</xdr:colOff>
      <xdr:row>39</xdr:row>
      <xdr:rowOff>30480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96266</xdr:rowOff>
    </xdr:from>
    <xdr:to>
      <xdr:col>111</xdr:col>
      <xdr:colOff>177800</xdr:colOff>
      <xdr:row>39</xdr:row>
      <xdr:rowOff>41402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5239766"/>
          <a:ext cx="889000" cy="14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xdr:rowOff>
    </xdr:from>
    <xdr:to>
      <xdr:col>112</xdr:col>
      <xdr:colOff>38100</xdr:colOff>
      <xdr:row>38</xdr:row>
      <xdr:rowOff>105918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97045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213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31496</xdr:rowOff>
    </xdr:from>
    <xdr:to>
      <xdr:col>107</xdr:col>
      <xdr:colOff>50800</xdr:colOff>
      <xdr:row>39</xdr:row>
      <xdr:rowOff>41402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5860796"/>
          <a:ext cx="889000" cy="8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159004</xdr:rowOff>
    </xdr:from>
    <xdr:to>
      <xdr:col>107</xdr:col>
      <xdr:colOff>101600</xdr:colOff>
      <xdr:row>39</xdr:row>
      <xdr:rowOff>89154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105681</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31496</xdr:rowOff>
    </xdr:from>
    <xdr:to>
      <xdr:col>102</xdr:col>
      <xdr:colOff>114300</xdr:colOff>
      <xdr:row>39</xdr:row>
      <xdr:rowOff>42164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5860796"/>
          <a:ext cx="889000" cy="8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85852</xdr:rowOff>
    </xdr:from>
    <xdr:to>
      <xdr:col>102</xdr:col>
      <xdr:colOff>165100</xdr:colOff>
      <xdr:row>39</xdr:row>
      <xdr:rowOff>16002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7129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156718</xdr:rowOff>
    </xdr:from>
    <xdr:to>
      <xdr:col>98</xdr:col>
      <xdr:colOff>38100</xdr:colOff>
      <xdr:row>39</xdr:row>
      <xdr:rowOff>86868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103395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124714</xdr:rowOff>
    </xdr:from>
    <xdr:to>
      <xdr:col>116</xdr:col>
      <xdr:colOff>114300</xdr:colOff>
      <xdr:row>35</xdr:row>
      <xdr:rowOff>54864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77741</xdr:rowOff>
    </xdr:from>
    <xdr:ext cx="378565"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590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45466</xdr:rowOff>
    </xdr:from>
    <xdr:to>
      <xdr:col>112</xdr:col>
      <xdr:colOff>38100</xdr:colOff>
      <xdr:row>30</xdr:row>
      <xdr:rowOff>147066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28</xdr:row>
      <xdr:rowOff>163593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757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83329</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152146</xdr:rowOff>
    </xdr:from>
    <xdr:to>
      <xdr:col>102</xdr:col>
      <xdr:colOff>165100</xdr:colOff>
      <xdr:row>34</xdr:row>
      <xdr:rowOff>82296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5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98823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10428" y="55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84091</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○警察費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住民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27,076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円で、類似団体の平均を上回っており、高いコストとなっている。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職員数や１人当たり給料月額が類似団体と比較して高いためであり、業務見直し等による人員配置の適正化の推進等により、総人件費の縮減に取り組む。</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住民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105,383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円で、類似団体の平均を上回っており、高いコストとなっている。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職員数や１人当たり給料月額が類似団体と比較して高いためであり、児童・生徒数の減少やそれに伴う学校の統廃合を適切に人員配置に反映するとともに加配人員等を精査し、総人件費の縮減に取り組む。</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年度の取り崩しにより標準財政規模比は低下傾向であったが、年度間の財源調整のために平成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年度・令和元年度には積み立てを行い、比率が上昇した。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社会保障関係経費が増加する中、国庫支出金の増加や公債費の減等により、実質収支額は一定の水準を推移しているが、令和元年度は地方消費税の増により、比率が上昇した。</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標準財政規模比では</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１％程度を推移する等、</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カ年では安定した状態である。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臨時財政対策債の償還額は増加傾向にあるものの、県が発行を決定し、投資的経費の財源に充当する一般分の県債の発行を抑制していることから、減少傾向にある。</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特定財源等の減少に伴い減少した。</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プライマリーバランスの黒字確保に着目し、</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年債の導入による公債費の平準化効果や、県債発行を抑制することにより減少している。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公営企業の県債残高が減少したことに伴い、償還に対する繰入れも減少している。</a:t>
          </a:r>
        </a:p>
        <a:p>
          <a:r>
            <a:rPr kumimoji="1" lang="ja-JP" altLang="en-US" sz="1200">
              <a:latin typeface="ＭＳ ゴシック" pitchFamily="49" charset="-128"/>
              <a:ea typeface="ＭＳ ゴシック" pitchFamily="49" charset="-128"/>
            </a:rPr>
            <a:t>○設立法人等の負債額等負担見込額</a:t>
          </a:r>
        </a:p>
        <a:p>
          <a:r>
            <a:rPr kumimoji="1" lang="ja-JP" altLang="en-US" sz="1200">
              <a:latin typeface="ＭＳ ゴシック" pitchFamily="49" charset="-128"/>
              <a:ea typeface="ＭＳ ゴシック" pitchFamily="49" charset="-128"/>
            </a:rPr>
            <a:t>　山口県信用保証協会の補償額の増減に伴い年度間の増減があるものの、ほぼ同水準で推移している。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決算剰余金の一部を含め財源調整用基金に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億円取り崩したことや、地域医療介護総合確保基金の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財源調整用基金の残高について、災害等への備えとして必要な目安としている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・地域医療介護総合確保基金：効率的かつ質の高い医療提供体制と地域包括ケアシステムの構築を通じ、地域における医療・介護の総合的な確保を図る。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・岩国・和木・大島地域まちづくり基金：企業誘致等の事業のために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億円を積み立てた一方、道路改良等の事業に充当するために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・地域医療介護基金：医療従事者確保等の事業のために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・岩国・和木・大島地域まちづくり基金：米軍基地の再編関連特定周辺市町村の区域内における住民の生活の利便性の向上及び産業の振興のための所要額を積立予定。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・地域医療介護基金：効率的かつ質の高い医療提供体制と地域包括ケアシステムの構築を通じ、地域における医療・介護の総合的な確保を推進するための所要額を積立予定。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年度間の財源調整等のため、可能な限り積立額を確保。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今後の県債の償還に備えるため、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県債の償還への備え等のため、可能な限り積立額を確保。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C7A9DE-1BC1-4AB5-B2E1-19237A40F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EB6C86-1FE2-422F-87A9-3FB8952A3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3573EF-B411-47CB-BA55-976AE140D5C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2D6120C-5554-4823-ABC0-E135440DC594}"/>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EB3A4D8-BD2E-4DB3-A0C7-3F8689972AE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11CA40E-E9C1-4EBE-8CEF-2638429D123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DCE4A07-7F04-4325-8403-F1F6C7EEE9C9}"/>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768D67AA-B5F6-4BA3-935A-8507479FF7DA}"/>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C6C9BE7E-B0F0-4692-9EBE-7D601F27E1C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D07CDD4-98ED-49BE-B5C2-18AD40A1B94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E91E073-623B-4156-9EC5-81F7C684D89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3023398-96F6-401A-8206-299E21FEFE1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1,369,882
1,352,180
6,112.53
630,560,989
612,769,567
9,011,579
371,740,097
1,226,633,573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3798DE6-748C-4B30-833A-8F3CBCEB256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6A18391-D854-4ABF-8CA3-1569F48743E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F98B98D-F42D-44AE-B8C0-6E1C9D75630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460300-7543-4785-947A-7D769D0A740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43CB23-EA01-42F9-93C2-7B876D5C74B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23955A8-3216-4794-8CF3-A4B54A4CB86F}"/>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446599-BD1B-44E6-A588-CA4181D2B49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17E249B-420D-4398-A912-92CC8C113C7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DFAB7B-5D28-4281-8281-C406939C49F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AEB0059-6F78-43D2-A75B-672F9582F88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2EE5C0-3392-4E84-A87B-61869C6501A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DC3CDC-2974-4D48-A58E-82800FF237C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9552A52-985B-4FA3-8C87-6736E4603C2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65BC75-DFD3-4B3F-B8A2-AAFFBCFCE7A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38CE7A-F825-40F1-A7AC-265C42EB479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26E4A68-5B11-43C6-9195-C9706FD3BDA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2FC6C23-CB68-475B-B0CA-A473D3F28F3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E053798-7B41-4782-9894-DFD3604F44DD}"/>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C583423-6071-48AB-905B-598798B77B38}"/>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2ADAD07-F58F-46D6-9A66-33FE7EE31D7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F0AA272-6AA8-4FC6-AB93-A7C02421B6B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3CD26A4E-B802-4DA8-90B4-339508EB0FA2}"/>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801DD23-E308-4BF9-9502-E2911B0488B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3F8C0C9-71F9-46CD-8E11-F258FCCD38D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2424A8F-D1A4-4708-87D1-8685AB82F4D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2062676-6D8B-4237-B13F-D1E5CA99068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70E2B9C-0CA4-493F-BDC2-F2E209984BB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0E37B71-283B-4FAD-8663-B6B757013CF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302DBCC0-B91D-4089-BB21-25FCEFD9CACE}"/>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D79B749-EAC9-4B72-B3B3-8F930987A0C8}"/>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A58CB11-812D-4F52-BEF4-6A54749C658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27467B9-938D-4681-B767-64B84C6F427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A5A1384-5B56-4921-B2CA-9F0B82E3963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EE54413-DDBA-40EE-8E0B-C6374191018B}"/>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有形固定資産減価償却率は上昇傾向にあるが、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公共施設等マネジメント基本方針に基づき、公共施設等の統合や除却等を進めており、類似団体と比較して低い水準にある。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C752EF9-8077-46AD-BBEC-9A420CAD18C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EE089C7-CF7D-436F-8B8F-5B546663802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C84E67B-FC38-4CD7-AEA6-E358F79F821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F247D23B-E1B0-44D7-9B45-391C7C3D5ADD}"/>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9314978C-D596-4918-A93C-0936CC3F4C5E}"/>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4B9303F-EF63-4323-8563-8DBAC2F24FD6}"/>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4E345B8E-E556-4FBB-AAA3-3B9750C5B5A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15795E1A-1465-4E48-8CF8-3BCED010B8FB}"/>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66E57DBA-AFBD-4BAB-A8E5-E7DE5AB189F9}"/>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91790956-2401-4A8A-BD51-CE8612052D0A}"/>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435FE4B-8E8F-4123-B2DD-A01F11D5EED8}"/>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E47DC53C-EAB0-4DE9-9DFE-0B7A55A97E5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D8306FC-3F07-486E-B315-936AA94490D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65EBD0C4-5D6D-4DEE-94F6-6A31C8E9694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35</xdr:row>
      <xdr:rowOff>11557</xdr:rowOff>
    </xdr:to>
    <xdr:cxnSp macro="">
      <xdr:nvCxnSpPr>
        <xdr:cNvPr id="62" name="直線コネクタ 61">
          <a:extLst>
            <a:ext uri="{FF2B5EF4-FFF2-40B4-BE49-F238E27FC236}">
              <a16:creationId xmlns:a16="http://schemas.microsoft.com/office/drawing/2014/main" id="{F704AB33-65C8-425A-973C-B7085CDB992E}"/>
            </a:ext>
          </a:extLst>
        </xdr:cNvPr>
        <xdr:cNvCxnSpPr/>
      </xdr:nvCxnSpPr>
      <xdr:spPr>
        <a:xfrm flipV="1">
          <a:off x="4306570" y="4287901"/>
          <a:ext cx="1270" cy="138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a:extLst>
            <a:ext uri="{FF2B5EF4-FFF2-40B4-BE49-F238E27FC236}">
              <a16:creationId xmlns:a16="http://schemas.microsoft.com/office/drawing/2014/main" id="{C1738386-4811-4C22-80C1-7474520B82C5}"/>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a:extLst>
            <a:ext uri="{FF2B5EF4-FFF2-40B4-BE49-F238E27FC236}">
              <a16:creationId xmlns:a16="http://schemas.microsoft.com/office/drawing/2014/main" id="{B61E14D8-8A47-4FB3-9C7D-79696CC7DC40}"/>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5" name="有形固定資産減価償却率最大値テキスト">
          <a:extLst>
            <a:ext uri="{FF2B5EF4-FFF2-40B4-BE49-F238E27FC236}">
              <a16:creationId xmlns:a16="http://schemas.microsoft.com/office/drawing/2014/main" id="{1B78985E-71C4-4505-B720-B7D6D506DDE0}"/>
            </a:ext>
          </a:extLst>
        </xdr:cNvPr>
        <xdr:cNvSpPr txBox="1"/>
      </xdr:nvSpPr>
      <xdr:spPr>
        <a:xfrm>
          <a:off x="4359275" y="40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6" name="直線コネクタ 65">
          <a:extLst>
            <a:ext uri="{FF2B5EF4-FFF2-40B4-BE49-F238E27FC236}">
              <a16:creationId xmlns:a16="http://schemas.microsoft.com/office/drawing/2014/main" id="{45958C53-4798-4259-8E4D-325294DA578A}"/>
            </a:ext>
          </a:extLst>
        </xdr:cNvPr>
        <xdr:cNvCxnSpPr/>
      </xdr:nvCxnSpPr>
      <xdr:spPr>
        <a:xfrm>
          <a:off x="4216400" y="42879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80916</xdr:rowOff>
    </xdr:from>
    <xdr:ext cx="405111" cy="259045"/>
    <xdr:sp macro="" textlink="">
      <xdr:nvSpPr>
        <xdr:cNvPr id="67" name="有形固定資産減価償却率平均値テキスト">
          <a:extLst>
            <a:ext uri="{FF2B5EF4-FFF2-40B4-BE49-F238E27FC236}">
              <a16:creationId xmlns:a16="http://schemas.microsoft.com/office/drawing/2014/main" id="{D2A6B5D8-7936-4C16-8DB0-CAFB53C97DF5}"/>
            </a:ext>
          </a:extLst>
        </xdr:cNvPr>
        <xdr:cNvSpPr txBox="1"/>
      </xdr:nvSpPr>
      <xdr:spPr>
        <a:xfrm>
          <a:off x="4359275" y="51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68" name="フローチャート: 判断 67">
          <a:extLst>
            <a:ext uri="{FF2B5EF4-FFF2-40B4-BE49-F238E27FC236}">
              <a16:creationId xmlns:a16="http://schemas.microsoft.com/office/drawing/2014/main" id="{E2509EA3-1EB7-4E0B-B84A-A80B95E8265C}"/>
            </a:ext>
          </a:extLst>
        </xdr:cNvPr>
        <xdr:cNvSpPr/>
      </xdr:nvSpPr>
      <xdr:spPr>
        <a:xfrm>
          <a:off x="4254500" y="51253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93853</xdr:rowOff>
    </xdr:from>
    <xdr:to>
      <xdr:col>19</xdr:col>
      <xdr:colOff>187325</xdr:colOff>
      <xdr:row>32</xdr:row>
      <xdr:rowOff>24003</xdr:rowOff>
    </xdr:to>
    <xdr:sp macro="" textlink="">
      <xdr:nvSpPr>
        <xdr:cNvPr id="69" name="フローチャート: 判断 68">
          <a:extLst>
            <a:ext uri="{FF2B5EF4-FFF2-40B4-BE49-F238E27FC236}">
              <a16:creationId xmlns:a16="http://schemas.microsoft.com/office/drawing/2014/main" id="{07C89152-03BA-4B9A-9D05-B02054C6BAEA}"/>
            </a:ext>
          </a:extLst>
        </xdr:cNvPr>
        <xdr:cNvSpPr/>
      </xdr:nvSpPr>
      <xdr:spPr>
        <a:xfrm>
          <a:off x="3616325" y="5113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144399</xdr:rowOff>
    </xdr:from>
    <xdr:to>
      <xdr:col>15</xdr:col>
      <xdr:colOff>187325</xdr:colOff>
      <xdr:row>31</xdr:row>
      <xdr:rowOff>74549</xdr:rowOff>
    </xdr:to>
    <xdr:sp macro="" textlink="">
      <xdr:nvSpPr>
        <xdr:cNvPr id="70" name="フローチャート: 判断 69">
          <a:extLst>
            <a:ext uri="{FF2B5EF4-FFF2-40B4-BE49-F238E27FC236}">
              <a16:creationId xmlns:a16="http://schemas.microsoft.com/office/drawing/2014/main" id="{BC053B7E-5034-4517-AC1E-D44A42B215DC}"/>
            </a:ext>
          </a:extLst>
        </xdr:cNvPr>
        <xdr:cNvSpPr/>
      </xdr:nvSpPr>
      <xdr:spPr>
        <a:xfrm>
          <a:off x="29305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1" name="フローチャート: 判断 70">
          <a:extLst>
            <a:ext uri="{FF2B5EF4-FFF2-40B4-BE49-F238E27FC236}">
              <a16:creationId xmlns:a16="http://schemas.microsoft.com/office/drawing/2014/main" id="{0332AD72-8366-4ED2-A15E-AEB949CEF9F3}"/>
            </a:ext>
          </a:extLst>
        </xdr:cNvPr>
        <xdr:cNvSpPr/>
      </xdr:nvSpPr>
      <xdr:spPr>
        <a:xfrm>
          <a:off x="22447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414FFE34-2460-4EC2-9DF6-5B8CF59DE0C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1899DAE0-6EC2-48A4-86D8-31A5BB9D0EA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FE3B278-F826-4E2C-9FA0-70FA85441FA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11AFFB-F52F-4301-8A55-5DD796796ED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43BBE56-3005-4398-97EE-CBFCED7BE86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楕円 76">
          <a:extLst>
            <a:ext uri="{FF2B5EF4-FFF2-40B4-BE49-F238E27FC236}">
              <a16:creationId xmlns:a16="http://schemas.microsoft.com/office/drawing/2014/main" id="{D3993E66-D28B-4D24-B6B9-C3D67CB744AC}"/>
            </a:ext>
          </a:extLst>
        </xdr:cNvPr>
        <xdr:cNvSpPr/>
      </xdr:nvSpPr>
      <xdr:spPr>
        <a:xfrm>
          <a:off x="4254500" y="4830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157370</xdr:rowOff>
    </xdr:from>
    <xdr:ext cx="405111" cy="259045"/>
    <xdr:sp macro="" textlink="">
      <xdr:nvSpPr>
        <xdr:cNvPr id="78" name="有形固定資産減価償却率該当値テキスト">
          <a:extLst>
            <a:ext uri="{FF2B5EF4-FFF2-40B4-BE49-F238E27FC236}">
              <a16:creationId xmlns:a16="http://schemas.microsoft.com/office/drawing/2014/main" id="{8B47978C-8DFD-4ED2-9B1D-38D438BBEAB7}"/>
            </a:ext>
          </a:extLst>
        </xdr:cNvPr>
        <xdr:cNvSpPr txBox="1"/>
      </xdr:nvSpPr>
      <xdr:spPr>
        <a:xfrm>
          <a:off x="4359275" y="46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79" name="楕円 78">
          <a:extLst>
            <a:ext uri="{FF2B5EF4-FFF2-40B4-BE49-F238E27FC236}">
              <a16:creationId xmlns:a16="http://schemas.microsoft.com/office/drawing/2014/main" id="{83832E96-67CB-4D05-99CA-13A27E3F8E89}"/>
            </a:ext>
          </a:extLst>
        </xdr:cNvPr>
        <xdr:cNvSpPr/>
      </xdr:nvSpPr>
      <xdr:spPr>
        <a:xfrm>
          <a:off x="3616325" y="4706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30</xdr:row>
      <xdr:rowOff>13843</xdr:rowOff>
    </xdr:to>
    <xdr:cxnSp macro="">
      <xdr:nvCxnSpPr>
        <xdr:cNvPr id="80" name="直線コネクタ 79">
          <a:extLst>
            <a:ext uri="{FF2B5EF4-FFF2-40B4-BE49-F238E27FC236}">
              <a16:creationId xmlns:a16="http://schemas.microsoft.com/office/drawing/2014/main" id="{2BF71AF8-E621-4374-8BC5-F379F453183E}"/>
            </a:ext>
          </a:extLst>
        </xdr:cNvPr>
        <xdr:cNvCxnSpPr/>
      </xdr:nvCxnSpPr>
      <xdr:spPr>
        <a:xfrm>
          <a:off x="3673475" y="4763389"/>
          <a:ext cx="62865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46863</xdr:rowOff>
    </xdr:from>
    <xdr:to>
      <xdr:col>15</xdr:col>
      <xdr:colOff>187325</xdr:colOff>
      <xdr:row>28</xdr:row>
      <xdr:rowOff>148463</xdr:rowOff>
    </xdr:to>
    <xdr:sp macro="" textlink="">
      <xdr:nvSpPr>
        <xdr:cNvPr id="81" name="楕円 80">
          <a:extLst>
            <a:ext uri="{FF2B5EF4-FFF2-40B4-BE49-F238E27FC236}">
              <a16:creationId xmlns:a16="http://schemas.microsoft.com/office/drawing/2014/main" id="{2F67C963-34C0-4A0F-B3A0-2107032A244E}"/>
            </a:ext>
          </a:extLst>
        </xdr:cNvPr>
        <xdr:cNvSpPr/>
      </xdr:nvSpPr>
      <xdr:spPr>
        <a:xfrm>
          <a:off x="29305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29</xdr:row>
      <xdr:rowOff>64389</xdr:rowOff>
    </xdr:to>
    <xdr:cxnSp macro="">
      <xdr:nvCxnSpPr>
        <xdr:cNvPr id="82" name="直線コネクタ 81">
          <a:extLst>
            <a:ext uri="{FF2B5EF4-FFF2-40B4-BE49-F238E27FC236}">
              <a16:creationId xmlns:a16="http://schemas.microsoft.com/office/drawing/2014/main" id="{9DE69D99-4913-4580-9151-A65094B000F7}"/>
            </a:ext>
          </a:extLst>
        </xdr:cNvPr>
        <xdr:cNvCxnSpPr/>
      </xdr:nvCxnSpPr>
      <xdr:spPr>
        <a:xfrm>
          <a:off x="2987675" y="4631563"/>
          <a:ext cx="6858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71501</xdr:rowOff>
    </xdr:from>
    <xdr:to>
      <xdr:col>11</xdr:col>
      <xdr:colOff>187325</xdr:colOff>
      <xdr:row>28</xdr:row>
      <xdr:rowOff>1651</xdr:rowOff>
    </xdr:to>
    <xdr:sp macro="" textlink="">
      <xdr:nvSpPr>
        <xdr:cNvPr id="83" name="楕円 82">
          <a:extLst>
            <a:ext uri="{FF2B5EF4-FFF2-40B4-BE49-F238E27FC236}">
              <a16:creationId xmlns:a16="http://schemas.microsoft.com/office/drawing/2014/main" id="{BE07A771-D8E3-49CF-8127-5E0146A4BF7B}"/>
            </a:ext>
          </a:extLst>
        </xdr:cNvPr>
        <xdr:cNvSpPr/>
      </xdr:nvSpPr>
      <xdr:spPr>
        <a:xfrm>
          <a:off x="2244725" y="44403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122301</xdr:rowOff>
    </xdr:from>
    <xdr:to>
      <xdr:col>15</xdr:col>
      <xdr:colOff>136525</xdr:colOff>
      <xdr:row>28</xdr:row>
      <xdr:rowOff>97663</xdr:rowOff>
    </xdr:to>
    <xdr:cxnSp macro="">
      <xdr:nvCxnSpPr>
        <xdr:cNvPr id="84" name="直線コネクタ 83">
          <a:extLst>
            <a:ext uri="{FF2B5EF4-FFF2-40B4-BE49-F238E27FC236}">
              <a16:creationId xmlns:a16="http://schemas.microsoft.com/office/drawing/2014/main" id="{BA854910-8EBA-4A3B-843D-E4D5AA66740C}"/>
            </a:ext>
          </a:extLst>
        </xdr:cNvPr>
        <xdr:cNvCxnSpPr/>
      </xdr:nvCxnSpPr>
      <xdr:spPr>
        <a:xfrm>
          <a:off x="2301875" y="4497451"/>
          <a:ext cx="6858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15130</xdr:rowOff>
    </xdr:from>
    <xdr:ext cx="405111" cy="259045"/>
    <xdr:sp macro="" textlink="">
      <xdr:nvSpPr>
        <xdr:cNvPr id="85" name="n_1aveValue有形固定資産減価償却率">
          <a:extLst>
            <a:ext uri="{FF2B5EF4-FFF2-40B4-BE49-F238E27FC236}">
              <a16:creationId xmlns:a16="http://schemas.microsoft.com/office/drawing/2014/main" id="{915D2095-80F5-4DB3-9A97-7173420BB0FF}"/>
            </a:ext>
          </a:extLst>
        </xdr:cNvPr>
        <xdr:cNvSpPr txBox="1"/>
      </xdr:nvSpPr>
      <xdr:spPr>
        <a:xfrm>
          <a:off x="3474094" y="519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86" name="n_2aveValue有形固定資産減価償却率">
          <a:extLst>
            <a:ext uri="{FF2B5EF4-FFF2-40B4-BE49-F238E27FC236}">
              <a16:creationId xmlns:a16="http://schemas.microsoft.com/office/drawing/2014/main" id="{6DAC9F5B-A8FF-4798-A35D-C4FD26074B2C}"/>
            </a:ext>
          </a:extLst>
        </xdr:cNvPr>
        <xdr:cNvSpPr txBox="1"/>
      </xdr:nvSpPr>
      <xdr:spPr>
        <a:xfrm>
          <a:off x="2797819"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87" name="n_3aveValue有形固定資産減価償却率">
          <a:extLst>
            <a:ext uri="{FF2B5EF4-FFF2-40B4-BE49-F238E27FC236}">
              <a16:creationId xmlns:a16="http://schemas.microsoft.com/office/drawing/2014/main" id="{518594B2-DEBC-4497-B615-73A9EC2D59BE}"/>
            </a:ext>
          </a:extLst>
        </xdr:cNvPr>
        <xdr:cNvSpPr txBox="1"/>
      </xdr:nvSpPr>
      <xdr:spPr>
        <a:xfrm>
          <a:off x="2112019"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88" name="n_1mainValue有形固定資産減価償却率">
          <a:extLst>
            <a:ext uri="{FF2B5EF4-FFF2-40B4-BE49-F238E27FC236}">
              <a16:creationId xmlns:a16="http://schemas.microsoft.com/office/drawing/2014/main" id="{D19E3C1B-2B88-423A-8EE1-519D8CDACBB5}"/>
            </a:ext>
          </a:extLst>
        </xdr:cNvPr>
        <xdr:cNvSpPr txBox="1"/>
      </xdr:nvSpPr>
      <xdr:spPr>
        <a:xfrm>
          <a:off x="3474094" y="450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89" name="n_2mainValue有形固定資産減価償却率">
          <a:extLst>
            <a:ext uri="{FF2B5EF4-FFF2-40B4-BE49-F238E27FC236}">
              <a16:creationId xmlns:a16="http://schemas.microsoft.com/office/drawing/2014/main" id="{FE9F5DCF-1F5E-4A75-9918-E7FC027BDF12}"/>
            </a:ext>
          </a:extLst>
        </xdr:cNvPr>
        <xdr:cNvSpPr txBox="1"/>
      </xdr:nvSpPr>
      <xdr:spPr>
        <a:xfrm>
          <a:off x="27978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18178</xdr:rowOff>
    </xdr:from>
    <xdr:ext cx="405111" cy="259045"/>
    <xdr:sp macro="" textlink="">
      <xdr:nvSpPr>
        <xdr:cNvPr id="90" name="n_3mainValue有形固定資産減価償却率">
          <a:extLst>
            <a:ext uri="{FF2B5EF4-FFF2-40B4-BE49-F238E27FC236}">
              <a16:creationId xmlns:a16="http://schemas.microsoft.com/office/drawing/2014/main" id="{08D98322-683B-414F-A147-5B1938BD7D75}"/>
            </a:ext>
          </a:extLst>
        </xdr:cNvPr>
        <xdr:cNvSpPr txBox="1"/>
      </xdr:nvSpPr>
      <xdr:spPr>
        <a:xfrm>
          <a:off x="2112019" y="422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13E762B6-3282-4674-9680-307A7BA074D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8A1BAD86-0A66-4A44-883E-8C03426C96C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a:extLst>
            <a:ext uri="{FF2B5EF4-FFF2-40B4-BE49-F238E27FC236}">
              <a16:creationId xmlns:a16="http://schemas.microsoft.com/office/drawing/2014/main" id="{421DC593-1BE0-4EAF-9A10-2F64A7EE6840}"/>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F4A076A7-9961-4BAC-BC29-0AC99A6EB6A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7B82CB17-EFD6-4F26-82F3-4C31DB3A6D4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a:extLst>
            <a:ext uri="{FF2B5EF4-FFF2-40B4-BE49-F238E27FC236}">
              <a16:creationId xmlns:a16="http://schemas.microsoft.com/office/drawing/2014/main" id="{D5B9E9AD-E3E3-42B6-994C-01DC2F643E8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a:extLst>
            <a:ext uri="{FF2B5EF4-FFF2-40B4-BE49-F238E27FC236}">
              <a16:creationId xmlns:a16="http://schemas.microsoft.com/office/drawing/2014/main" id="{F9D4B790-0AB1-4E79-8559-C6F333C4A46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D562C259-85E9-40FA-B424-0CD9A487B23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20AEF678-44E0-4B9D-AF4F-A2CF5D59BF7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81830067-82D2-4308-BBC4-8C304E1CD02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a:extLst>
            <a:ext uri="{FF2B5EF4-FFF2-40B4-BE49-F238E27FC236}">
              <a16:creationId xmlns:a16="http://schemas.microsoft.com/office/drawing/2014/main" id="{A9C6AA78-8B24-4876-B48F-EAE16543737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プライマリーバランスに着目した県債の発行抑制や、職員数の減等に伴う退職手当見込み額の減により、将来負担額が減少しており、債務償還比率は類似団体と比較して低い水準にある。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今後も公共投資等に係る事業の重点化や平準化を進め、県債の新規発行抑制等による県債残高の縮減により、県の将来的な財政負担の軽減を図る。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656A2EA4-CDAA-474E-8719-96B61735544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90FE2694-945E-473E-B79C-D51AEBDD2DC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B4482D5A-DFD1-4994-A0A7-41A9374AC88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F8FAE38C-28C0-407D-8969-69825E4B508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 name="テキスト ボックス 105">
          <a:extLst>
            <a:ext uri="{FF2B5EF4-FFF2-40B4-BE49-F238E27FC236}">
              <a16:creationId xmlns:a16="http://schemas.microsoft.com/office/drawing/2014/main" id="{72C8E84F-268E-477E-82B1-BA101919064A}"/>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7EAFFA33-EE0C-4062-9ADA-50F70A66B5E0}"/>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8" name="テキスト ボックス 107">
          <a:extLst>
            <a:ext uri="{FF2B5EF4-FFF2-40B4-BE49-F238E27FC236}">
              <a16:creationId xmlns:a16="http://schemas.microsoft.com/office/drawing/2014/main" id="{D9F725A0-A7E1-45FB-91D4-A2914474646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D956E605-21BD-46F6-932A-37EA37AF3A11}"/>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0" name="テキスト ボックス 109">
          <a:extLst>
            <a:ext uri="{FF2B5EF4-FFF2-40B4-BE49-F238E27FC236}">
              <a16:creationId xmlns:a16="http://schemas.microsoft.com/office/drawing/2014/main" id="{CE370995-68D0-4AD3-AAC1-A5C48B1B7750}"/>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DA3FACD2-C2F6-43ED-A66F-23B86E47A96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2" name="テキスト ボックス 111">
          <a:extLst>
            <a:ext uri="{FF2B5EF4-FFF2-40B4-BE49-F238E27FC236}">
              <a16:creationId xmlns:a16="http://schemas.microsoft.com/office/drawing/2014/main" id="{B29D35C6-3E87-4DF9-8AFD-5AF6BD88FDBF}"/>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3A9678F8-90FA-4343-80AB-522D4083940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3CA49318-6F0A-4967-AFEB-1917147A5FBB}"/>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FA51C5A1-F97E-467A-86FC-148A0ECBDEE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21A273C6-FE77-44BF-9188-3264F382DC3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64A1446C-4AEC-4EE3-A1CC-A71FDC80544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10562</xdr:rowOff>
    </xdr:from>
    <xdr:to>
      <xdr:col>76</xdr:col>
      <xdr:colOff>21589</xdr:colOff>
      <xdr:row>34</xdr:row>
      <xdr:rowOff>65701</xdr:rowOff>
    </xdr:to>
    <xdr:cxnSp macro="">
      <xdr:nvCxnSpPr>
        <xdr:cNvPr id="118" name="直線コネクタ 117">
          <a:extLst>
            <a:ext uri="{FF2B5EF4-FFF2-40B4-BE49-F238E27FC236}">
              <a16:creationId xmlns:a16="http://schemas.microsoft.com/office/drawing/2014/main" id="{EA137412-C04E-4B2B-9B53-B5247C1EC9AE}"/>
            </a:ext>
          </a:extLst>
        </xdr:cNvPr>
        <xdr:cNvCxnSpPr/>
      </xdr:nvCxnSpPr>
      <xdr:spPr>
        <a:xfrm flipV="1">
          <a:off x="13326745" y="4217437"/>
          <a:ext cx="1269" cy="135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69528</xdr:rowOff>
    </xdr:from>
    <xdr:ext cx="560923" cy="259045"/>
    <xdr:sp macro="" textlink="">
      <xdr:nvSpPr>
        <xdr:cNvPr id="119" name="債務償還比率最小値テキスト">
          <a:extLst>
            <a:ext uri="{FF2B5EF4-FFF2-40B4-BE49-F238E27FC236}">
              <a16:creationId xmlns:a16="http://schemas.microsoft.com/office/drawing/2014/main" id="{3EA4966A-C8E2-40F2-93AB-3BB26D646ACF}"/>
            </a:ext>
          </a:extLst>
        </xdr:cNvPr>
        <xdr:cNvSpPr txBox="1"/>
      </xdr:nvSpPr>
      <xdr:spPr>
        <a:xfrm>
          <a:off x="13379450" y="5571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65701</xdr:rowOff>
    </xdr:from>
    <xdr:to>
      <xdr:col>76</xdr:col>
      <xdr:colOff>111125</xdr:colOff>
      <xdr:row>34</xdr:row>
      <xdr:rowOff>65701</xdr:rowOff>
    </xdr:to>
    <xdr:cxnSp macro="">
      <xdr:nvCxnSpPr>
        <xdr:cNvPr id="120" name="直線コネクタ 119">
          <a:extLst>
            <a:ext uri="{FF2B5EF4-FFF2-40B4-BE49-F238E27FC236}">
              <a16:creationId xmlns:a16="http://schemas.microsoft.com/office/drawing/2014/main" id="{B0835C05-4122-4D0E-B2C7-32CA15AA7D6B}"/>
            </a:ext>
          </a:extLst>
        </xdr:cNvPr>
        <xdr:cNvCxnSpPr/>
      </xdr:nvCxnSpPr>
      <xdr:spPr>
        <a:xfrm>
          <a:off x="13255625" y="55743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128689</xdr:rowOff>
    </xdr:from>
    <xdr:ext cx="469744" cy="259045"/>
    <xdr:sp macro="" textlink="">
      <xdr:nvSpPr>
        <xdr:cNvPr id="121" name="債務償還比率最大値テキスト">
          <a:extLst>
            <a:ext uri="{FF2B5EF4-FFF2-40B4-BE49-F238E27FC236}">
              <a16:creationId xmlns:a16="http://schemas.microsoft.com/office/drawing/2014/main" id="{194E1CB1-4918-4568-92B5-82CA844D73C6}"/>
            </a:ext>
          </a:extLst>
        </xdr:cNvPr>
        <xdr:cNvSpPr txBox="1"/>
      </xdr:nvSpPr>
      <xdr:spPr>
        <a:xfrm>
          <a:off x="13379450" y="40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10562</xdr:rowOff>
    </xdr:from>
    <xdr:to>
      <xdr:col>76</xdr:col>
      <xdr:colOff>111125</xdr:colOff>
      <xdr:row>26</xdr:row>
      <xdr:rowOff>10562</xdr:rowOff>
    </xdr:to>
    <xdr:cxnSp macro="">
      <xdr:nvCxnSpPr>
        <xdr:cNvPr id="122" name="直線コネクタ 121">
          <a:extLst>
            <a:ext uri="{FF2B5EF4-FFF2-40B4-BE49-F238E27FC236}">
              <a16:creationId xmlns:a16="http://schemas.microsoft.com/office/drawing/2014/main" id="{6E19BF8A-7D06-4033-A4D8-431FDAC06EBB}"/>
            </a:ext>
          </a:extLst>
        </xdr:cNvPr>
        <xdr:cNvCxnSpPr/>
      </xdr:nvCxnSpPr>
      <xdr:spPr>
        <a:xfrm>
          <a:off x="13255625" y="4217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64533</xdr:rowOff>
    </xdr:from>
    <xdr:ext cx="560923" cy="259045"/>
    <xdr:sp macro="" textlink="">
      <xdr:nvSpPr>
        <xdr:cNvPr id="123" name="債務償還比率平均値テキスト">
          <a:extLst>
            <a:ext uri="{FF2B5EF4-FFF2-40B4-BE49-F238E27FC236}">
              <a16:creationId xmlns:a16="http://schemas.microsoft.com/office/drawing/2014/main" id="{C0060641-3A5E-4263-B1FF-7E512DABD0F5}"/>
            </a:ext>
          </a:extLst>
        </xdr:cNvPr>
        <xdr:cNvSpPr txBox="1"/>
      </xdr:nvSpPr>
      <xdr:spPr>
        <a:xfrm>
          <a:off x="13379450" y="49254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24" name="フローチャート: 判断 123">
          <a:extLst>
            <a:ext uri="{FF2B5EF4-FFF2-40B4-BE49-F238E27FC236}">
              <a16:creationId xmlns:a16="http://schemas.microsoft.com/office/drawing/2014/main" id="{F7495BB2-6E4A-4249-A593-43B1979353DE}"/>
            </a:ext>
          </a:extLst>
        </xdr:cNvPr>
        <xdr:cNvSpPr/>
      </xdr:nvSpPr>
      <xdr:spPr>
        <a:xfrm>
          <a:off x="13293725" y="49406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12160</xdr:rowOff>
    </xdr:from>
    <xdr:to>
      <xdr:col>72</xdr:col>
      <xdr:colOff>123825</xdr:colOff>
      <xdr:row>30</xdr:row>
      <xdr:rowOff>113760</xdr:rowOff>
    </xdr:to>
    <xdr:sp macro="" textlink="">
      <xdr:nvSpPr>
        <xdr:cNvPr id="125" name="フローチャート: 判断 124">
          <a:extLst>
            <a:ext uri="{FF2B5EF4-FFF2-40B4-BE49-F238E27FC236}">
              <a16:creationId xmlns:a16="http://schemas.microsoft.com/office/drawing/2014/main" id="{55712293-9F91-4F6D-9A33-B9A404FBA231}"/>
            </a:ext>
          </a:extLst>
        </xdr:cNvPr>
        <xdr:cNvSpPr/>
      </xdr:nvSpPr>
      <xdr:spPr>
        <a:xfrm>
          <a:off x="12646025" y="486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10181</xdr:rowOff>
    </xdr:from>
    <xdr:to>
      <xdr:col>68</xdr:col>
      <xdr:colOff>123825</xdr:colOff>
      <xdr:row>30</xdr:row>
      <xdr:rowOff>111781</xdr:rowOff>
    </xdr:to>
    <xdr:sp macro="" textlink="">
      <xdr:nvSpPr>
        <xdr:cNvPr id="126" name="フローチャート: 判断 125">
          <a:extLst>
            <a:ext uri="{FF2B5EF4-FFF2-40B4-BE49-F238E27FC236}">
              <a16:creationId xmlns:a16="http://schemas.microsoft.com/office/drawing/2014/main" id="{8B436139-F5FB-410C-94B5-0B5D01559833}"/>
            </a:ext>
          </a:extLst>
        </xdr:cNvPr>
        <xdr:cNvSpPr/>
      </xdr:nvSpPr>
      <xdr:spPr>
        <a:xfrm>
          <a:off x="11960225" y="4864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27273</xdr:rowOff>
    </xdr:from>
    <xdr:to>
      <xdr:col>64</xdr:col>
      <xdr:colOff>123825</xdr:colOff>
      <xdr:row>30</xdr:row>
      <xdr:rowOff>128873</xdr:rowOff>
    </xdr:to>
    <xdr:sp macro="" textlink="">
      <xdr:nvSpPr>
        <xdr:cNvPr id="127" name="フローチャート: 判断 126">
          <a:extLst>
            <a:ext uri="{FF2B5EF4-FFF2-40B4-BE49-F238E27FC236}">
              <a16:creationId xmlns:a16="http://schemas.microsoft.com/office/drawing/2014/main" id="{62F104F2-F043-457C-A408-E233E472FD2C}"/>
            </a:ext>
          </a:extLst>
        </xdr:cNvPr>
        <xdr:cNvSpPr/>
      </xdr:nvSpPr>
      <xdr:spPr>
        <a:xfrm>
          <a:off x="11274425" y="488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33560</xdr:rowOff>
    </xdr:from>
    <xdr:to>
      <xdr:col>60</xdr:col>
      <xdr:colOff>123825</xdr:colOff>
      <xdr:row>29</xdr:row>
      <xdr:rowOff>135160</xdr:rowOff>
    </xdr:to>
    <xdr:sp macro="" textlink="">
      <xdr:nvSpPr>
        <xdr:cNvPr id="128" name="フローチャート: 判断 127">
          <a:extLst>
            <a:ext uri="{FF2B5EF4-FFF2-40B4-BE49-F238E27FC236}">
              <a16:creationId xmlns:a16="http://schemas.microsoft.com/office/drawing/2014/main" id="{5A24CA30-DB0B-480E-A6BE-1A65BB202DC0}"/>
            </a:ext>
          </a:extLst>
        </xdr:cNvPr>
        <xdr:cNvSpPr/>
      </xdr:nvSpPr>
      <xdr:spPr>
        <a:xfrm>
          <a:off x="10588625" y="47262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5BC4367-2ACB-4A84-9801-7EE08DF6851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56905FD-A5D1-4C44-9C25-42EE7E89FD4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6751D4A-3FFA-42C6-800C-99656E950B7E}"/>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2E3ACB8-17FD-4672-BEC3-7D7B4EE8E90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4F6C0B6-5E60-43C3-948A-056CE9C4FB9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108204</xdr:rowOff>
    </xdr:from>
    <xdr:to>
      <xdr:col>76</xdr:col>
      <xdr:colOff>73025</xdr:colOff>
      <xdr:row>28</xdr:row>
      <xdr:rowOff>38354</xdr:rowOff>
    </xdr:to>
    <xdr:sp macro="" textlink="">
      <xdr:nvSpPr>
        <xdr:cNvPr id="134" name="楕円 133">
          <a:extLst>
            <a:ext uri="{FF2B5EF4-FFF2-40B4-BE49-F238E27FC236}">
              <a16:creationId xmlns:a16="http://schemas.microsoft.com/office/drawing/2014/main" id="{6660D99E-DEE6-4850-B1CB-70486778474E}"/>
            </a:ext>
          </a:extLst>
        </xdr:cNvPr>
        <xdr:cNvSpPr/>
      </xdr:nvSpPr>
      <xdr:spPr>
        <a:xfrm>
          <a:off x="13293725" y="4477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131081</xdr:rowOff>
    </xdr:from>
    <xdr:ext cx="560923" cy="259045"/>
    <xdr:sp macro="" textlink="">
      <xdr:nvSpPr>
        <xdr:cNvPr id="135" name="債務償還比率該当値テキスト">
          <a:extLst>
            <a:ext uri="{FF2B5EF4-FFF2-40B4-BE49-F238E27FC236}">
              <a16:creationId xmlns:a16="http://schemas.microsoft.com/office/drawing/2014/main" id="{05AC87D8-DAA7-4A4A-AB83-8A2C419BBE6B}"/>
            </a:ext>
          </a:extLst>
        </xdr:cNvPr>
        <xdr:cNvSpPr txBox="1"/>
      </xdr:nvSpPr>
      <xdr:spPr>
        <a:xfrm>
          <a:off x="13379450" y="4341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81037</xdr:rowOff>
    </xdr:from>
    <xdr:to>
      <xdr:col>72</xdr:col>
      <xdr:colOff>123825</xdr:colOff>
      <xdr:row>28</xdr:row>
      <xdr:rowOff>11187</xdr:rowOff>
    </xdr:to>
    <xdr:sp macro="" textlink="">
      <xdr:nvSpPr>
        <xdr:cNvPr id="136" name="楕円 135">
          <a:extLst>
            <a:ext uri="{FF2B5EF4-FFF2-40B4-BE49-F238E27FC236}">
              <a16:creationId xmlns:a16="http://schemas.microsoft.com/office/drawing/2014/main" id="{167B54A2-DC3A-44DD-9CC7-01DDB121B5E7}"/>
            </a:ext>
          </a:extLst>
        </xdr:cNvPr>
        <xdr:cNvSpPr/>
      </xdr:nvSpPr>
      <xdr:spPr>
        <a:xfrm>
          <a:off x="12646025" y="44561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131837</xdr:rowOff>
    </xdr:from>
    <xdr:to>
      <xdr:col>76</xdr:col>
      <xdr:colOff>22225</xdr:colOff>
      <xdr:row>27</xdr:row>
      <xdr:rowOff>159004</xdr:rowOff>
    </xdr:to>
    <xdr:cxnSp macro="">
      <xdr:nvCxnSpPr>
        <xdr:cNvPr id="137" name="直線コネクタ 136">
          <a:extLst>
            <a:ext uri="{FF2B5EF4-FFF2-40B4-BE49-F238E27FC236}">
              <a16:creationId xmlns:a16="http://schemas.microsoft.com/office/drawing/2014/main" id="{A3B944C2-24FE-44FC-948C-20D4B7E57C9F}"/>
            </a:ext>
          </a:extLst>
        </xdr:cNvPr>
        <xdr:cNvCxnSpPr/>
      </xdr:nvCxnSpPr>
      <xdr:spPr>
        <a:xfrm>
          <a:off x="12693650" y="4503812"/>
          <a:ext cx="638175" cy="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25093</xdr:rowOff>
    </xdr:from>
    <xdr:to>
      <xdr:col>68</xdr:col>
      <xdr:colOff>123825</xdr:colOff>
      <xdr:row>28</xdr:row>
      <xdr:rowOff>126693</xdr:rowOff>
    </xdr:to>
    <xdr:sp macro="" textlink="">
      <xdr:nvSpPr>
        <xdr:cNvPr id="138" name="楕円 137">
          <a:extLst>
            <a:ext uri="{FF2B5EF4-FFF2-40B4-BE49-F238E27FC236}">
              <a16:creationId xmlns:a16="http://schemas.microsoft.com/office/drawing/2014/main" id="{CE536FE1-9AE6-41B3-B24F-EB8BC12BF1A0}"/>
            </a:ext>
          </a:extLst>
        </xdr:cNvPr>
        <xdr:cNvSpPr/>
      </xdr:nvSpPr>
      <xdr:spPr>
        <a:xfrm>
          <a:off x="11960225" y="4562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131837</xdr:rowOff>
    </xdr:from>
    <xdr:to>
      <xdr:col>72</xdr:col>
      <xdr:colOff>73025</xdr:colOff>
      <xdr:row>28</xdr:row>
      <xdr:rowOff>75893</xdr:rowOff>
    </xdr:to>
    <xdr:cxnSp macro="">
      <xdr:nvCxnSpPr>
        <xdr:cNvPr id="139" name="直線コネクタ 138">
          <a:extLst>
            <a:ext uri="{FF2B5EF4-FFF2-40B4-BE49-F238E27FC236}">
              <a16:creationId xmlns:a16="http://schemas.microsoft.com/office/drawing/2014/main" id="{CED5AA58-BCF6-4C59-AB73-40A754100462}"/>
            </a:ext>
          </a:extLst>
        </xdr:cNvPr>
        <xdr:cNvCxnSpPr/>
      </xdr:nvCxnSpPr>
      <xdr:spPr>
        <a:xfrm flipV="1">
          <a:off x="12007850" y="4503812"/>
          <a:ext cx="685800" cy="1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20595</xdr:rowOff>
    </xdr:from>
    <xdr:to>
      <xdr:col>64</xdr:col>
      <xdr:colOff>123825</xdr:colOff>
      <xdr:row>28</xdr:row>
      <xdr:rowOff>122195</xdr:rowOff>
    </xdr:to>
    <xdr:sp macro="" textlink="">
      <xdr:nvSpPr>
        <xdr:cNvPr id="140" name="楕円 139">
          <a:extLst>
            <a:ext uri="{FF2B5EF4-FFF2-40B4-BE49-F238E27FC236}">
              <a16:creationId xmlns:a16="http://schemas.microsoft.com/office/drawing/2014/main" id="{37D73914-5EA0-4ED1-AFBD-D45E4A88CEC3}"/>
            </a:ext>
          </a:extLst>
        </xdr:cNvPr>
        <xdr:cNvSpPr/>
      </xdr:nvSpPr>
      <xdr:spPr>
        <a:xfrm>
          <a:off x="11274425" y="4554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71395</xdr:rowOff>
    </xdr:from>
    <xdr:to>
      <xdr:col>68</xdr:col>
      <xdr:colOff>73025</xdr:colOff>
      <xdr:row>28</xdr:row>
      <xdr:rowOff>75893</xdr:rowOff>
    </xdr:to>
    <xdr:cxnSp macro="">
      <xdr:nvCxnSpPr>
        <xdr:cNvPr id="141" name="直線コネクタ 140">
          <a:extLst>
            <a:ext uri="{FF2B5EF4-FFF2-40B4-BE49-F238E27FC236}">
              <a16:creationId xmlns:a16="http://schemas.microsoft.com/office/drawing/2014/main" id="{F48CA0E7-DC1A-4C48-B510-E7A2DBF362F2}"/>
            </a:ext>
          </a:extLst>
        </xdr:cNvPr>
        <xdr:cNvCxnSpPr/>
      </xdr:nvCxnSpPr>
      <xdr:spPr>
        <a:xfrm>
          <a:off x="11322050" y="4602120"/>
          <a:ext cx="6858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124577</xdr:rowOff>
    </xdr:from>
    <xdr:to>
      <xdr:col>60</xdr:col>
      <xdr:colOff>123825</xdr:colOff>
      <xdr:row>28</xdr:row>
      <xdr:rowOff>54727</xdr:rowOff>
    </xdr:to>
    <xdr:sp macro="" textlink="">
      <xdr:nvSpPr>
        <xdr:cNvPr id="142" name="楕円 141">
          <a:extLst>
            <a:ext uri="{FF2B5EF4-FFF2-40B4-BE49-F238E27FC236}">
              <a16:creationId xmlns:a16="http://schemas.microsoft.com/office/drawing/2014/main" id="{C98EFE57-D9DD-4EFF-8F24-CCABB7BF6C95}"/>
            </a:ext>
          </a:extLst>
        </xdr:cNvPr>
        <xdr:cNvSpPr/>
      </xdr:nvSpPr>
      <xdr:spPr>
        <a:xfrm>
          <a:off x="10588625" y="44933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3927</xdr:rowOff>
    </xdr:from>
    <xdr:to>
      <xdr:col>64</xdr:col>
      <xdr:colOff>73025</xdr:colOff>
      <xdr:row>28</xdr:row>
      <xdr:rowOff>71395</xdr:rowOff>
    </xdr:to>
    <xdr:cxnSp macro="">
      <xdr:nvCxnSpPr>
        <xdr:cNvPr id="143" name="直線コネクタ 142">
          <a:extLst>
            <a:ext uri="{FF2B5EF4-FFF2-40B4-BE49-F238E27FC236}">
              <a16:creationId xmlns:a16="http://schemas.microsoft.com/office/drawing/2014/main" id="{4CCBE6DD-A889-4107-B9D2-517653FDAC5A}"/>
            </a:ext>
          </a:extLst>
        </xdr:cNvPr>
        <xdr:cNvCxnSpPr/>
      </xdr:nvCxnSpPr>
      <xdr:spPr>
        <a:xfrm>
          <a:off x="10636250" y="4541002"/>
          <a:ext cx="6858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104887</xdr:rowOff>
    </xdr:from>
    <xdr:ext cx="560923" cy="259045"/>
    <xdr:sp macro="" textlink="">
      <xdr:nvSpPr>
        <xdr:cNvPr id="144" name="n_1aveValue債務償還比率">
          <a:extLst>
            <a:ext uri="{FF2B5EF4-FFF2-40B4-BE49-F238E27FC236}">
              <a16:creationId xmlns:a16="http://schemas.microsoft.com/office/drawing/2014/main" id="{4B1C5382-E364-4122-8A94-CD944332F151}"/>
            </a:ext>
          </a:extLst>
        </xdr:cNvPr>
        <xdr:cNvSpPr txBox="1"/>
      </xdr:nvSpPr>
      <xdr:spPr>
        <a:xfrm>
          <a:off x="12441763" y="49594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102908</xdr:rowOff>
    </xdr:from>
    <xdr:ext cx="560923" cy="259045"/>
    <xdr:sp macro="" textlink="">
      <xdr:nvSpPr>
        <xdr:cNvPr id="145" name="n_2aveValue債務償還比率">
          <a:extLst>
            <a:ext uri="{FF2B5EF4-FFF2-40B4-BE49-F238E27FC236}">
              <a16:creationId xmlns:a16="http://schemas.microsoft.com/office/drawing/2014/main" id="{BE993748-A2EF-4917-A563-14C548920647}"/>
            </a:ext>
          </a:extLst>
        </xdr:cNvPr>
        <xdr:cNvSpPr txBox="1"/>
      </xdr:nvSpPr>
      <xdr:spPr>
        <a:xfrm>
          <a:off x="11765488" y="49638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120000</xdr:rowOff>
    </xdr:from>
    <xdr:ext cx="560923" cy="259045"/>
    <xdr:sp macro="" textlink="">
      <xdr:nvSpPr>
        <xdr:cNvPr id="146" name="n_3aveValue債務償還比率">
          <a:extLst>
            <a:ext uri="{FF2B5EF4-FFF2-40B4-BE49-F238E27FC236}">
              <a16:creationId xmlns:a16="http://schemas.microsoft.com/office/drawing/2014/main" id="{541F51A2-3F2E-46B6-B4F0-9A00D27EE6F3}"/>
            </a:ext>
          </a:extLst>
        </xdr:cNvPr>
        <xdr:cNvSpPr txBox="1"/>
      </xdr:nvSpPr>
      <xdr:spPr>
        <a:xfrm>
          <a:off x="11079688" y="49809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126287</xdr:rowOff>
    </xdr:from>
    <xdr:ext cx="560923" cy="259045"/>
    <xdr:sp macro="" textlink="">
      <xdr:nvSpPr>
        <xdr:cNvPr id="147" name="n_4aveValue債務償還比率">
          <a:extLst>
            <a:ext uri="{FF2B5EF4-FFF2-40B4-BE49-F238E27FC236}">
              <a16:creationId xmlns:a16="http://schemas.microsoft.com/office/drawing/2014/main" id="{355396FF-8EBB-48D5-B154-84C154C87A46}"/>
            </a:ext>
          </a:extLst>
        </xdr:cNvPr>
        <xdr:cNvSpPr txBox="1"/>
      </xdr:nvSpPr>
      <xdr:spPr>
        <a:xfrm>
          <a:off x="10393888" y="48189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27714</xdr:rowOff>
    </xdr:from>
    <xdr:ext cx="560923" cy="259045"/>
    <xdr:sp macro="" textlink="">
      <xdr:nvSpPr>
        <xdr:cNvPr id="148" name="n_1mainValue債務償還比率">
          <a:extLst>
            <a:ext uri="{FF2B5EF4-FFF2-40B4-BE49-F238E27FC236}">
              <a16:creationId xmlns:a16="http://schemas.microsoft.com/office/drawing/2014/main" id="{20954D66-F8F8-4162-9EF5-C137CE175B9E}"/>
            </a:ext>
          </a:extLst>
        </xdr:cNvPr>
        <xdr:cNvSpPr txBox="1"/>
      </xdr:nvSpPr>
      <xdr:spPr>
        <a:xfrm>
          <a:off x="12441763" y="4240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143220</xdr:rowOff>
    </xdr:from>
    <xdr:ext cx="560923" cy="259045"/>
    <xdr:sp macro="" textlink="">
      <xdr:nvSpPr>
        <xdr:cNvPr id="149" name="n_2mainValue債務償還比率">
          <a:extLst>
            <a:ext uri="{FF2B5EF4-FFF2-40B4-BE49-F238E27FC236}">
              <a16:creationId xmlns:a16="http://schemas.microsoft.com/office/drawing/2014/main" id="{489C7EF2-8D15-4D1B-91F4-501A87A8C7BD}"/>
            </a:ext>
          </a:extLst>
        </xdr:cNvPr>
        <xdr:cNvSpPr txBox="1"/>
      </xdr:nvSpPr>
      <xdr:spPr>
        <a:xfrm>
          <a:off x="11765488" y="43500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26</xdr:row>
      <xdr:rowOff>138722</xdr:rowOff>
    </xdr:from>
    <xdr:ext cx="560923" cy="259045"/>
    <xdr:sp macro="" textlink="">
      <xdr:nvSpPr>
        <xdr:cNvPr id="150" name="n_3mainValue債務償還比率">
          <a:extLst>
            <a:ext uri="{FF2B5EF4-FFF2-40B4-BE49-F238E27FC236}">
              <a16:creationId xmlns:a16="http://schemas.microsoft.com/office/drawing/2014/main" id="{14382885-D675-47B2-9F20-9E419762937F}"/>
            </a:ext>
          </a:extLst>
        </xdr:cNvPr>
        <xdr:cNvSpPr txBox="1"/>
      </xdr:nvSpPr>
      <xdr:spPr>
        <a:xfrm>
          <a:off x="11079688" y="43519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26</xdr:row>
      <xdr:rowOff>71254</xdr:rowOff>
    </xdr:from>
    <xdr:ext cx="560923" cy="259045"/>
    <xdr:sp macro="" textlink="">
      <xdr:nvSpPr>
        <xdr:cNvPr id="151" name="n_4mainValue債務償還比率">
          <a:extLst>
            <a:ext uri="{FF2B5EF4-FFF2-40B4-BE49-F238E27FC236}">
              <a16:creationId xmlns:a16="http://schemas.microsoft.com/office/drawing/2014/main" id="{A5467F84-F806-42E7-A6CC-0295BC29065B}"/>
            </a:ext>
          </a:extLst>
        </xdr:cNvPr>
        <xdr:cNvSpPr txBox="1"/>
      </xdr:nvSpPr>
      <xdr:spPr>
        <a:xfrm>
          <a:off x="10393888" y="4278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BA209C81-5033-4515-92A2-B306BC6BA65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D8A29111-5643-4E5C-9B27-DBEC479A2AE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4AE49AC8-614B-46A6-9F76-84EB9654B6F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221FF860-C447-40C2-A65D-F5BD59B0983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8810B5B4-F2C0-405F-B8F8-5EFDB698922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D9896D79-8A10-48AF-8676-044BC0D7F9A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C4CEE0-97DC-40AB-A87B-12747B3F72A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98A6F4-B92E-4465-8915-48011C957DB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AA202D-A904-4F31-9A12-7F6F2F85881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0F749A-49A3-42F3-8635-DB8E0C3B061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C12751-A8F6-4444-89FD-3FBD050A62D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700858-D2AC-4445-8C12-7DD2C002DED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68DF68-4ADB-4C32-AA45-A7374F57CD5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A21B42-5916-4E16-B5B3-FD8F2A0E665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5B3F7E-0E30-4A8F-B84B-BCEB4C4E64A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0B1A25-900C-4DB6-9377-B5E69111BA4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1,369,882
1,352,180
6,112.53
630,560,989
612,769,567
9,011,579
371,740,097
1,226,633,573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77B254-D75F-4B96-BCE3-E6DEDBC0B58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3B6B1F-AF1C-4F6C-8AF2-4B5FDB9BC9D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203AFB-EB05-44CA-A28D-A45EAF9F70E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D947A5-D7FA-4FEB-AFEB-0512B999D5D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40E426-B202-4C69-8895-968761CF6E0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83C370-31AE-4248-B9DC-5300F50B117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F2FFCF-175B-4F25-85E0-30F9356D1D6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BB7DA5-773A-466B-953C-A2A970C212F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A09891-2DFB-4817-9848-130AF9BC1EE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7AB62C-33DE-4172-B161-A62B5B02C16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99B3C4-E037-4DEE-9212-4E2466C2BE2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BBDA13-7942-48CC-89DE-848A5E72DE4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B95126-4CB1-4D39-B494-B7E9E8E3C79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E0FC86-64AA-4E0A-8AE8-B1A1B3AC8B2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61592D-2C66-4D2F-BABD-B4258687C9B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1B4721-6C52-478B-B4BD-A30CA502B65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6243EE-1A6C-4C28-A0D1-17D9CA1E03A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F773DB5-1076-4BBE-9309-472E9D58DCB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7F35029-24C7-43D8-B99C-8DCC3714C77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D7954F8-5544-47F4-91BD-0A07FAA1F66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D32C55E-D398-4F1C-BE5D-CA4ABB6EF92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C324D1F5-A822-4FC9-AD20-871DD68A5316}"/>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965B163-F006-4831-8034-BEB0DC94A74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1CC77F0-AADC-4A69-B3FE-31280011DF7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ADC0347-C224-4FB4-9EF1-0ACD305650E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8F40D97-CDE8-4A68-86A2-2503AFF9893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AFF12C3-0A66-4FD9-BBF6-FAF879AC86C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A8924AD-836E-4BE2-9684-6E818279F4D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82274C-1634-43E8-9261-6CE84E8FA1C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33549C-0A6D-4326-A205-58EDD48410E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EAC328-93B6-4D34-8579-7DF7B052FAD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27F448A-9604-44E4-BA0B-34D58FCF595B}"/>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BA47BF-05D2-4512-A665-DF9390DE42A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35E174B-AEFC-4A8E-8EBB-1743F4A6CDB4}"/>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98B927-6FB3-48C2-B70F-56227E7B1B1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81A2E47-D9E0-46D6-97C9-5BBF2FD9303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ED6BC2-55FA-407E-A0DF-4CE88CD95CB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CDC7228-8488-4CAD-93E6-631F41AC11D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0B3711-5F95-4BD9-A53A-43EC235B0C6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F86B9D-82A8-4DA1-920C-E5921B8C175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2BBA90A-8FAF-4E1A-BC2F-8F51D89CFE1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152AF0-9E7F-4C5B-B058-3F9B19CCDE3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BB1DAD-6485-49F6-8584-02DD0B0F9E5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C64AE359-8E0F-49EC-8897-BCEA5C413B0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7C7BAC-19E7-48E0-8407-31A3A99DA8D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8DF45AB7-527A-4CA6-A14A-B47581F01929}"/>
            </a:ext>
          </a:extLst>
        </xdr:cNvPr>
        <xdr:cNvCxnSpPr/>
      </xdr:nvCxnSpPr>
      <xdr:spPr>
        <a:xfrm flipV="1">
          <a:off x="4179570" y="5574665"/>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0AC289C3-6E9A-4E6C-81FE-AC0AD2E496BF}"/>
            </a:ext>
          </a:extLst>
        </xdr:cNvPr>
        <xdr:cNvSpPr txBox="1"/>
      </xdr:nvSpPr>
      <xdr:spPr>
        <a:xfrm>
          <a:off x="4229100"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289B196E-CC34-4F9C-897F-569B280E3D87}"/>
            </a:ext>
          </a:extLst>
        </xdr:cNvPr>
        <xdr:cNvCxnSpPr/>
      </xdr:nvCxnSpPr>
      <xdr:spPr>
        <a:xfrm>
          <a:off x="4105275" y="6734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48146938-BCF9-450B-9113-41156E6687D5}"/>
            </a:ext>
          </a:extLst>
        </xdr:cNvPr>
        <xdr:cNvSpPr txBox="1"/>
      </xdr:nvSpPr>
      <xdr:spPr>
        <a:xfrm>
          <a:off x="4229100" y="53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4FF29B59-F3D0-4DEC-881C-0512E1828531}"/>
            </a:ext>
          </a:extLst>
        </xdr:cNvPr>
        <xdr:cNvCxnSpPr/>
      </xdr:nvCxnSpPr>
      <xdr:spPr>
        <a:xfrm>
          <a:off x="4105275" y="5574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15257</xdr:rowOff>
    </xdr:from>
    <xdr:ext cx="405111" cy="259045"/>
    <xdr:sp macro="" textlink="">
      <xdr:nvSpPr>
        <xdr:cNvPr id="62" name="【道路】&#10;有形固定資産減価償却率平均値テキスト">
          <a:extLst>
            <a:ext uri="{FF2B5EF4-FFF2-40B4-BE49-F238E27FC236}">
              <a16:creationId xmlns:a16="http://schemas.microsoft.com/office/drawing/2014/main" id="{7F305A70-9410-4E8F-B7A7-AEB319275690}"/>
            </a:ext>
          </a:extLst>
        </xdr:cNvPr>
        <xdr:cNvSpPr txBox="1"/>
      </xdr:nvSpPr>
      <xdr:spPr>
        <a:xfrm>
          <a:off x="42291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a:extLst>
            <a:ext uri="{FF2B5EF4-FFF2-40B4-BE49-F238E27FC236}">
              <a16:creationId xmlns:a16="http://schemas.microsoft.com/office/drawing/2014/main" id="{2F0FCDAE-29B5-45B7-BE55-B196794B1161}"/>
            </a:ext>
          </a:extLst>
        </xdr:cNvPr>
        <xdr:cNvSpPr/>
      </xdr:nvSpPr>
      <xdr:spPr>
        <a:xfrm>
          <a:off x="4124325"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4FFCE75E-9D3D-4F9D-8222-268D81878EED}"/>
            </a:ext>
          </a:extLst>
        </xdr:cNvPr>
        <xdr:cNvSpPr/>
      </xdr:nvSpPr>
      <xdr:spPr>
        <a:xfrm>
          <a:off x="3381375" y="62128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a:extLst>
            <a:ext uri="{FF2B5EF4-FFF2-40B4-BE49-F238E27FC236}">
              <a16:creationId xmlns:a16="http://schemas.microsoft.com/office/drawing/2014/main" id="{BF35896C-0AEF-4E33-9A07-3C8A7C2E95C6}"/>
            </a:ext>
          </a:extLst>
        </xdr:cNvPr>
        <xdr:cNvSpPr/>
      </xdr:nvSpPr>
      <xdr:spPr>
        <a:xfrm>
          <a:off x="2571750" y="6179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33020</xdr:rowOff>
    </xdr:from>
    <xdr:to>
      <xdr:col>10</xdr:col>
      <xdr:colOff>165100</xdr:colOff>
      <xdr:row>39</xdr:row>
      <xdr:rowOff>134620</xdr:rowOff>
    </xdr:to>
    <xdr:sp macro="" textlink="">
      <xdr:nvSpPr>
        <xdr:cNvPr id="66" name="フローチャート: 判断 65">
          <a:extLst>
            <a:ext uri="{FF2B5EF4-FFF2-40B4-BE49-F238E27FC236}">
              <a16:creationId xmlns:a16="http://schemas.microsoft.com/office/drawing/2014/main" id="{E759BD53-A27E-4691-83AB-00B072E5BE12}"/>
            </a:ext>
          </a:extLst>
        </xdr:cNvPr>
        <xdr:cNvSpPr/>
      </xdr:nvSpPr>
      <xdr:spPr>
        <a:xfrm>
          <a:off x="1781175"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5639ED-A278-4DBF-B2DB-B99909EB659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C84B6E3-7931-416E-9086-A691643712D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9644CB-DD4E-4DB8-A8E0-524B8AF9D1A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E619E4-E07D-43CD-96DF-BB00431FD20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D235F3-8F18-4BE0-BE91-ECC0AFF9ABB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2" name="楕円 71">
          <a:extLst>
            <a:ext uri="{FF2B5EF4-FFF2-40B4-BE49-F238E27FC236}">
              <a16:creationId xmlns:a16="http://schemas.microsoft.com/office/drawing/2014/main" id="{AD06FDE7-B505-485B-B4BC-D4042F62EE02}"/>
            </a:ext>
          </a:extLst>
        </xdr:cNvPr>
        <xdr:cNvSpPr/>
      </xdr:nvSpPr>
      <xdr:spPr>
        <a:xfrm>
          <a:off x="4124325" y="5735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93997</xdr:rowOff>
    </xdr:from>
    <xdr:ext cx="405111" cy="259045"/>
    <xdr:sp macro="" textlink="">
      <xdr:nvSpPr>
        <xdr:cNvPr id="73" name="【道路】&#10;有形固定資産減価償却率該当値テキスト">
          <a:extLst>
            <a:ext uri="{FF2B5EF4-FFF2-40B4-BE49-F238E27FC236}">
              <a16:creationId xmlns:a16="http://schemas.microsoft.com/office/drawing/2014/main" id="{3A106B26-2F18-4DD2-A616-1288B1F2D76C}"/>
            </a:ext>
          </a:extLst>
        </xdr:cNvPr>
        <xdr:cNvSpPr txBox="1"/>
      </xdr:nvSpPr>
      <xdr:spPr>
        <a:xfrm>
          <a:off x="4229100"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166370</xdr:rowOff>
    </xdr:from>
    <xdr:to>
      <xdr:col>20</xdr:col>
      <xdr:colOff>38100</xdr:colOff>
      <xdr:row>35</xdr:row>
      <xdr:rowOff>96520</xdr:rowOff>
    </xdr:to>
    <xdr:sp macro="" textlink="">
      <xdr:nvSpPr>
        <xdr:cNvPr id="74" name="楕円 73">
          <a:extLst>
            <a:ext uri="{FF2B5EF4-FFF2-40B4-BE49-F238E27FC236}">
              <a16:creationId xmlns:a16="http://schemas.microsoft.com/office/drawing/2014/main" id="{D3CCC72C-93AB-41B9-A3BF-DA858833E9CB}"/>
            </a:ext>
          </a:extLst>
        </xdr:cNvPr>
        <xdr:cNvSpPr/>
      </xdr:nvSpPr>
      <xdr:spPr>
        <a:xfrm>
          <a:off x="3381375" y="5668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45720</xdr:rowOff>
    </xdr:from>
    <xdr:to>
      <xdr:col>24</xdr:col>
      <xdr:colOff>63500</xdr:colOff>
      <xdr:row>35</xdr:row>
      <xdr:rowOff>121920</xdr:rowOff>
    </xdr:to>
    <xdr:cxnSp macro="">
      <xdr:nvCxnSpPr>
        <xdr:cNvPr id="75" name="直線コネクタ 74">
          <a:extLst>
            <a:ext uri="{FF2B5EF4-FFF2-40B4-BE49-F238E27FC236}">
              <a16:creationId xmlns:a16="http://schemas.microsoft.com/office/drawing/2014/main" id="{36771B3F-C101-42E2-BF1D-B9110E50606A}"/>
            </a:ext>
          </a:extLst>
        </xdr:cNvPr>
        <xdr:cNvCxnSpPr/>
      </xdr:nvCxnSpPr>
      <xdr:spPr>
        <a:xfrm>
          <a:off x="3429000" y="571627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6" name="楕円 75">
          <a:extLst>
            <a:ext uri="{FF2B5EF4-FFF2-40B4-BE49-F238E27FC236}">
              <a16:creationId xmlns:a16="http://schemas.microsoft.com/office/drawing/2014/main" id="{AEE4F2CF-51BD-403B-8B9B-7F2723B36E4D}"/>
            </a:ext>
          </a:extLst>
        </xdr:cNvPr>
        <xdr:cNvSpPr/>
      </xdr:nvSpPr>
      <xdr:spPr>
        <a:xfrm>
          <a:off x="2571750" y="5588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45720</xdr:rowOff>
    </xdr:to>
    <xdr:cxnSp macro="">
      <xdr:nvCxnSpPr>
        <xdr:cNvPr id="77" name="直線コネクタ 76">
          <a:extLst>
            <a:ext uri="{FF2B5EF4-FFF2-40B4-BE49-F238E27FC236}">
              <a16:creationId xmlns:a16="http://schemas.microsoft.com/office/drawing/2014/main" id="{61313973-130A-43BE-B80A-3FB7208CE0BA}"/>
            </a:ext>
          </a:extLst>
        </xdr:cNvPr>
        <xdr:cNvCxnSpPr/>
      </xdr:nvCxnSpPr>
      <xdr:spPr>
        <a:xfrm>
          <a:off x="2619375" y="5645785"/>
          <a:ext cx="80962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xdr:rowOff>
    </xdr:from>
    <xdr:to>
      <xdr:col>10</xdr:col>
      <xdr:colOff>165100</xdr:colOff>
      <xdr:row>34</xdr:row>
      <xdr:rowOff>104140</xdr:rowOff>
    </xdr:to>
    <xdr:sp macro="" textlink="">
      <xdr:nvSpPr>
        <xdr:cNvPr id="78" name="楕円 77">
          <a:extLst>
            <a:ext uri="{FF2B5EF4-FFF2-40B4-BE49-F238E27FC236}">
              <a16:creationId xmlns:a16="http://schemas.microsoft.com/office/drawing/2014/main" id="{9A7B4A84-F869-4D59-87A2-6814925C3FE6}"/>
            </a:ext>
          </a:extLst>
        </xdr:cNvPr>
        <xdr:cNvSpPr/>
      </xdr:nvSpPr>
      <xdr:spPr>
        <a:xfrm>
          <a:off x="1781175" y="55079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34</xdr:row>
      <xdr:rowOff>137160</xdr:rowOff>
    </xdr:to>
    <xdr:cxnSp macro="">
      <xdr:nvCxnSpPr>
        <xdr:cNvPr id="79" name="直線コネクタ 78">
          <a:extLst>
            <a:ext uri="{FF2B5EF4-FFF2-40B4-BE49-F238E27FC236}">
              <a16:creationId xmlns:a16="http://schemas.microsoft.com/office/drawing/2014/main" id="{02CB9CAE-24DD-43E9-89C3-59D6E0CDD662}"/>
            </a:ext>
          </a:extLst>
        </xdr:cNvPr>
        <xdr:cNvCxnSpPr/>
      </xdr:nvCxnSpPr>
      <xdr:spPr>
        <a:xfrm>
          <a:off x="1828800" y="5555615"/>
          <a:ext cx="790575"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0" name="n_1aveValue【道路】&#10;有形固定資産減価償却率">
          <a:extLst>
            <a:ext uri="{FF2B5EF4-FFF2-40B4-BE49-F238E27FC236}">
              <a16:creationId xmlns:a16="http://schemas.microsoft.com/office/drawing/2014/main" id="{BD2B802D-B409-47AF-9952-A2E4173F3966}"/>
            </a:ext>
          </a:extLst>
        </xdr:cNvPr>
        <xdr:cNvSpPr txBox="1"/>
      </xdr:nvSpPr>
      <xdr:spPr>
        <a:xfrm>
          <a:off x="32391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1" name="n_2aveValue【道路】&#10;有形固定資産減価償却率">
          <a:extLst>
            <a:ext uri="{FF2B5EF4-FFF2-40B4-BE49-F238E27FC236}">
              <a16:creationId xmlns:a16="http://schemas.microsoft.com/office/drawing/2014/main" id="{277E64DF-D401-43F2-8124-FC167444FC62}"/>
            </a:ext>
          </a:extLst>
        </xdr:cNvPr>
        <xdr:cNvSpPr txBox="1"/>
      </xdr:nvSpPr>
      <xdr:spPr>
        <a:xfrm>
          <a:off x="2439044"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2" name="n_3aveValue【道路】&#10;有形固定資産減価償却率">
          <a:extLst>
            <a:ext uri="{FF2B5EF4-FFF2-40B4-BE49-F238E27FC236}">
              <a16:creationId xmlns:a16="http://schemas.microsoft.com/office/drawing/2014/main" id="{198E287A-61A6-4992-AECC-07BD8CEDDB71}"/>
            </a:ext>
          </a:extLst>
        </xdr:cNvPr>
        <xdr:cNvSpPr txBox="1"/>
      </xdr:nvSpPr>
      <xdr:spPr>
        <a:xfrm>
          <a:off x="1648469"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113047</xdr:rowOff>
    </xdr:from>
    <xdr:ext cx="405111" cy="259045"/>
    <xdr:sp macro="" textlink="">
      <xdr:nvSpPr>
        <xdr:cNvPr id="83" name="n_1mainValue【道路】&#10;有形固定資産減価償却率">
          <a:extLst>
            <a:ext uri="{FF2B5EF4-FFF2-40B4-BE49-F238E27FC236}">
              <a16:creationId xmlns:a16="http://schemas.microsoft.com/office/drawing/2014/main" id="{12F688B6-91AD-4D66-9A70-D9D8204F8C5F}"/>
            </a:ext>
          </a:extLst>
        </xdr:cNvPr>
        <xdr:cNvSpPr txBox="1"/>
      </xdr:nvSpPr>
      <xdr:spPr>
        <a:xfrm>
          <a:off x="3239144"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4" name="n_2mainValue【道路】&#10;有形固定資産減価償却率">
          <a:extLst>
            <a:ext uri="{FF2B5EF4-FFF2-40B4-BE49-F238E27FC236}">
              <a16:creationId xmlns:a16="http://schemas.microsoft.com/office/drawing/2014/main" id="{3659B9A5-AC45-48E0-B82B-FA1ECBBEBB67}"/>
            </a:ext>
          </a:extLst>
        </xdr:cNvPr>
        <xdr:cNvSpPr txBox="1"/>
      </xdr:nvSpPr>
      <xdr:spPr>
        <a:xfrm>
          <a:off x="2439044" y="537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120667</xdr:rowOff>
    </xdr:from>
    <xdr:ext cx="405111" cy="259045"/>
    <xdr:sp macro="" textlink="">
      <xdr:nvSpPr>
        <xdr:cNvPr id="85" name="n_3mainValue【道路】&#10;有形固定資産減価償却率">
          <a:extLst>
            <a:ext uri="{FF2B5EF4-FFF2-40B4-BE49-F238E27FC236}">
              <a16:creationId xmlns:a16="http://schemas.microsoft.com/office/drawing/2014/main" id="{6C5C1E78-435A-4B3F-AC63-D4562D91A6BF}"/>
            </a:ext>
          </a:extLst>
        </xdr:cNvPr>
        <xdr:cNvSpPr txBox="1"/>
      </xdr:nvSpPr>
      <xdr:spPr>
        <a:xfrm>
          <a:off x="1648469"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52A12FB-1E5D-4E4D-BDF3-C285D143374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5B5B00FA-6587-46CD-A377-6A3FBD7B3CD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BF182A62-A571-4462-89E5-BF6BC87B961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4CF0F87F-6DE5-4D21-8528-24003A6CC38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3ADB6D32-883C-4322-AB24-A80A8467D4D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38F7387F-49E1-439A-91FF-D951416FACE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9E784553-5BF7-42D7-8856-2EF7CF844D26}"/>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6CA2ABBE-FA69-4F8F-B5FB-A15887584DC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12CA2909-0C3A-4B1A-9159-7917AC2E965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E176BCC7-4AFA-45AB-B810-79D95226B05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77A1A5F8-FC36-4525-8810-C197D55F123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61DAC8E0-46E4-40B2-9A89-08CC0DA3B5A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B547781F-08D0-4B52-85D0-8E0BE7BDBE2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FCFB5882-6085-4019-A778-78DE30DCD12D}"/>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2919558B-E304-44A9-89CE-C27BD2524DC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4CD0CAD6-2713-4D39-AEDA-A7A10722F242}"/>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B4B8BDA4-EF20-490A-9E20-C9A6A88402E5}"/>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CE32FE1D-2277-4A14-89EE-4753A0FD0E1F}"/>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118BA324-42E8-44B9-A1FF-9B94DA69898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5881EF2A-69DC-40C3-A1E6-492E8E0A47A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5BBBD406-AA03-49E2-BEF2-FF1845FF61A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7" name="直線コネクタ 106">
          <a:extLst>
            <a:ext uri="{FF2B5EF4-FFF2-40B4-BE49-F238E27FC236}">
              <a16:creationId xmlns:a16="http://schemas.microsoft.com/office/drawing/2014/main" id="{51FB210F-B8FE-4420-9E88-1389F62F93D9}"/>
            </a:ext>
          </a:extLst>
        </xdr:cNvPr>
        <xdr:cNvCxnSpPr/>
      </xdr:nvCxnSpPr>
      <xdr:spPr>
        <a:xfrm flipV="1">
          <a:off x="9427845" y="5612536"/>
          <a:ext cx="127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08" name="【道路】&#10;一人当たり延長最小値テキスト">
          <a:extLst>
            <a:ext uri="{FF2B5EF4-FFF2-40B4-BE49-F238E27FC236}">
              <a16:creationId xmlns:a16="http://schemas.microsoft.com/office/drawing/2014/main" id="{DAE66E74-1D2A-4164-9297-3C0F7F2BF117}"/>
            </a:ext>
          </a:extLst>
        </xdr:cNvPr>
        <xdr:cNvSpPr txBox="1"/>
      </xdr:nvSpPr>
      <xdr:spPr>
        <a:xfrm>
          <a:off x="9477375" y="67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09" name="直線コネクタ 108">
          <a:extLst>
            <a:ext uri="{FF2B5EF4-FFF2-40B4-BE49-F238E27FC236}">
              <a16:creationId xmlns:a16="http://schemas.microsoft.com/office/drawing/2014/main" id="{730918BD-4584-44D1-B381-9C276430B05C}"/>
            </a:ext>
          </a:extLst>
        </xdr:cNvPr>
        <xdr:cNvCxnSpPr/>
      </xdr:nvCxnSpPr>
      <xdr:spPr>
        <a:xfrm>
          <a:off x="9363075" y="67824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10" name="【道路】&#10;一人当たり延長最大値テキスト">
          <a:extLst>
            <a:ext uri="{FF2B5EF4-FFF2-40B4-BE49-F238E27FC236}">
              <a16:creationId xmlns:a16="http://schemas.microsoft.com/office/drawing/2014/main" id="{1327D306-E138-4CAB-ABFA-4EFB08D0EDF1}"/>
            </a:ext>
          </a:extLst>
        </xdr:cNvPr>
        <xdr:cNvSpPr txBox="1"/>
      </xdr:nvSpPr>
      <xdr:spPr>
        <a:xfrm>
          <a:off x="9477375" y="54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11" name="直線コネクタ 110">
          <a:extLst>
            <a:ext uri="{FF2B5EF4-FFF2-40B4-BE49-F238E27FC236}">
              <a16:creationId xmlns:a16="http://schemas.microsoft.com/office/drawing/2014/main" id="{F58D7F45-5A75-4246-AFCB-D9AD272990AC}"/>
            </a:ext>
          </a:extLst>
        </xdr:cNvPr>
        <xdr:cNvCxnSpPr/>
      </xdr:nvCxnSpPr>
      <xdr:spPr>
        <a:xfrm>
          <a:off x="9363075" y="5612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89196</xdr:rowOff>
    </xdr:from>
    <xdr:ext cx="469744" cy="259045"/>
    <xdr:sp macro="" textlink="">
      <xdr:nvSpPr>
        <xdr:cNvPr id="112" name="【道路】&#10;一人当たり延長平均値テキスト">
          <a:extLst>
            <a:ext uri="{FF2B5EF4-FFF2-40B4-BE49-F238E27FC236}">
              <a16:creationId xmlns:a16="http://schemas.microsoft.com/office/drawing/2014/main" id="{782DE472-396C-44DF-A129-69B4D23ACBAA}"/>
            </a:ext>
          </a:extLst>
        </xdr:cNvPr>
        <xdr:cNvSpPr txBox="1"/>
      </xdr:nvSpPr>
      <xdr:spPr>
        <a:xfrm>
          <a:off x="9477375" y="64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3" name="フローチャート: 判断 112">
          <a:extLst>
            <a:ext uri="{FF2B5EF4-FFF2-40B4-BE49-F238E27FC236}">
              <a16:creationId xmlns:a16="http://schemas.microsoft.com/office/drawing/2014/main" id="{E874EC51-1086-4BE4-9A12-917C8A002EE3}"/>
            </a:ext>
          </a:extLst>
        </xdr:cNvPr>
        <xdr:cNvSpPr/>
      </xdr:nvSpPr>
      <xdr:spPr>
        <a:xfrm>
          <a:off x="9401175" y="65464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4" name="フローチャート: 判断 113">
          <a:extLst>
            <a:ext uri="{FF2B5EF4-FFF2-40B4-BE49-F238E27FC236}">
              <a16:creationId xmlns:a16="http://schemas.microsoft.com/office/drawing/2014/main" id="{9AE197DF-98A0-4E7E-8D23-79A0BAD67560}"/>
            </a:ext>
          </a:extLst>
        </xdr:cNvPr>
        <xdr:cNvSpPr/>
      </xdr:nvSpPr>
      <xdr:spPr>
        <a:xfrm>
          <a:off x="8639175" y="6561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5" name="フローチャート: 判断 114">
          <a:extLst>
            <a:ext uri="{FF2B5EF4-FFF2-40B4-BE49-F238E27FC236}">
              <a16:creationId xmlns:a16="http://schemas.microsoft.com/office/drawing/2014/main" id="{DE89A80D-CFD3-4EFF-AC4F-0C1097D72E04}"/>
            </a:ext>
          </a:extLst>
        </xdr:cNvPr>
        <xdr:cNvSpPr/>
      </xdr:nvSpPr>
      <xdr:spPr>
        <a:xfrm>
          <a:off x="7839075" y="65432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6" name="フローチャート: 判断 115">
          <a:extLst>
            <a:ext uri="{FF2B5EF4-FFF2-40B4-BE49-F238E27FC236}">
              <a16:creationId xmlns:a16="http://schemas.microsoft.com/office/drawing/2014/main" id="{80A9EF39-07BC-42FD-BE6D-486C9D2889EC}"/>
            </a:ext>
          </a:extLst>
        </xdr:cNvPr>
        <xdr:cNvSpPr/>
      </xdr:nvSpPr>
      <xdr:spPr>
        <a:xfrm>
          <a:off x="7029450" y="63410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95FED59-BCBD-4207-825D-6B5A6529EA2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5AFDD94-7A64-4C6D-B2AA-130EF47FB71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4D72688-65DB-4C3C-8667-378DBE66737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C0092BA-686E-432D-9060-1D78EDB614B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0E3607-E2A2-438A-8C8E-DDD13EA9B46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xdr:rowOff>
    </xdr:from>
    <xdr:to>
      <xdr:col>55</xdr:col>
      <xdr:colOff>50800</xdr:colOff>
      <xdr:row>41</xdr:row>
      <xdr:rowOff>107569</xdr:rowOff>
    </xdr:to>
    <xdr:sp macro="" textlink="">
      <xdr:nvSpPr>
        <xdr:cNvPr id="122" name="楕円 121">
          <a:extLst>
            <a:ext uri="{FF2B5EF4-FFF2-40B4-BE49-F238E27FC236}">
              <a16:creationId xmlns:a16="http://schemas.microsoft.com/office/drawing/2014/main" id="{7B7BD890-9ED2-4683-9FA8-67F7B2CDC9E0}"/>
            </a:ext>
          </a:extLst>
        </xdr:cNvPr>
        <xdr:cNvSpPr/>
      </xdr:nvSpPr>
      <xdr:spPr>
        <a:xfrm>
          <a:off x="9401175" y="66480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92346</xdr:rowOff>
    </xdr:from>
    <xdr:ext cx="469744" cy="259045"/>
    <xdr:sp macro="" textlink="">
      <xdr:nvSpPr>
        <xdr:cNvPr id="123" name="【道路】&#10;一人当たり延長該当値テキスト">
          <a:extLst>
            <a:ext uri="{FF2B5EF4-FFF2-40B4-BE49-F238E27FC236}">
              <a16:creationId xmlns:a16="http://schemas.microsoft.com/office/drawing/2014/main" id="{295455E1-DE34-417A-98CE-365CB37011A8}"/>
            </a:ext>
          </a:extLst>
        </xdr:cNvPr>
        <xdr:cNvSpPr txBox="1"/>
      </xdr:nvSpPr>
      <xdr:spPr>
        <a:xfrm>
          <a:off x="9477375" y="65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xdr:rowOff>
    </xdr:from>
    <xdr:to>
      <xdr:col>50</xdr:col>
      <xdr:colOff>165100</xdr:colOff>
      <xdr:row>41</xdr:row>
      <xdr:rowOff>109093</xdr:rowOff>
    </xdr:to>
    <xdr:sp macro="" textlink="">
      <xdr:nvSpPr>
        <xdr:cNvPr id="124" name="楕円 123">
          <a:extLst>
            <a:ext uri="{FF2B5EF4-FFF2-40B4-BE49-F238E27FC236}">
              <a16:creationId xmlns:a16="http://schemas.microsoft.com/office/drawing/2014/main" id="{C60F7B10-C2A4-4B2B-A665-A6FB508B7A85}"/>
            </a:ext>
          </a:extLst>
        </xdr:cNvPr>
        <xdr:cNvSpPr/>
      </xdr:nvSpPr>
      <xdr:spPr>
        <a:xfrm>
          <a:off x="8639175" y="66495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56769</xdr:rowOff>
    </xdr:from>
    <xdr:to>
      <xdr:col>55</xdr:col>
      <xdr:colOff>0</xdr:colOff>
      <xdr:row>41</xdr:row>
      <xdr:rowOff>58293</xdr:rowOff>
    </xdr:to>
    <xdr:cxnSp macro="">
      <xdr:nvCxnSpPr>
        <xdr:cNvPr id="125" name="直線コネクタ 124">
          <a:extLst>
            <a:ext uri="{FF2B5EF4-FFF2-40B4-BE49-F238E27FC236}">
              <a16:creationId xmlns:a16="http://schemas.microsoft.com/office/drawing/2014/main" id="{AC26D347-FE3C-436A-9AD9-D4F998B07B4F}"/>
            </a:ext>
          </a:extLst>
        </xdr:cNvPr>
        <xdr:cNvCxnSpPr/>
      </xdr:nvCxnSpPr>
      <xdr:spPr>
        <a:xfrm flipV="1">
          <a:off x="8686800" y="6695694"/>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9169</xdr:rowOff>
    </xdr:from>
    <xdr:to>
      <xdr:col>46</xdr:col>
      <xdr:colOff>38100</xdr:colOff>
      <xdr:row>41</xdr:row>
      <xdr:rowOff>110769</xdr:rowOff>
    </xdr:to>
    <xdr:sp macro="" textlink="">
      <xdr:nvSpPr>
        <xdr:cNvPr id="126" name="楕円 125">
          <a:extLst>
            <a:ext uri="{FF2B5EF4-FFF2-40B4-BE49-F238E27FC236}">
              <a16:creationId xmlns:a16="http://schemas.microsoft.com/office/drawing/2014/main" id="{C45C8882-214A-4330-94E5-3C50798A5AE4}"/>
            </a:ext>
          </a:extLst>
        </xdr:cNvPr>
        <xdr:cNvSpPr/>
      </xdr:nvSpPr>
      <xdr:spPr>
        <a:xfrm>
          <a:off x="7839075" y="66512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58293</xdr:rowOff>
    </xdr:from>
    <xdr:to>
      <xdr:col>50</xdr:col>
      <xdr:colOff>114300</xdr:colOff>
      <xdr:row>41</xdr:row>
      <xdr:rowOff>59969</xdr:rowOff>
    </xdr:to>
    <xdr:cxnSp macro="">
      <xdr:nvCxnSpPr>
        <xdr:cNvPr id="127" name="直線コネクタ 126">
          <a:extLst>
            <a:ext uri="{FF2B5EF4-FFF2-40B4-BE49-F238E27FC236}">
              <a16:creationId xmlns:a16="http://schemas.microsoft.com/office/drawing/2014/main" id="{FC3E269E-9B76-4CB2-AC1A-C7C80C5B41C9}"/>
            </a:ext>
          </a:extLst>
        </xdr:cNvPr>
        <xdr:cNvCxnSpPr/>
      </xdr:nvCxnSpPr>
      <xdr:spPr>
        <a:xfrm flipV="1">
          <a:off x="7886700" y="6697218"/>
          <a:ext cx="8001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10389</xdr:rowOff>
    </xdr:from>
    <xdr:to>
      <xdr:col>41</xdr:col>
      <xdr:colOff>101600</xdr:colOff>
      <xdr:row>41</xdr:row>
      <xdr:rowOff>111989</xdr:rowOff>
    </xdr:to>
    <xdr:sp macro="" textlink="">
      <xdr:nvSpPr>
        <xdr:cNvPr id="128" name="楕円 127">
          <a:extLst>
            <a:ext uri="{FF2B5EF4-FFF2-40B4-BE49-F238E27FC236}">
              <a16:creationId xmlns:a16="http://schemas.microsoft.com/office/drawing/2014/main" id="{5F9317FB-38DF-489A-9459-2128DEA63989}"/>
            </a:ext>
          </a:extLst>
        </xdr:cNvPr>
        <xdr:cNvSpPr/>
      </xdr:nvSpPr>
      <xdr:spPr>
        <a:xfrm>
          <a:off x="7029450" y="6646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59969</xdr:rowOff>
    </xdr:from>
    <xdr:to>
      <xdr:col>45</xdr:col>
      <xdr:colOff>177800</xdr:colOff>
      <xdr:row>41</xdr:row>
      <xdr:rowOff>61189</xdr:rowOff>
    </xdr:to>
    <xdr:cxnSp macro="">
      <xdr:nvCxnSpPr>
        <xdr:cNvPr id="129" name="直線コネクタ 128">
          <a:extLst>
            <a:ext uri="{FF2B5EF4-FFF2-40B4-BE49-F238E27FC236}">
              <a16:creationId xmlns:a16="http://schemas.microsoft.com/office/drawing/2014/main" id="{E2217355-F7EF-49BD-8CBA-655B02B82BE8}"/>
            </a:ext>
          </a:extLst>
        </xdr:cNvPr>
        <xdr:cNvCxnSpPr/>
      </xdr:nvCxnSpPr>
      <xdr:spPr>
        <a:xfrm flipV="1">
          <a:off x="7077075" y="6698894"/>
          <a:ext cx="809625"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28236</xdr:rowOff>
    </xdr:from>
    <xdr:ext cx="469744" cy="259045"/>
    <xdr:sp macro="" textlink="">
      <xdr:nvSpPr>
        <xdr:cNvPr id="130" name="n_1aveValue【道路】&#10;一人当たり延長">
          <a:extLst>
            <a:ext uri="{FF2B5EF4-FFF2-40B4-BE49-F238E27FC236}">
              <a16:creationId xmlns:a16="http://schemas.microsoft.com/office/drawing/2014/main" id="{09E4EDA1-84E5-43E7-AC58-D94F62DA5E88}"/>
            </a:ext>
          </a:extLst>
        </xdr:cNvPr>
        <xdr:cNvSpPr txBox="1"/>
      </xdr:nvSpPr>
      <xdr:spPr>
        <a:xfrm>
          <a:off x="845827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9796</xdr:rowOff>
    </xdr:from>
    <xdr:ext cx="469744" cy="259045"/>
    <xdr:sp macro="" textlink="">
      <xdr:nvSpPr>
        <xdr:cNvPr id="131" name="n_2aveValue【道路】&#10;一人当たり延長">
          <a:extLst>
            <a:ext uri="{FF2B5EF4-FFF2-40B4-BE49-F238E27FC236}">
              <a16:creationId xmlns:a16="http://schemas.microsoft.com/office/drawing/2014/main" id="{69AB6009-DB53-48B9-B174-74ECD5FA6A64}"/>
            </a:ext>
          </a:extLst>
        </xdr:cNvPr>
        <xdr:cNvSpPr txBox="1"/>
      </xdr:nvSpPr>
      <xdr:spPr>
        <a:xfrm>
          <a:off x="7677227"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140936</xdr:rowOff>
    </xdr:from>
    <xdr:ext cx="469744" cy="259045"/>
    <xdr:sp macro="" textlink="">
      <xdr:nvSpPr>
        <xdr:cNvPr id="132" name="n_3aveValue【道路】&#10;一人当たり延長">
          <a:extLst>
            <a:ext uri="{FF2B5EF4-FFF2-40B4-BE49-F238E27FC236}">
              <a16:creationId xmlns:a16="http://schemas.microsoft.com/office/drawing/2014/main" id="{32B1C5C6-A824-4E28-B472-1FCD1AE4C495}"/>
            </a:ext>
          </a:extLst>
        </xdr:cNvPr>
        <xdr:cNvSpPr txBox="1"/>
      </xdr:nvSpPr>
      <xdr:spPr>
        <a:xfrm>
          <a:off x="6867602" y="61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100220</xdr:rowOff>
    </xdr:from>
    <xdr:ext cx="469744" cy="259045"/>
    <xdr:sp macro="" textlink="">
      <xdr:nvSpPr>
        <xdr:cNvPr id="133" name="n_1mainValue【道路】&#10;一人当たり延長">
          <a:extLst>
            <a:ext uri="{FF2B5EF4-FFF2-40B4-BE49-F238E27FC236}">
              <a16:creationId xmlns:a16="http://schemas.microsoft.com/office/drawing/2014/main" id="{6D3666DB-7100-4EB5-8C6B-61DDF9D9B31C}"/>
            </a:ext>
          </a:extLst>
        </xdr:cNvPr>
        <xdr:cNvSpPr txBox="1"/>
      </xdr:nvSpPr>
      <xdr:spPr>
        <a:xfrm>
          <a:off x="8458277" y="67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101896</xdr:rowOff>
    </xdr:from>
    <xdr:ext cx="469744" cy="259045"/>
    <xdr:sp macro="" textlink="">
      <xdr:nvSpPr>
        <xdr:cNvPr id="134" name="n_2mainValue【道路】&#10;一人当たり延長">
          <a:extLst>
            <a:ext uri="{FF2B5EF4-FFF2-40B4-BE49-F238E27FC236}">
              <a16:creationId xmlns:a16="http://schemas.microsoft.com/office/drawing/2014/main" id="{3EBCD4A1-F203-4D3F-91E7-C869B7EBFA17}"/>
            </a:ext>
          </a:extLst>
        </xdr:cNvPr>
        <xdr:cNvSpPr txBox="1"/>
      </xdr:nvSpPr>
      <xdr:spPr>
        <a:xfrm>
          <a:off x="7677227" y="67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103116</xdr:rowOff>
    </xdr:from>
    <xdr:ext cx="469744" cy="259045"/>
    <xdr:sp macro="" textlink="">
      <xdr:nvSpPr>
        <xdr:cNvPr id="135" name="n_3mainValue【道路】&#10;一人当たり延長">
          <a:extLst>
            <a:ext uri="{FF2B5EF4-FFF2-40B4-BE49-F238E27FC236}">
              <a16:creationId xmlns:a16="http://schemas.microsoft.com/office/drawing/2014/main" id="{A74B2893-9657-4C2B-8A10-63921DBCB605}"/>
            </a:ext>
          </a:extLst>
        </xdr:cNvPr>
        <xdr:cNvSpPr txBox="1"/>
      </xdr:nvSpPr>
      <xdr:spPr>
        <a:xfrm>
          <a:off x="6867602" y="6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AB037325-B72D-46E8-BDF9-F45CFA5301C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D7FA94D2-7263-4B58-8639-C28F1645F65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1D08BF2A-F249-48B4-8A8D-800CDFFBAEE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116368A1-9967-457F-B243-F23ACB224B8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128CDBAF-31F6-4FEC-AAFD-711AA278E9A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B7F91BA9-E5E6-4E4F-9553-518E879C6AD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356D2313-C0FD-428C-9F31-83D732B6D0F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CF72054F-DAB5-4C1D-8C98-D3975828080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57D35709-A304-487B-9871-3696F905A01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AED15991-A35F-40F7-BC60-4EFEA4EC21C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71379A2-F93B-4239-8BB8-39BDEB2FE553}"/>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E72A4F57-4506-459B-B780-C9B48AD8E93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1874AFFA-7C54-4728-918E-B82D4BAE978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D3D16C38-8333-4CD1-824E-6976B8F552B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9E67621F-5434-4312-BF9F-15BCFC8187A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B1021354-F943-438D-AACB-9FB085AC9CE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16310C07-A49A-432F-8055-8FA9EE57FBD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890856BC-512E-4D1C-93A8-52DA73440EF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524BC835-9861-4AC1-8E37-2F967DD5EAA2}"/>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14F38DDF-7586-48AE-90FE-64408942895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E3AA8606-CB0C-464A-A9F7-56C88C5A956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1DDF481C-29C3-4294-9FFD-91CDD77C159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58" name="直線コネクタ 157">
          <a:extLst>
            <a:ext uri="{FF2B5EF4-FFF2-40B4-BE49-F238E27FC236}">
              <a16:creationId xmlns:a16="http://schemas.microsoft.com/office/drawing/2014/main" id="{B33D2807-F0C5-4F0F-A717-96CDB14BEC70}"/>
            </a:ext>
          </a:extLst>
        </xdr:cNvPr>
        <xdr:cNvCxnSpPr/>
      </xdr:nvCxnSpPr>
      <xdr:spPr>
        <a:xfrm flipV="1">
          <a:off x="4179570" y="9211945"/>
          <a:ext cx="1270" cy="10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AA567F82-0A0B-4833-AB39-504495751000}"/>
            </a:ext>
          </a:extLst>
        </xdr:cNvPr>
        <xdr:cNvSpPr txBox="1"/>
      </xdr:nvSpPr>
      <xdr:spPr>
        <a:xfrm>
          <a:off x="42291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0" name="直線コネクタ 159">
          <a:extLst>
            <a:ext uri="{FF2B5EF4-FFF2-40B4-BE49-F238E27FC236}">
              <a16:creationId xmlns:a16="http://schemas.microsoft.com/office/drawing/2014/main" id="{F80B7D3A-C54D-44B8-9C7E-10DBAC45FA4F}"/>
            </a:ext>
          </a:extLst>
        </xdr:cNvPr>
        <xdr:cNvCxnSpPr/>
      </xdr:nvCxnSpPr>
      <xdr:spPr>
        <a:xfrm>
          <a:off x="4105275"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1F70C85D-13EA-4AD4-A2D9-CC21ADB064EC}"/>
            </a:ext>
          </a:extLst>
        </xdr:cNvPr>
        <xdr:cNvSpPr txBox="1"/>
      </xdr:nvSpPr>
      <xdr:spPr>
        <a:xfrm>
          <a:off x="42291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62" name="直線コネクタ 161">
          <a:extLst>
            <a:ext uri="{FF2B5EF4-FFF2-40B4-BE49-F238E27FC236}">
              <a16:creationId xmlns:a16="http://schemas.microsoft.com/office/drawing/2014/main" id="{D93F2076-5468-4000-B262-116E2E87E32F}"/>
            </a:ext>
          </a:extLst>
        </xdr:cNvPr>
        <xdr:cNvCxnSpPr/>
      </xdr:nvCxnSpPr>
      <xdr:spPr>
        <a:xfrm>
          <a:off x="4105275"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68597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2EAC31FB-67C3-4324-AB3E-42C60AFBE3D1}"/>
            </a:ext>
          </a:extLst>
        </xdr:cNvPr>
        <xdr:cNvSpPr txBox="1"/>
      </xdr:nvSpPr>
      <xdr:spPr>
        <a:xfrm>
          <a:off x="4229100" y="978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4" name="フローチャート: 判断 163">
          <a:extLst>
            <a:ext uri="{FF2B5EF4-FFF2-40B4-BE49-F238E27FC236}">
              <a16:creationId xmlns:a16="http://schemas.microsoft.com/office/drawing/2014/main" id="{16A84816-5A5A-4932-BA87-F7CD51821E52}"/>
            </a:ext>
          </a:extLst>
        </xdr:cNvPr>
        <xdr:cNvSpPr/>
      </xdr:nvSpPr>
      <xdr:spPr>
        <a:xfrm>
          <a:off x="4124325" y="98024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65" name="フローチャート: 判断 164">
          <a:extLst>
            <a:ext uri="{FF2B5EF4-FFF2-40B4-BE49-F238E27FC236}">
              <a16:creationId xmlns:a16="http://schemas.microsoft.com/office/drawing/2014/main" id="{FBF5F356-B1B8-4BFA-A072-7573DB907410}"/>
            </a:ext>
          </a:extLst>
        </xdr:cNvPr>
        <xdr:cNvSpPr/>
      </xdr:nvSpPr>
      <xdr:spPr>
        <a:xfrm>
          <a:off x="3381375" y="9794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a:extLst>
            <a:ext uri="{FF2B5EF4-FFF2-40B4-BE49-F238E27FC236}">
              <a16:creationId xmlns:a16="http://schemas.microsoft.com/office/drawing/2014/main" id="{A309E00E-83A2-4BCB-8458-2E39910DAF42}"/>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67" name="フローチャート: 判断 166">
          <a:extLst>
            <a:ext uri="{FF2B5EF4-FFF2-40B4-BE49-F238E27FC236}">
              <a16:creationId xmlns:a16="http://schemas.microsoft.com/office/drawing/2014/main" id="{58647F62-5092-4E8B-86F8-B19DBEB6B72D}"/>
            </a:ext>
          </a:extLst>
        </xdr:cNvPr>
        <xdr:cNvSpPr/>
      </xdr:nvSpPr>
      <xdr:spPr>
        <a:xfrm>
          <a:off x="1781175" y="9632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998A924-10AA-4B77-8DD2-3578FED3F73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5D3D419-D727-479E-9697-997E9642031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09191B7-4754-4EC2-AC0A-BC6D7FE815C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6073510-DD11-4CAC-9142-B30C78F81EC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09E3CAD-D03B-40D4-BF5B-7048F42428D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楕円 172">
          <a:extLst>
            <a:ext uri="{FF2B5EF4-FFF2-40B4-BE49-F238E27FC236}">
              <a16:creationId xmlns:a16="http://schemas.microsoft.com/office/drawing/2014/main" id="{ACDA55A5-49FB-4321-88EC-CCC8E4D380A3}"/>
            </a:ext>
          </a:extLst>
        </xdr:cNvPr>
        <xdr:cNvSpPr/>
      </xdr:nvSpPr>
      <xdr:spPr>
        <a:xfrm>
          <a:off x="4124325" y="9704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2557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1CEBFB6-9E4D-4E61-8409-13393A7C200E}"/>
            </a:ext>
          </a:extLst>
        </xdr:cNvPr>
        <xdr:cNvSpPr txBox="1"/>
      </xdr:nvSpPr>
      <xdr:spPr>
        <a:xfrm>
          <a:off x="4229100"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75" name="楕円 174">
          <a:extLst>
            <a:ext uri="{FF2B5EF4-FFF2-40B4-BE49-F238E27FC236}">
              <a16:creationId xmlns:a16="http://schemas.microsoft.com/office/drawing/2014/main" id="{DB74B26D-024C-4C0C-A8E4-05ABA5B3680E}"/>
            </a:ext>
          </a:extLst>
        </xdr:cNvPr>
        <xdr:cNvSpPr/>
      </xdr:nvSpPr>
      <xdr:spPr>
        <a:xfrm>
          <a:off x="3381375" y="9674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30480</xdr:rowOff>
    </xdr:to>
    <xdr:cxnSp macro="">
      <xdr:nvCxnSpPr>
        <xdr:cNvPr id="176" name="直線コネクタ 175">
          <a:extLst>
            <a:ext uri="{FF2B5EF4-FFF2-40B4-BE49-F238E27FC236}">
              <a16:creationId xmlns:a16="http://schemas.microsoft.com/office/drawing/2014/main" id="{EDDAC5AF-1D79-4BEA-ACDF-3FBB2B2FF532}"/>
            </a:ext>
          </a:extLst>
        </xdr:cNvPr>
        <xdr:cNvCxnSpPr/>
      </xdr:nvCxnSpPr>
      <xdr:spPr>
        <a:xfrm>
          <a:off x="3429000" y="9722485"/>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77" name="楕円 176">
          <a:extLst>
            <a:ext uri="{FF2B5EF4-FFF2-40B4-BE49-F238E27FC236}">
              <a16:creationId xmlns:a16="http://schemas.microsoft.com/office/drawing/2014/main" id="{B187DB91-97B6-49C1-913C-6D3DB7944857}"/>
            </a:ext>
          </a:extLst>
        </xdr:cNvPr>
        <xdr:cNvSpPr/>
      </xdr:nvSpPr>
      <xdr:spPr>
        <a:xfrm>
          <a:off x="2571750" y="96323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3810</xdr:rowOff>
    </xdr:to>
    <xdr:cxnSp macro="">
      <xdr:nvCxnSpPr>
        <xdr:cNvPr id="178" name="直線コネクタ 177">
          <a:extLst>
            <a:ext uri="{FF2B5EF4-FFF2-40B4-BE49-F238E27FC236}">
              <a16:creationId xmlns:a16="http://schemas.microsoft.com/office/drawing/2014/main" id="{52FD93D3-C998-40E6-87C1-06492472E4F6}"/>
            </a:ext>
          </a:extLst>
        </xdr:cNvPr>
        <xdr:cNvCxnSpPr/>
      </xdr:nvCxnSpPr>
      <xdr:spPr>
        <a:xfrm>
          <a:off x="2619375" y="9679940"/>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79" name="楕円 178">
          <a:extLst>
            <a:ext uri="{FF2B5EF4-FFF2-40B4-BE49-F238E27FC236}">
              <a16:creationId xmlns:a16="http://schemas.microsoft.com/office/drawing/2014/main" id="{59F6730C-8BDE-43EA-835F-F6BDE87F8815}"/>
            </a:ext>
          </a:extLst>
        </xdr:cNvPr>
        <xdr:cNvSpPr/>
      </xdr:nvSpPr>
      <xdr:spPr>
        <a:xfrm>
          <a:off x="1781175" y="9590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129540</xdr:rowOff>
    </xdr:to>
    <xdr:cxnSp macro="">
      <xdr:nvCxnSpPr>
        <xdr:cNvPr id="180" name="直線コネクタ 179">
          <a:extLst>
            <a:ext uri="{FF2B5EF4-FFF2-40B4-BE49-F238E27FC236}">
              <a16:creationId xmlns:a16="http://schemas.microsoft.com/office/drawing/2014/main" id="{9D45570B-524F-48AE-8CD5-BE2D3A0C7EE8}"/>
            </a:ext>
          </a:extLst>
        </xdr:cNvPr>
        <xdr:cNvCxnSpPr/>
      </xdr:nvCxnSpPr>
      <xdr:spPr>
        <a:xfrm>
          <a:off x="1828800" y="9638030"/>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64DEEE82-F611-4499-9299-29750EEAA0EC}"/>
            </a:ext>
          </a:extLst>
        </xdr:cNvPr>
        <xdr:cNvSpPr txBox="1"/>
      </xdr:nvSpPr>
      <xdr:spPr>
        <a:xfrm>
          <a:off x="32391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950C47BF-17C6-42D0-925F-EDB5EB5A4CB5}"/>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69834501-543C-4B24-9D0D-E31114ED0F78}"/>
            </a:ext>
          </a:extLst>
        </xdr:cNvPr>
        <xdr:cNvSpPr txBox="1"/>
      </xdr:nvSpPr>
      <xdr:spPr>
        <a:xfrm>
          <a:off x="1648469"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53011546-2A15-45B9-B5F5-D8F6EECCEE60}"/>
            </a:ext>
          </a:extLst>
        </xdr:cNvPr>
        <xdr:cNvSpPr txBox="1"/>
      </xdr:nvSpPr>
      <xdr:spPr>
        <a:xfrm>
          <a:off x="32391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741C7E5C-6697-4218-8567-39540311CE57}"/>
            </a:ext>
          </a:extLst>
        </xdr:cNvPr>
        <xdr:cNvSpPr txBox="1"/>
      </xdr:nvSpPr>
      <xdr:spPr>
        <a:xfrm>
          <a:off x="2439044" y="942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6617B939-8CFA-40F7-A4B1-784B2918BC59}"/>
            </a:ext>
          </a:extLst>
        </xdr:cNvPr>
        <xdr:cNvSpPr txBox="1"/>
      </xdr:nvSpPr>
      <xdr:spPr>
        <a:xfrm>
          <a:off x="1648469"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74DE6B3-1B77-446D-BEBD-A27D8AD7848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10F7E70A-2A87-4F44-8C97-E37027AD9E8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F73B3EC1-2703-4CD9-B6EE-19315FE3FE6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D7F2EF55-A72D-4F40-9A02-DC939BDF3DE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303CAB03-2017-453A-8804-A156DEC262B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13682B6E-0BAB-42DA-89C7-CC6C9E6C080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D83B83E8-6F86-4C34-A205-5CBAE261D51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D6BF3C2A-4E3A-4092-80EC-803831724B0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05639E4B-9EEE-4CF1-A326-79ED4D52F49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6" name="テキスト ボックス 195">
          <a:extLst>
            <a:ext uri="{FF2B5EF4-FFF2-40B4-BE49-F238E27FC236}">
              <a16:creationId xmlns:a16="http://schemas.microsoft.com/office/drawing/2014/main" id="{7F496B85-CCB9-40D8-82C2-2BE64A23E155}"/>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3C8B4246-B8EB-413D-9187-560EE78AAD2C}"/>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8" name="テキスト ボックス 197">
          <a:extLst>
            <a:ext uri="{FF2B5EF4-FFF2-40B4-BE49-F238E27FC236}">
              <a16:creationId xmlns:a16="http://schemas.microsoft.com/office/drawing/2014/main" id="{646B13B5-806B-457E-B35D-2265E61961B5}"/>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24C727DF-E6EB-4A4E-92B2-402D5EF92DBE}"/>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0" name="テキスト ボックス 199">
          <a:extLst>
            <a:ext uri="{FF2B5EF4-FFF2-40B4-BE49-F238E27FC236}">
              <a16:creationId xmlns:a16="http://schemas.microsoft.com/office/drawing/2014/main" id="{7CBF536C-28B3-4F83-89FC-369F2A2D9755}"/>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A416970E-F454-416D-B816-CC69B37842A4}"/>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2" name="テキスト ボックス 201">
          <a:extLst>
            <a:ext uri="{FF2B5EF4-FFF2-40B4-BE49-F238E27FC236}">
              <a16:creationId xmlns:a16="http://schemas.microsoft.com/office/drawing/2014/main" id="{70DDE196-1333-49DD-B55A-281D1BB04ACF}"/>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2FBE38FC-89E5-495D-B81F-F0F07824CE7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4" name="テキスト ボックス 203">
          <a:extLst>
            <a:ext uri="{FF2B5EF4-FFF2-40B4-BE49-F238E27FC236}">
              <a16:creationId xmlns:a16="http://schemas.microsoft.com/office/drawing/2014/main" id="{46B8EE26-9E62-4819-87C7-5410B4ED6EE8}"/>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912483D5-A916-4E20-A981-F60F5059199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6" name="テキスト ボックス 205">
          <a:extLst>
            <a:ext uri="{FF2B5EF4-FFF2-40B4-BE49-F238E27FC236}">
              <a16:creationId xmlns:a16="http://schemas.microsoft.com/office/drawing/2014/main" id="{8329FFF0-BF11-4207-8693-9A673367AA24}"/>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194A04D9-74BF-4246-9E0B-DECF9715C7D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F2F5B660-3A00-4A78-9C85-001DB5C3C56D}"/>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6CD82FFE-2EFF-4897-8FE1-D3A476E5115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10" name="直線コネクタ 209">
          <a:extLst>
            <a:ext uri="{FF2B5EF4-FFF2-40B4-BE49-F238E27FC236}">
              <a16:creationId xmlns:a16="http://schemas.microsoft.com/office/drawing/2014/main" id="{001C166B-EB33-438D-9589-34C85A0D4045}"/>
            </a:ext>
          </a:extLst>
        </xdr:cNvPr>
        <xdr:cNvCxnSpPr/>
      </xdr:nvCxnSpPr>
      <xdr:spPr>
        <a:xfrm flipV="1">
          <a:off x="9427845" y="8992169"/>
          <a:ext cx="1270" cy="136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7543038C-29B1-480C-8BB5-8F0F2E7D4021}"/>
            </a:ext>
          </a:extLst>
        </xdr:cNvPr>
        <xdr:cNvSpPr txBox="1"/>
      </xdr:nvSpPr>
      <xdr:spPr>
        <a:xfrm>
          <a:off x="9477375" y="103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12" name="直線コネクタ 211">
          <a:extLst>
            <a:ext uri="{FF2B5EF4-FFF2-40B4-BE49-F238E27FC236}">
              <a16:creationId xmlns:a16="http://schemas.microsoft.com/office/drawing/2014/main" id="{8ADF837D-BBAF-4990-8E8A-4530286851C6}"/>
            </a:ext>
          </a:extLst>
        </xdr:cNvPr>
        <xdr:cNvCxnSpPr/>
      </xdr:nvCxnSpPr>
      <xdr:spPr>
        <a:xfrm>
          <a:off x="9363075" y="103615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538D683B-9F02-455A-BD11-A305F8CB61F8}"/>
            </a:ext>
          </a:extLst>
        </xdr:cNvPr>
        <xdr:cNvSpPr txBox="1"/>
      </xdr:nvSpPr>
      <xdr:spPr>
        <a:xfrm>
          <a:off x="9477375" y="87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14" name="直線コネクタ 213">
          <a:extLst>
            <a:ext uri="{FF2B5EF4-FFF2-40B4-BE49-F238E27FC236}">
              <a16:creationId xmlns:a16="http://schemas.microsoft.com/office/drawing/2014/main" id="{1D0BB387-1BE3-4536-85A8-3EE72E3290E2}"/>
            </a:ext>
          </a:extLst>
        </xdr:cNvPr>
        <xdr:cNvCxnSpPr/>
      </xdr:nvCxnSpPr>
      <xdr:spPr>
        <a:xfrm>
          <a:off x="9363075" y="8992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150959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6B96DE89-BAAB-4FA0-BE11-BC1C77BF1FD4}"/>
            </a:ext>
          </a:extLst>
        </xdr:cNvPr>
        <xdr:cNvSpPr txBox="1"/>
      </xdr:nvSpPr>
      <xdr:spPr>
        <a:xfrm>
          <a:off x="9477375" y="9542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16" name="フローチャート: 判断 215">
          <a:extLst>
            <a:ext uri="{FF2B5EF4-FFF2-40B4-BE49-F238E27FC236}">
              <a16:creationId xmlns:a16="http://schemas.microsoft.com/office/drawing/2014/main" id="{0B60CA54-B2EF-41C4-B399-653FD749A0A5}"/>
            </a:ext>
          </a:extLst>
        </xdr:cNvPr>
        <xdr:cNvSpPr/>
      </xdr:nvSpPr>
      <xdr:spPr>
        <a:xfrm>
          <a:off x="9401175" y="955465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17" name="フローチャート: 判断 216">
          <a:extLst>
            <a:ext uri="{FF2B5EF4-FFF2-40B4-BE49-F238E27FC236}">
              <a16:creationId xmlns:a16="http://schemas.microsoft.com/office/drawing/2014/main" id="{96E610D2-9D75-4B11-B0C8-146529C78737}"/>
            </a:ext>
          </a:extLst>
        </xdr:cNvPr>
        <xdr:cNvSpPr/>
      </xdr:nvSpPr>
      <xdr:spPr>
        <a:xfrm>
          <a:off x="8639175" y="95930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18" name="フローチャート: 判断 217">
          <a:extLst>
            <a:ext uri="{FF2B5EF4-FFF2-40B4-BE49-F238E27FC236}">
              <a16:creationId xmlns:a16="http://schemas.microsoft.com/office/drawing/2014/main" id="{4B26FBB7-43E7-418B-8E90-946E6F2DDF89}"/>
            </a:ext>
          </a:extLst>
        </xdr:cNvPr>
        <xdr:cNvSpPr/>
      </xdr:nvSpPr>
      <xdr:spPr>
        <a:xfrm>
          <a:off x="7839075" y="9552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83424</xdr:rowOff>
    </xdr:from>
    <xdr:to>
      <xdr:col>41</xdr:col>
      <xdr:colOff>101600</xdr:colOff>
      <xdr:row>60</xdr:row>
      <xdr:rowOff>13574</xdr:rowOff>
    </xdr:to>
    <xdr:sp macro="" textlink="">
      <xdr:nvSpPr>
        <xdr:cNvPr id="219" name="フローチャート: 判断 218">
          <a:extLst>
            <a:ext uri="{FF2B5EF4-FFF2-40B4-BE49-F238E27FC236}">
              <a16:creationId xmlns:a16="http://schemas.microsoft.com/office/drawing/2014/main" id="{028B194F-C11F-4A14-8A00-5CA081DD975E}"/>
            </a:ext>
          </a:extLst>
        </xdr:cNvPr>
        <xdr:cNvSpPr/>
      </xdr:nvSpPr>
      <xdr:spPr>
        <a:xfrm>
          <a:off x="7029450" y="96401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553EAF2-48DC-447E-999A-03733C786BE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9BB6C0A-0EDB-4962-9985-605989ADE5D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DBEBF64-CA71-4872-B5BA-DD75957F41B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84972A5-E3CA-45C7-81EC-6456F9C143B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00134BF-D9C8-44C0-8E89-91EA749A08C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61514</xdr:rowOff>
    </xdr:from>
    <xdr:to>
      <xdr:col>55</xdr:col>
      <xdr:colOff>50800</xdr:colOff>
      <xdr:row>57</xdr:row>
      <xdr:rowOff>163114</xdr:rowOff>
    </xdr:to>
    <xdr:sp macro="" textlink="">
      <xdr:nvSpPr>
        <xdr:cNvPr id="225" name="楕円 224">
          <a:extLst>
            <a:ext uri="{FF2B5EF4-FFF2-40B4-BE49-F238E27FC236}">
              <a16:creationId xmlns:a16="http://schemas.microsoft.com/office/drawing/2014/main" id="{6837C2F8-CC09-4888-A198-B46F1A28D8EF}"/>
            </a:ext>
          </a:extLst>
        </xdr:cNvPr>
        <xdr:cNvSpPr/>
      </xdr:nvSpPr>
      <xdr:spPr>
        <a:xfrm>
          <a:off x="9401175" y="929441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84391</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BBC2A9FE-B2D9-436B-AE76-682A731BE9C9}"/>
            </a:ext>
          </a:extLst>
        </xdr:cNvPr>
        <xdr:cNvSpPr txBox="1"/>
      </xdr:nvSpPr>
      <xdr:spPr>
        <a:xfrm>
          <a:off x="9477375" y="915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90766</xdr:rowOff>
    </xdr:from>
    <xdr:to>
      <xdr:col>50</xdr:col>
      <xdr:colOff>165100</xdr:colOff>
      <xdr:row>58</xdr:row>
      <xdr:rowOff>20916</xdr:rowOff>
    </xdr:to>
    <xdr:sp macro="" textlink="">
      <xdr:nvSpPr>
        <xdr:cNvPr id="227" name="楕円 226">
          <a:extLst>
            <a:ext uri="{FF2B5EF4-FFF2-40B4-BE49-F238E27FC236}">
              <a16:creationId xmlns:a16="http://schemas.microsoft.com/office/drawing/2014/main" id="{E7CFED2F-91E2-47DA-996D-15431F6210DA}"/>
            </a:ext>
          </a:extLst>
        </xdr:cNvPr>
        <xdr:cNvSpPr/>
      </xdr:nvSpPr>
      <xdr:spPr>
        <a:xfrm>
          <a:off x="8639175" y="9317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112314</xdr:rowOff>
    </xdr:from>
    <xdr:to>
      <xdr:col>55</xdr:col>
      <xdr:colOff>0</xdr:colOff>
      <xdr:row>57</xdr:row>
      <xdr:rowOff>141566</xdr:rowOff>
    </xdr:to>
    <xdr:cxnSp macro="">
      <xdr:nvCxnSpPr>
        <xdr:cNvPr id="228" name="直線コネクタ 227">
          <a:extLst>
            <a:ext uri="{FF2B5EF4-FFF2-40B4-BE49-F238E27FC236}">
              <a16:creationId xmlns:a16="http://schemas.microsoft.com/office/drawing/2014/main" id="{FFA67BEA-0646-4EE3-B228-1A44E84C9D3E}"/>
            </a:ext>
          </a:extLst>
        </xdr:cNvPr>
        <xdr:cNvCxnSpPr/>
      </xdr:nvCxnSpPr>
      <xdr:spPr>
        <a:xfrm flipV="1">
          <a:off x="8686800" y="9342039"/>
          <a:ext cx="74295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108998</xdr:rowOff>
    </xdr:from>
    <xdr:to>
      <xdr:col>46</xdr:col>
      <xdr:colOff>38100</xdr:colOff>
      <xdr:row>58</xdr:row>
      <xdr:rowOff>39148</xdr:rowOff>
    </xdr:to>
    <xdr:sp macro="" textlink="">
      <xdr:nvSpPr>
        <xdr:cNvPr id="229" name="楕円 228">
          <a:extLst>
            <a:ext uri="{FF2B5EF4-FFF2-40B4-BE49-F238E27FC236}">
              <a16:creationId xmlns:a16="http://schemas.microsoft.com/office/drawing/2014/main" id="{A7BD414E-61F2-4C17-811B-EFBAE0778CD3}"/>
            </a:ext>
          </a:extLst>
        </xdr:cNvPr>
        <xdr:cNvSpPr/>
      </xdr:nvSpPr>
      <xdr:spPr>
        <a:xfrm>
          <a:off x="7839075" y="93355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141566</xdr:rowOff>
    </xdr:from>
    <xdr:to>
      <xdr:col>50</xdr:col>
      <xdr:colOff>114300</xdr:colOff>
      <xdr:row>57</xdr:row>
      <xdr:rowOff>159798</xdr:rowOff>
    </xdr:to>
    <xdr:cxnSp macro="">
      <xdr:nvCxnSpPr>
        <xdr:cNvPr id="230" name="直線コネクタ 229">
          <a:extLst>
            <a:ext uri="{FF2B5EF4-FFF2-40B4-BE49-F238E27FC236}">
              <a16:creationId xmlns:a16="http://schemas.microsoft.com/office/drawing/2014/main" id="{6926A886-EDBD-473B-A0EA-8D5B1D954F7B}"/>
            </a:ext>
          </a:extLst>
        </xdr:cNvPr>
        <xdr:cNvCxnSpPr/>
      </xdr:nvCxnSpPr>
      <xdr:spPr>
        <a:xfrm flipV="1">
          <a:off x="7886700" y="9374466"/>
          <a:ext cx="8001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131456</xdr:rowOff>
    </xdr:from>
    <xdr:to>
      <xdr:col>41</xdr:col>
      <xdr:colOff>101600</xdr:colOff>
      <xdr:row>58</xdr:row>
      <xdr:rowOff>61606</xdr:rowOff>
    </xdr:to>
    <xdr:sp macro="" textlink="">
      <xdr:nvSpPr>
        <xdr:cNvPr id="231" name="楕円 230">
          <a:extLst>
            <a:ext uri="{FF2B5EF4-FFF2-40B4-BE49-F238E27FC236}">
              <a16:creationId xmlns:a16="http://schemas.microsoft.com/office/drawing/2014/main" id="{140FC39D-E7B8-42EF-984F-BBCA224ED54B}"/>
            </a:ext>
          </a:extLst>
        </xdr:cNvPr>
        <xdr:cNvSpPr/>
      </xdr:nvSpPr>
      <xdr:spPr>
        <a:xfrm>
          <a:off x="7029450" y="93611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159798</xdr:rowOff>
    </xdr:from>
    <xdr:to>
      <xdr:col>45</xdr:col>
      <xdr:colOff>177800</xdr:colOff>
      <xdr:row>58</xdr:row>
      <xdr:rowOff>10806</xdr:rowOff>
    </xdr:to>
    <xdr:cxnSp macro="">
      <xdr:nvCxnSpPr>
        <xdr:cNvPr id="232" name="直線コネクタ 231">
          <a:extLst>
            <a:ext uri="{FF2B5EF4-FFF2-40B4-BE49-F238E27FC236}">
              <a16:creationId xmlns:a16="http://schemas.microsoft.com/office/drawing/2014/main" id="{DA28D510-34D0-48B7-91F3-75B224CB9629}"/>
            </a:ext>
          </a:extLst>
        </xdr:cNvPr>
        <xdr:cNvCxnSpPr/>
      </xdr:nvCxnSpPr>
      <xdr:spPr>
        <a:xfrm flipV="1">
          <a:off x="7077075" y="9392698"/>
          <a:ext cx="809625"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132185</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19215907-61A6-423C-AA99-EB0B32A2CD93}"/>
            </a:ext>
          </a:extLst>
        </xdr:cNvPr>
        <xdr:cNvSpPr txBox="1"/>
      </xdr:nvSpPr>
      <xdr:spPr>
        <a:xfrm>
          <a:off x="8399995" y="96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85024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A74E6825-BAAA-47F2-9583-FF2DC247A8DA}"/>
            </a:ext>
          </a:extLst>
        </xdr:cNvPr>
        <xdr:cNvSpPr txBox="1"/>
      </xdr:nvSpPr>
      <xdr:spPr>
        <a:xfrm>
          <a:off x="7609420" y="96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4701</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D98D6ED-B3D3-4AD5-A340-EBFFADF8DC91}"/>
            </a:ext>
          </a:extLst>
        </xdr:cNvPr>
        <xdr:cNvSpPr txBox="1"/>
      </xdr:nvSpPr>
      <xdr:spPr>
        <a:xfrm>
          <a:off x="6818845" y="97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37443</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7CE4F735-9054-4185-9AB2-C9A74362AA2F}"/>
            </a:ext>
          </a:extLst>
        </xdr:cNvPr>
        <xdr:cNvSpPr txBox="1"/>
      </xdr:nvSpPr>
      <xdr:spPr>
        <a:xfrm>
          <a:off x="8399995" y="91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55675</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39CA7C48-792B-4911-8F1B-74338C95AA15}"/>
            </a:ext>
          </a:extLst>
        </xdr:cNvPr>
        <xdr:cNvSpPr txBox="1"/>
      </xdr:nvSpPr>
      <xdr:spPr>
        <a:xfrm>
          <a:off x="7609420" y="912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78133</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529D2A02-58E1-4F26-ADDC-CC7E63DB6A3D}"/>
            </a:ext>
          </a:extLst>
        </xdr:cNvPr>
        <xdr:cNvSpPr txBox="1"/>
      </xdr:nvSpPr>
      <xdr:spPr>
        <a:xfrm>
          <a:off x="6818845" y="914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1B976FCD-050A-47D0-BD31-092A7DBF7B5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D7F98C6B-9151-4AEE-8FCF-5384D7F6B6A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F488C90A-8DA9-4BBC-A264-622760CEFD8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1637E4B6-F21F-4BE6-8B04-6F4AC07D7B7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4F6201E6-0E94-49D6-AC89-AFFD9978152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14E746E6-EB4F-4C14-97F6-AF77C2345DD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EF864B33-C683-4E15-969C-5538B88B9F1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460A3BB3-A706-4666-B8E9-37C5982FA37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7848DF4E-DFFE-44C8-BDDC-8FB9118E496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8" name="直線コネクタ 247">
          <a:extLst>
            <a:ext uri="{FF2B5EF4-FFF2-40B4-BE49-F238E27FC236}">
              <a16:creationId xmlns:a16="http://schemas.microsoft.com/office/drawing/2014/main" id="{8C0674CC-073C-48D3-A550-B3F2488D24A6}"/>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9" name="テキスト ボックス 248">
          <a:extLst>
            <a:ext uri="{FF2B5EF4-FFF2-40B4-BE49-F238E27FC236}">
              <a16:creationId xmlns:a16="http://schemas.microsoft.com/office/drawing/2014/main" id="{82D37A52-E1F5-4548-87B3-3D6283999770}"/>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0" name="直線コネクタ 249">
          <a:extLst>
            <a:ext uri="{FF2B5EF4-FFF2-40B4-BE49-F238E27FC236}">
              <a16:creationId xmlns:a16="http://schemas.microsoft.com/office/drawing/2014/main" id="{44909D50-BC54-40D6-AED6-0D4FA31364C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1" name="テキスト ボックス 250">
          <a:extLst>
            <a:ext uri="{FF2B5EF4-FFF2-40B4-BE49-F238E27FC236}">
              <a16:creationId xmlns:a16="http://schemas.microsoft.com/office/drawing/2014/main" id="{2401E56F-32F8-4260-929A-E2489A398A8E}"/>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2" name="直線コネクタ 251">
          <a:extLst>
            <a:ext uri="{FF2B5EF4-FFF2-40B4-BE49-F238E27FC236}">
              <a16:creationId xmlns:a16="http://schemas.microsoft.com/office/drawing/2014/main" id="{BF183DC1-EF0B-40FA-B167-8AF8EB4F57B4}"/>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3" name="テキスト ボックス 252">
          <a:extLst>
            <a:ext uri="{FF2B5EF4-FFF2-40B4-BE49-F238E27FC236}">
              <a16:creationId xmlns:a16="http://schemas.microsoft.com/office/drawing/2014/main" id="{216B16AD-C64D-49FB-A32E-1DEAD40B9A5E}"/>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4" name="直線コネクタ 253">
          <a:extLst>
            <a:ext uri="{FF2B5EF4-FFF2-40B4-BE49-F238E27FC236}">
              <a16:creationId xmlns:a16="http://schemas.microsoft.com/office/drawing/2014/main" id="{1CF696F7-E273-401B-B977-FA8D003B83A6}"/>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5" name="テキスト ボックス 254">
          <a:extLst>
            <a:ext uri="{FF2B5EF4-FFF2-40B4-BE49-F238E27FC236}">
              <a16:creationId xmlns:a16="http://schemas.microsoft.com/office/drawing/2014/main" id="{2162C518-CDE7-42FC-9AC2-04F2140173A0}"/>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8E78B171-D16E-4FE0-A325-360E44098D6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a:extLst>
            <a:ext uri="{FF2B5EF4-FFF2-40B4-BE49-F238E27FC236}">
              <a16:creationId xmlns:a16="http://schemas.microsoft.com/office/drawing/2014/main" id="{82BC3C79-3519-4D6F-B62D-5D11FDF752E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80C87B18-CACE-4893-B13B-00706386C61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42672</xdr:rowOff>
    </xdr:from>
    <xdr:to>
      <xdr:col>24</xdr:col>
      <xdr:colOff>62865</xdr:colOff>
      <xdr:row>86</xdr:row>
      <xdr:rowOff>106680</xdr:rowOff>
    </xdr:to>
    <xdr:cxnSp macro="">
      <xdr:nvCxnSpPr>
        <xdr:cNvPr id="259" name="直線コネクタ 258">
          <a:extLst>
            <a:ext uri="{FF2B5EF4-FFF2-40B4-BE49-F238E27FC236}">
              <a16:creationId xmlns:a16="http://schemas.microsoft.com/office/drawing/2014/main" id="{D5004704-A540-4092-8F4C-35F34FA5518C}"/>
            </a:ext>
          </a:extLst>
        </xdr:cNvPr>
        <xdr:cNvCxnSpPr/>
      </xdr:nvCxnSpPr>
      <xdr:spPr>
        <a:xfrm flipV="1">
          <a:off x="4179570" y="12999847"/>
          <a:ext cx="1270" cy="102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5E38F958-287C-42F1-9811-9272BCB53D97}"/>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1" name="直線コネクタ 260">
          <a:extLst>
            <a:ext uri="{FF2B5EF4-FFF2-40B4-BE49-F238E27FC236}">
              <a16:creationId xmlns:a16="http://schemas.microsoft.com/office/drawing/2014/main" id="{FC1030DB-A134-4F83-A386-7FCE8D811052}"/>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160799</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C2E10BDF-4472-4DB5-A169-36F066B4C0D2}"/>
            </a:ext>
          </a:extLst>
        </xdr:cNvPr>
        <xdr:cNvSpPr txBox="1"/>
      </xdr:nvSpPr>
      <xdr:spPr>
        <a:xfrm>
          <a:off x="4229100" y="1279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42672</xdr:rowOff>
    </xdr:from>
    <xdr:to>
      <xdr:col>24</xdr:col>
      <xdr:colOff>152400</xdr:colOff>
      <xdr:row>80</xdr:row>
      <xdr:rowOff>42672</xdr:rowOff>
    </xdr:to>
    <xdr:cxnSp macro="">
      <xdr:nvCxnSpPr>
        <xdr:cNvPr id="263" name="直線コネクタ 262">
          <a:extLst>
            <a:ext uri="{FF2B5EF4-FFF2-40B4-BE49-F238E27FC236}">
              <a16:creationId xmlns:a16="http://schemas.microsoft.com/office/drawing/2014/main" id="{E8E3519F-C3C2-436C-9CA8-3218782EE2F0}"/>
            </a:ext>
          </a:extLst>
        </xdr:cNvPr>
        <xdr:cNvCxnSpPr/>
      </xdr:nvCxnSpPr>
      <xdr:spPr>
        <a:xfrm>
          <a:off x="4105275" y="12999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82314</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59E02A19-1A06-43B7-9EF3-E792A0176B39}"/>
            </a:ext>
          </a:extLst>
        </xdr:cNvPr>
        <xdr:cNvSpPr txBox="1"/>
      </xdr:nvSpPr>
      <xdr:spPr>
        <a:xfrm>
          <a:off x="4229100" y="13201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65" name="フローチャート: 判断 264">
          <a:extLst>
            <a:ext uri="{FF2B5EF4-FFF2-40B4-BE49-F238E27FC236}">
              <a16:creationId xmlns:a16="http://schemas.microsoft.com/office/drawing/2014/main" id="{27CAAD38-10C2-4B73-898B-157945348FE2}"/>
            </a:ext>
          </a:extLst>
        </xdr:cNvPr>
        <xdr:cNvSpPr/>
      </xdr:nvSpPr>
      <xdr:spPr>
        <a:xfrm>
          <a:off x="4124325"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66" name="フローチャート: 判断 265">
          <a:extLst>
            <a:ext uri="{FF2B5EF4-FFF2-40B4-BE49-F238E27FC236}">
              <a16:creationId xmlns:a16="http://schemas.microsoft.com/office/drawing/2014/main" id="{27F9ACA4-4995-49E3-976D-EB62577FF6C9}"/>
            </a:ext>
          </a:extLst>
        </xdr:cNvPr>
        <xdr:cNvSpPr/>
      </xdr:nvSpPr>
      <xdr:spPr>
        <a:xfrm>
          <a:off x="33813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7" name="フローチャート: 判断 266">
          <a:extLst>
            <a:ext uri="{FF2B5EF4-FFF2-40B4-BE49-F238E27FC236}">
              <a16:creationId xmlns:a16="http://schemas.microsoft.com/office/drawing/2014/main" id="{62EBFCE0-122E-4154-9165-28E1EFFDAB76}"/>
            </a:ext>
          </a:extLst>
        </xdr:cNvPr>
        <xdr:cNvSpPr/>
      </xdr:nvSpPr>
      <xdr:spPr>
        <a:xfrm>
          <a:off x="25717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68" name="フローチャート: 判断 267">
          <a:extLst>
            <a:ext uri="{FF2B5EF4-FFF2-40B4-BE49-F238E27FC236}">
              <a16:creationId xmlns:a16="http://schemas.microsoft.com/office/drawing/2014/main" id="{90271823-2448-42C1-AC0B-48671AE14DDA}"/>
            </a:ext>
          </a:extLst>
        </xdr:cNvPr>
        <xdr:cNvSpPr/>
      </xdr:nvSpPr>
      <xdr:spPr>
        <a:xfrm>
          <a:off x="1781175" y="13075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52AB539-3CA9-4432-85E2-40F2CA1E63D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79BAFE3E-5AE4-48DB-A133-32EF2D23488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445B0831-348C-4304-A40F-583B5BFC0B0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AA6E6E23-963A-4FE7-8748-5DB42AB1435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380A732-16AC-4BE7-A4F4-7D8AFC7315A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1015</xdr:rowOff>
    </xdr:from>
    <xdr:to>
      <xdr:col>24</xdr:col>
      <xdr:colOff>114300</xdr:colOff>
      <xdr:row>80</xdr:row>
      <xdr:rowOff>102615</xdr:rowOff>
    </xdr:to>
    <xdr:sp macro="" textlink="">
      <xdr:nvSpPr>
        <xdr:cNvPr id="274" name="楕円 273">
          <a:extLst>
            <a:ext uri="{FF2B5EF4-FFF2-40B4-BE49-F238E27FC236}">
              <a16:creationId xmlns:a16="http://schemas.microsoft.com/office/drawing/2014/main" id="{CE56BA0F-B011-4D6F-A2BC-FE3C3DF1A573}"/>
            </a:ext>
          </a:extLst>
        </xdr:cNvPr>
        <xdr:cNvSpPr/>
      </xdr:nvSpPr>
      <xdr:spPr>
        <a:xfrm>
          <a:off x="4124325" y="129550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116348</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57C03D18-8B19-4E2D-B794-87D82CE3BD8F}"/>
            </a:ext>
          </a:extLst>
        </xdr:cNvPr>
        <xdr:cNvSpPr txBox="1"/>
      </xdr:nvSpPr>
      <xdr:spPr>
        <a:xfrm>
          <a:off x="4229100" y="1290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28448</xdr:rowOff>
    </xdr:from>
    <xdr:to>
      <xdr:col>20</xdr:col>
      <xdr:colOff>38100</xdr:colOff>
      <xdr:row>80</xdr:row>
      <xdr:rowOff>130048</xdr:rowOff>
    </xdr:to>
    <xdr:sp macro="" textlink="">
      <xdr:nvSpPr>
        <xdr:cNvPr id="276" name="楕円 275">
          <a:extLst>
            <a:ext uri="{FF2B5EF4-FFF2-40B4-BE49-F238E27FC236}">
              <a16:creationId xmlns:a16="http://schemas.microsoft.com/office/drawing/2014/main" id="{99EDEDD0-A7C0-47C6-9152-57FEB263994B}"/>
            </a:ext>
          </a:extLst>
        </xdr:cNvPr>
        <xdr:cNvSpPr/>
      </xdr:nvSpPr>
      <xdr:spPr>
        <a:xfrm>
          <a:off x="3381375" y="12985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79248</xdr:rowOff>
    </xdr:to>
    <xdr:cxnSp macro="">
      <xdr:nvCxnSpPr>
        <xdr:cNvPr id="277" name="直線コネクタ 276">
          <a:extLst>
            <a:ext uri="{FF2B5EF4-FFF2-40B4-BE49-F238E27FC236}">
              <a16:creationId xmlns:a16="http://schemas.microsoft.com/office/drawing/2014/main" id="{B328CD30-2427-4431-9239-B35E27CEC08D}"/>
            </a:ext>
          </a:extLst>
        </xdr:cNvPr>
        <xdr:cNvCxnSpPr/>
      </xdr:nvCxnSpPr>
      <xdr:spPr>
        <a:xfrm flipV="1">
          <a:off x="3429000" y="13002640"/>
          <a:ext cx="75247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126746</xdr:rowOff>
    </xdr:from>
    <xdr:to>
      <xdr:col>15</xdr:col>
      <xdr:colOff>101600</xdr:colOff>
      <xdr:row>80</xdr:row>
      <xdr:rowOff>56896</xdr:rowOff>
    </xdr:to>
    <xdr:sp macro="" textlink="">
      <xdr:nvSpPr>
        <xdr:cNvPr id="278" name="楕円 277">
          <a:extLst>
            <a:ext uri="{FF2B5EF4-FFF2-40B4-BE49-F238E27FC236}">
              <a16:creationId xmlns:a16="http://schemas.microsoft.com/office/drawing/2014/main" id="{062A1982-51B1-400E-B794-16D7D318C001}"/>
            </a:ext>
          </a:extLst>
        </xdr:cNvPr>
        <xdr:cNvSpPr/>
      </xdr:nvSpPr>
      <xdr:spPr>
        <a:xfrm>
          <a:off x="2571750" y="129156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xdr:rowOff>
    </xdr:from>
    <xdr:to>
      <xdr:col>19</xdr:col>
      <xdr:colOff>177800</xdr:colOff>
      <xdr:row>80</xdr:row>
      <xdr:rowOff>79248</xdr:rowOff>
    </xdr:to>
    <xdr:cxnSp macro="">
      <xdr:nvCxnSpPr>
        <xdr:cNvPr id="279" name="直線コネクタ 278">
          <a:extLst>
            <a:ext uri="{FF2B5EF4-FFF2-40B4-BE49-F238E27FC236}">
              <a16:creationId xmlns:a16="http://schemas.microsoft.com/office/drawing/2014/main" id="{E5BF7300-DE06-423B-BFA8-7980B981A9BE}"/>
            </a:ext>
          </a:extLst>
        </xdr:cNvPr>
        <xdr:cNvCxnSpPr/>
      </xdr:nvCxnSpPr>
      <xdr:spPr>
        <a:xfrm>
          <a:off x="2619375" y="12963271"/>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80" name="楕円 279">
          <a:extLst>
            <a:ext uri="{FF2B5EF4-FFF2-40B4-BE49-F238E27FC236}">
              <a16:creationId xmlns:a16="http://schemas.microsoft.com/office/drawing/2014/main" id="{1222D78F-9EE0-4F9E-8889-AD8F8B8C4FDA}"/>
            </a:ext>
          </a:extLst>
        </xdr:cNvPr>
        <xdr:cNvSpPr/>
      </xdr:nvSpPr>
      <xdr:spPr>
        <a:xfrm>
          <a:off x="1781175" y="128379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99822</xdr:rowOff>
    </xdr:from>
    <xdr:to>
      <xdr:col>15</xdr:col>
      <xdr:colOff>50800</xdr:colOff>
      <xdr:row>80</xdr:row>
      <xdr:rowOff>6096</xdr:rowOff>
    </xdr:to>
    <xdr:cxnSp macro="">
      <xdr:nvCxnSpPr>
        <xdr:cNvPr id="281" name="直線コネクタ 280">
          <a:extLst>
            <a:ext uri="{FF2B5EF4-FFF2-40B4-BE49-F238E27FC236}">
              <a16:creationId xmlns:a16="http://schemas.microsoft.com/office/drawing/2014/main" id="{FF98BC6B-9B91-4E06-B568-5ADD70352A05}"/>
            </a:ext>
          </a:extLst>
        </xdr:cNvPr>
        <xdr:cNvCxnSpPr/>
      </xdr:nvCxnSpPr>
      <xdr:spPr>
        <a:xfrm>
          <a:off x="1828800" y="12895072"/>
          <a:ext cx="7905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82" name="n_1aveValue【公営住宅】&#10;有形固定資産減価償却率">
          <a:extLst>
            <a:ext uri="{FF2B5EF4-FFF2-40B4-BE49-F238E27FC236}">
              <a16:creationId xmlns:a16="http://schemas.microsoft.com/office/drawing/2014/main" id="{1F53BE9F-EE40-4A67-9969-E21EBD566C0D}"/>
            </a:ext>
          </a:extLst>
        </xdr:cNvPr>
        <xdr:cNvSpPr txBox="1"/>
      </xdr:nvSpPr>
      <xdr:spPr>
        <a:xfrm>
          <a:off x="32391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83" name="n_2aveValue【公営住宅】&#10;有形固定資産減価償却率">
          <a:extLst>
            <a:ext uri="{FF2B5EF4-FFF2-40B4-BE49-F238E27FC236}">
              <a16:creationId xmlns:a16="http://schemas.microsoft.com/office/drawing/2014/main" id="{09C5BFA1-8A9F-40B0-9A74-70832F09969A}"/>
            </a:ext>
          </a:extLst>
        </xdr:cNvPr>
        <xdr:cNvSpPr txBox="1"/>
      </xdr:nvSpPr>
      <xdr:spPr>
        <a:xfrm>
          <a:off x="2439044"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284" name="n_3aveValue【公営住宅】&#10;有形固定資産減価償却率">
          <a:extLst>
            <a:ext uri="{FF2B5EF4-FFF2-40B4-BE49-F238E27FC236}">
              <a16:creationId xmlns:a16="http://schemas.microsoft.com/office/drawing/2014/main" id="{BAEA61A5-88F1-4FDE-9876-20CCC68232F9}"/>
            </a:ext>
          </a:extLst>
        </xdr:cNvPr>
        <xdr:cNvSpPr txBox="1"/>
      </xdr:nvSpPr>
      <xdr:spPr>
        <a:xfrm>
          <a:off x="1648469"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146575</xdr:rowOff>
    </xdr:from>
    <xdr:ext cx="405111" cy="259045"/>
    <xdr:sp macro="" textlink="">
      <xdr:nvSpPr>
        <xdr:cNvPr id="285" name="n_1mainValue【公営住宅】&#10;有形固定資産減価償却率">
          <a:extLst>
            <a:ext uri="{FF2B5EF4-FFF2-40B4-BE49-F238E27FC236}">
              <a16:creationId xmlns:a16="http://schemas.microsoft.com/office/drawing/2014/main" id="{67C05101-DE9E-487A-8397-B77C49AA46F5}"/>
            </a:ext>
          </a:extLst>
        </xdr:cNvPr>
        <xdr:cNvSpPr txBox="1"/>
      </xdr:nvSpPr>
      <xdr:spPr>
        <a:xfrm>
          <a:off x="3239144" y="1277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73423</xdr:rowOff>
    </xdr:from>
    <xdr:ext cx="405111" cy="259045"/>
    <xdr:sp macro="" textlink="">
      <xdr:nvSpPr>
        <xdr:cNvPr id="286" name="n_2mainValue【公営住宅】&#10;有形固定資産減価償却率">
          <a:extLst>
            <a:ext uri="{FF2B5EF4-FFF2-40B4-BE49-F238E27FC236}">
              <a16:creationId xmlns:a16="http://schemas.microsoft.com/office/drawing/2014/main" id="{DB92150C-C813-4931-B78A-612EDC1C0728}"/>
            </a:ext>
          </a:extLst>
        </xdr:cNvPr>
        <xdr:cNvSpPr txBox="1"/>
      </xdr:nvSpPr>
      <xdr:spPr>
        <a:xfrm>
          <a:off x="2439044"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87" name="n_3mainValue【公営住宅】&#10;有形固定資産減価償却率">
          <a:extLst>
            <a:ext uri="{FF2B5EF4-FFF2-40B4-BE49-F238E27FC236}">
              <a16:creationId xmlns:a16="http://schemas.microsoft.com/office/drawing/2014/main" id="{9762DF8C-6F52-4A1C-8875-E580F0483FF7}"/>
            </a:ext>
          </a:extLst>
        </xdr:cNvPr>
        <xdr:cNvSpPr txBox="1"/>
      </xdr:nvSpPr>
      <xdr:spPr>
        <a:xfrm>
          <a:off x="16484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707813A4-D0F9-4B52-A2AB-2503F0EDB81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9" name="正方形/長方形 288">
          <a:extLst>
            <a:ext uri="{FF2B5EF4-FFF2-40B4-BE49-F238E27FC236}">
              <a16:creationId xmlns:a16="http://schemas.microsoft.com/office/drawing/2014/main" id="{D1924FA9-0B79-4B94-8119-B2049E2D656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0" name="正方形/長方形 289">
          <a:extLst>
            <a:ext uri="{FF2B5EF4-FFF2-40B4-BE49-F238E27FC236}">
              <a16:creationId xmlns:a16="http://schemas.microsoft.com/office/drawing/2014/main" id="{BF20B228-D5EC-4305-B3CA-E81DE85328D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1" name="正方形/長方形 290">
          <a:extLst>
            <a:ext uri="{FF2B5EF4-FFF2-40B4-BE49-F238E27FC236}">
              <a16:creationId xmlns:a16="http://schemas.microsoft.com/office/drawing/2014/main" id="{D071E5B4-B333-4F66-88B1-6FA2DFAB1B4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2" name="正方形/長方形 291">
          <a:extLst>
            <a:ext uri="{FF2B5EF4-FFF2-40B4-BE49-F238E27FC236}">
              <a16:creationId xmlns:a16="http://schemas.microsoft.com/office/drawing/2014/main" id="{7368533E-5E51-43E2-9023-9C41DADF3E2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8C2EC247-B330-4A64-B4CD-325798413F2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CD12BE6-8532-4117-ABDB-DC7E056F7C4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60D1CAD8-08DC-4698-8D94-FF14D3DCEED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6" name="テキスト ボックス 295">
          <a:extLst>
            <a:ext uri="{FF2B5EF4-FFF2-40B4-BE49-F238E27FC236}">
              <a16:creationId xmlns:a16="http://schemas.microsoft.com/office/drawing/2014/main" id="{CAC67F68-839E-46B6-9997-006652ADBFD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941AE4D2-37A1-41C2-9708-9F776EC5B670}"/>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5D2C3256-C9C6-4B8B-96FF-A7678B0378F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86AE4DE9-B675-43BD-A18D-D6DD75F834A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1D547D0F-9F0B-4E59-A326-8F002C8B1063}"/>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95034716-7512-4783-9583-C3AD03F4FCAF}"/>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98E18EB1-6B22-4E74-A04D-F71C21AB7C81}"/>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FFB9B941-ED06-4F9A-AEB1-314E00E891B6}"/>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0A17A252-28A7-4D97-87C8-80F943B1A3E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F5B0664D-E3CC-44E3-9B74-05FC677DD0B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53E59E1D-0906-470B-8C85-BB139269181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87D9CD60-6D90-45DB-BBBF-329A33C3708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308" name="直線コネクタ 307">
          <a:extLst>
            <a:ext uri="{FF2B5EF4-FFF2-40B4-BE49-F238E27FC236}">
              <a16:creationId xmlns:a16="http://schemas.microsoft.com/office/drawing/2014/main" id="{6C99A441-55DA-49E2-8810-DFACDBC3849F}"/>
            </a:ext>
          </a:extLst>
        </xdr:cNvPr>
        <xdr:cNvCxnSpPr/>
      </xdr:nvCxnSpPr>
      <xdr:spPr>
        <a:xfrm flipV="1">
          <a:off x="9427845" y="12697079"/>
          <a:ext cx="127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09" name="【公営住宅】&#10;一人当たり面積最小値テキスト">
          <a:extLst>
            <a:ext uri="{FF2B5EF4-FFF2-40B4-BE49-F238E27FC236}">
              <a16:creationId xmlns:a16="http://schemas.microsoft.com/office/drawing/2014/main" id="{2E9BB0DA-72A8-48FF-9B3B-698408E65755}"/>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0" name="直線コネクタ 309">
          <a:extLst>
            <a:ext uri="{FF2B5EF4-FFF2-40B4-BE49-F238E27FC236}">
              <a16:creationId xmlns:a16="http://schemas.microsoft.com/office/drawing/2014/main" id="{D539F571-A26E-4C9D-8E91-5722F5B50745}"/>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311" name="【公営住宅】&#10;一人当たり面積最大値テキスト">
          <a:extLst>
            <a:ext uri="{FF2B5EF4-FFF2-40B4-BE49-F238E27FC236}">
              <a16:creationId xmlns:a16="http://schemas.microsoft.com/office/drawing/2014/main" id="{B8A25D6D-0AFE-47C1-A57E-2F3BB3D0C500}"/>
            </a:ext>
          </a:extLst>
        </xdr:cNvPr>
        <xdr:cNvSpPr txBox="1"/>
      </xdr:nvSpPr>
      <xdr:spPr>
        <a:xfrm>
          <a:off x="9477375"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12" name="直線コネクタ 311">
          <a:extLst>
            <a:ext uri="{FF2B5EF4-FFF2-40B4-BE49-F238E27FC236}">
              <a16:creationId xmlns:a16="http://schemas.microsoft.com/office/drawing/2014/main" id="{EC9515CD-A8FA-4533-A2DD-6F27081F4834}"/>
            </a:ext>
          </a:extLst>
        </xdr:cNvPr>
        <xdr:cNvCxnSpPr/>
      </xdr:nvCxnSpPr>
      <xdr:spPr>
        <a:xfrm>
          <a:off x="9363075" y="126970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66312</xdr:rowOff>
    </xdr:from>
    <xdr:ext cx="469744" cy="259045"/>
    <xdr:sp macro="" textlink="">
      <xdr:nvSpPr>
        <xdr:cNvPr id="313" name="【公営住宅】&#10;一人当たり面積平均値テキスト">
          <a:extLst>
            <a:ext uri="{FF2B5EF4-FFF2-40B4-BE49-F238E27FC236}">
              <a16:creationId xmlns:a16="http://schemas.microsoft.com/office/drawing/2014/main" id="{7ED5012E-0FD8-4665-A3AB-9FCADFBC34F9}"/>
            </a:ext>
          </a:extLst>
        </xdr:cNvPr>
        <xdr:cNvSpPr txBox="1"/>
      </xdr:nvSpPr>
      <xdr:spPr>
        <a:xfrm>
          <a:off x="9477375" y="13509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14" name="フローチャート: 判断 313">
          <a:extLst>
            <a:ext uri="{FF2B5EF4-FFF2-40B4-BE49-F238E27FC236}">
              <a16:creationId xmlns:a16="http://schemas.microsoft.com/office/drawing/2014/main" id="{1893CB81-A55D-433F-A8D6-FA07DB908664}"/>
            </a:ext>
          </a:extLst>
        </xdr:cNvPr>
        <xdr:cNvSpPr/>
      </xdr:nvSpPr>
      <xdr:spPr>
        <a:xfrm>
          <a:off x="9401175" y="135244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15" name="フローチャート: 判断 314">
          <a:extLst>
            <a:ext uri="{FF2B5EF4-FFF2-40B4-BE49-F238E27FC236}">
              <a16:creationId xmlns:a16="http://schemas.microsoft.com/office/drawing/2014/main" id="{F3E3E54E-7181-4D5A-8D90-9D09B5FEE1BB}"/>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16" name="フローチャート: 判断 315">
          <a:extLst>
            <a:ext uri="{FF2B5EF4-FFF2-40B4-BE49-F238E27FC236}">
              <a16:creationId xmlns:a16="http://schemas.microsoft.com/office/drawing/2014/main" id="{266468F5-C1E0-44EC-801F-6FF697984291}"/>
            </a:ext>
          </a:extLst>
        </xdr:cNvPr>
        <xdr:cNvSpPr/>
      </xdr:nvSpPr>
      <xdr:spPr>
        <a:xfrm>
          <a:off x="7839075" y="13581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17" name="フローチャート: 判断 316">
          <a:extLst>
            <a:ext uri="{FF2B5EF4-FFF2-40B4-BE49-F238E27FC236}">
              <a16:creationId xmlns:a16="http://schemas.microsoft.com/office/drawing/2014/main" id="{32358777-A049-481E-8BE6-AC70450E2478}"/>
            </a:ext>
          </a:extLst>
        </xdr:cNvPr>
        <xdr:cNvSpPr/>
      </xdr:nvSpPr>
      <xdr:spPr>
        <a:xfrm>
          <a:off x="7029450" y="135345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AD8DE885-8E80-444F-B8BA-85E285B71F6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A39D4C10-DB14-494D-AB99-023CB8A2C4D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1EFD85E-1EDE-4F8F-83BA-6401CC6DA5F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F4EF09F9-6207-4662-8BD6-C4EB4534A01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F20D1AA-17C4-4BFB-B5AB-2BA2C18385A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106172</xdr:rowOff>
    </xdr:from>
    <xdr:to>
      <xdr:col>55</xdr:col>
      <xdr:colOff>50800</xdr:colOff>
      <xdr:row>80</xdr:row>
      <xdr:rowOff>36322</xdr:rowOff>
    </xdr:to>
    <xdr:sp macro="" textlink="">
      <xdr:nvSpPr>
        <xdr:cNvPr id="323" name="楕円 322">
          <a:extLst>
            <a:ext uri="{FF2B5EF4-FFF2-40B4-BE49-F238E27FC236}">
              <a16:creationId xmlns:a16="http://schemas.microsoft.com/office/drawing/2014/main" id="{D72B6FD9-1AE8-46CD-876E-5C0FA2AF2EA6}"/>
            </a:ext>
          </a:extLst>
        </xdr:cNvPr>
        <xdr:cNvSpPr/>
      </xdr:nvSpPr>
      <xdr:spPr>
        <a:xfrm>
          <a:off x="9401175" y="128950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129049</xdr:rowOff>
    </xdr:from>
    <xdr:ext cx="469744" cy="259045"/>
    <xdr:sp macro="" textlink="">
      <xdr:nvSpPr>
        <xdr:cNvPr id="324" name="【公営住宅】&#10;一人当たり面積該当値テキスト">
          <a:extLst>
            <a:ext uri="{FF2B5EF4-FFF2-40B4-BE49-F238E27FC236}">
              <a16:creationId xmlns:a16="http://schemas.microsoft.com/office/drawing/2014/main" id="{D6D4F655-1BE6-4EA2-89BF-A6EFBB331766}"/>
            </a:ext>
          </a:extLst>
        </xdr:cNvPr>
        <xdr:cNvSpPr txBox="1"/>
      </xdr:nvSpPr>
      <xdr:spPr>
        <a:xfrm>
          <a:off x="9477375" y="127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131318</xdr:rowOff>
    </xdr:from>
    <xdr:to>
      <xdr:col>50</xdr:col>
      <xdr:colOff>165100</xdr:colOff>
      <xdr:row>80</xdr:row>
      <xdr:rowOff>61468</xdr:rowOff>
    </xdr:to>
    <xdr:sp macro="" textlink="">
      <xdr:nvSpPr>
        <xdr:cNvPr id="325" name="楕円 324">
          <a:extLst>
            <a:ext uri="{FF2B5EF4-FFF2-40B4-BE49-F238E27FC236}">
              <a16:creationId xmlns:a16="http://schemas.microsoft.com/office/drawing/2014/main" id="{815FAD51-5D32-4DE8-BD37-D09E724C2B93}"/>
            </a:ext>
          </a:extLst>
        </xdr:cNvPr>
        <xdr:cNvSpPr/>
      </xdr:nvSpPr>
      <xdr:spPr>
        <a:xfrm>
          <a:off x="8639175" y="12923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156972</xdr:rowOff>
    </xdr:from>
    <xdr:to>
      <xdr:col>55</xdr:col>
      <xdr:colOff>0</xdr:colOff>
      <xdr:row>80</xdr:row>
      <xdr:rowOff>10668</xdr:rowOff>
    </xdr:to>
    <xdr:cxnSp macro="">
      <xdr:nvCxnSpPr>
        <xdr:cNvPr id="326" name="直線コネクタ 325">
          <a:extLst>
            <a:ext uri="{FF2B5EF4-FFF2-40B4-BE49-F238E27FC236}">
              <a16:creationId xmlns:a16="http://schemas.microsoft.com/office/drawing/2014/main" id="{F37BD1C8-F4D8-4DAB-8CF0-EA0A661CD015}"/>
            </a:ext>
          </a:extLst>
        </xdr:cNvPr>
        <xdr:cNvCxnSpPr/>
      </xdr:nvCxnSpPr>
      <xdr:spPr>
        <a:xfrm flipV="1">
          <a:off x="8686800" y="12952222"/>
          <a:ext cx="74295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140463</xdr:rowOff>
    </xdr:from>
    <xdr:to>
      <xdr:col>46</xdr:col>
      <xdr:colOff>38100</xdr:colOff>
      <xdr:row>80</xdr:row>
      <xdr:rowOff>70613</xdr:rowOff>
    </xdr:to>
    <xdr:sp macro="" textlink="">
      <xdr:nvSpPr>
        <xdr:cNvPr id="327" name="楕円 326">
          <a:extLst>
            <a:ext uri="{FF2B5EF4-FFF2-40B4-BE49-F238E27FC236}">
              <a16:creationId xmlns:a16="http://schemas.microsoft.com/office/drawing/2014/main" id="{9087D67A-3787-4EBD-88A0-574E48CC86C4}"/>
            </a:ext>
          </a:extLst>
        </xdr:cNvPr>
        <xdr:cNvSpPr/>
      </xdr:nvSpPr>
      <xdr:spPr>
        <a:xfrm>
          <a:off x="7839075" y="129357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xdr:rowOff>
    </xdr:from>
    <xdr:to>
      <xdr:col>50</xdr:col>
      <xdr:colOff>114300</xdr:colOff>
      <xdr:row>80</xdr:row>
      <xdr:rowOff>19813</xdr:rowOff>
    </xdr:to>
    <xdr:cxnSp macro="">
      <xdr:nvCxnSpPr>
        <xdr:cNvPr id="328" name="直線コネクタ 327">
          <a:extLst>
            <a:ext uri="{FF2B5EF4-FFF2-40B4-BE49-F238E27FC236}">
              <a16:creationId xmlns:a16="http://schemas.microsoft.com/office/drawing/2014/main" id="{2422986B-A570-4DCD-884E-81F0CF33F56D}"/>
            </a:ext>
          </a:extLst>
        </xdr:cNvPr>
        <xdr:cNvCxnSpPr/>
      </xdr:nvCxnSpPr>
      <xdr:spPr>
        <a:xfrm flipV="1">
          <a:off x="7886700" y="12961493"/>
          <a:ext cx="8001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145035</xdr:rowOff>
    </xdr:from>
    <xdr:to>
      <xdr:col>41</xdr:col>
      <xdr:colOff>101600</xdr:colOff>
      <xdr:row>80</xdr:row>
      <xdr:rowOff>75185</xdr:rowOff>
    </xdr:to>
    <xdr:sp macro="" textlink="">
      <xdr:nvSpPr>
        <xdr:cNvPr id="329" name="楕円 328">
          <a:extLst>
            <a:ext uri="{FF2B5EF4-FFF2-40B4-BE49-F238E27FC236}">
              <a16:creationId xmlns:a16="http://schemas.microsoft.com/office/drawing/2014/main" id="{3E298EE0-783E-41DD-982C-8CD81B0B69C3}"/>
            </a:ext>
          </a:extLst>
        </xdr:cNvPr>
        <xdr:cNvSpPr/>
      </xdr:nvSpPr>
      <xdr:spPr>
        <a:xfrm>
          <a:off x="7029450" y="12933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19813</xdr:rowOff>
    </xdr:from>
    <xdr:to>
      <xdr:col>45</xdr:col>
      <xdr:colOff>177800</xdr:colOff>
      <xdr:row>80</xdr:row>
      <xdr:rowOff>24385</xdr:rowOff>
    </xdr:to>
    <xdr:cxnSp macro="">
      <xdr:nvCxnSpPr>
        <xdr:cNvPr id="330" name="直線コネクタ 329">
          <a:extLst>
            <a:ext uri="{FF2B5EF4-FFF2-40B4-BE49-F238E27FC236}">
              <a16:creationId xmlns:a16="http://schemas.microsoft.com/office/drawing/2014/main" id="{98A1D78A-47A9-42DA-80A9-ADC6A123D835}"/>
            </a:ext>
          </a:extLst>
        </xdr:cNvPr>
        <xdr:cNvCxnSpPr/>
      </xdr:nvCxnSpPr>
      <xdr:spPr>
        <a:xfrm flipV="1">
          <a:off x="7077075" y="12973813"/>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54881</xdr:rowOff>
    </xdr:from>
    <xdr:ext cx="469744" cy="259045"/>
    <xdr:sp macro="" textlink="">
      <xdr:nvSpPr>
        <xdr:cNvPr id="331" name="n_1aveValue【公営住宅】&#10;一人当たり面積">
          <a:extLst>
            <a:ext uri="{FF2B5EF4-FFF2-40B4-BE49-F238E27FC236}">
              <a16:creationId xmlns:a16="http://schemas.microsoft.com/office/drawing/2014/main" id="{56AE22FD-F80B-44A9-88BE-2D9F314B2C7E}"/>
            </a:ext>
          </a:extLst>
        </xdr:cNvPr>
        <xdr:cNvSpPr txBox="1"/>
      </xdr:nvSpPr>
      <xdr:spPr>
        <a:xfrm>
          <a:off x="845827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32" name="n_2aveValue【公営住宅】&#10;一人当たり面積">
          <a:extLst>
            <a:ext uri="{FF2B5EF4-FFF2-40B4-BE49-F238E27FC236}">
              <a16:creationId xmlns:a16="http://schemas.microsoft.com/office/drawing/2014/main" id="{AEC2898A-95AA-417D-893C-49AA06CE9A42}"/>
            </a:ext>
          </a:extLst>
        </xdr:cNvPr>
        <xdr:cNvSpPr txBox="1"/>
      </xdr:nvSpPr>
      <xdr:spPr>
        <a:xfrm>
          <a:off x="7677227" y="136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16019</xdr:rowOff>
    </xdr:from>
    <xdr:ext cx="469744" cy="259045"/>
    <xdr:sp macro="" textlink="">
      <xdr:nvSpPr>
        <xdr:cNvPr id="333" name="n_3aveValue【公営住宅】&#10;一人当たり面積">
          <a:extLst>
            <a:ext uri="{FF2B5EF4-FFF2-40B4-BE49-F238E27FC236}">
              <a16:creationId xmlns:a16="http://schemas.microsoft.com/office/drawing/2014/main" id="{632BB9C1-2272-4357-9DEE-E9F8699CE1E1}"/>
            </a:ext>
          </a:extLst>
        </xdr:cNvPr>
        <xdr:cNvSpPr txBox="1"/>
      </xdr:nvSpPr>
      <xdr:spPr>
        <a:xfrm>
          <a:off x="6867602" y="1361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77995</xdr:rowOff>
    </xdr:from>
    <xdr:ext cx="469744" cy="259045"/>
    <xdr:sp macro="" textlink="">
      <xdr:nvSpPr>
        <xdr:cNvPr id="334" name="n_1mainValue【公営住宅】&#10;一人当たり面積">
          <a:extLst>
            <a:ext uri="{FF2B5EF4-FFF2-40B4-BE49-F238E27FC236}">
              <a16:creationId xmlns:a16="http://schemas.microsoft.com/office/drawing/2014/main" id="{88326B86-7C99-4608-BA94-4CC9436BA9E8}"/>
            </a:ext>
          </a:extLst>
        </xdr:cNvPr>
        <xdr:cNvSpPr txBox="1"/>
      </xdr:nvSpPr>
      <xdr:spPr>
        <a:xfrm>
          <a:off x="8458277" y="127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87140</xdr:rowOff>
    </xdr:from>
    <xdr:ext cx="469744" cy="259045"/>
    <xdr:sp macro="" textlink="">
      <xdr:nvSpPr>
        <xdr:cNvPr id="335" name="n_2mainValue【公営住宅】&#10;一人当たり面積">
          <a:extLst>
            <a:ext uri="{FF2B5EF4-FFF2-40B4-BE49-F238E27FC236}">
              <a16:creationId xmlns:a16="http://schemas.microsoft.com/office/drawing/2014/main" id="{4877DBAC-61F8-4553-805E-326D729FAC9B}"/>
            </a:ext>
          </a:extLst>
        </xdr:cNvPr>
        <xdr:cNvSpPr txBox="1"/>
      </xdr:nvSpPr>
      <xdr:spPr>
        <a:xfrm>
          <a:off x="7677227" y="1271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91712</xdr:rowOff>
    </xdr:from>
    <xdr:ext cx="469744" cy="259045"/>
    <xdr:sp macro="" textlink="">
      <xdr:nvSpPr>
        <xdr:cNvPr id="336" name="n_3mainValue【公営住宅】&#10;一人当たり面積">
          <a:extLst>
            <a:ext uri="{FF2B5EF4-FFF2-40B4-BE49-F238E27FC236}">
              <a16:creationId xmlns:a16="http://schemas.microsoft.com/office/drawing/2014/main" id="{B6137DC1-85E7-4153-8021-4B29C1C3881C}"/>
            </a:ext>
          </a:extLst>
        </xdr:cNvPr>
        <xdr:cNvSpPr txBox="1"/>
      </xdr:nvSpPr>
      <xdr:spPr>
        <a:xfrm>
          <a:off x="6867602" y="127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F0D02DC2-2FC6-4094-8CB8-EA1941188B7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8" name="正方形/長方形 337">
          <a:extLst>
            <a:ext uri="{FF2B5EF4-FFF2-40B4-BE49-F238E27FC236}">
              <a16:creationId xmlns:a16="http://schemas.microsoft.com/office/drawing/2014/main" id="{13501353-F433-4B4C-A789-05FBE138BF2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9" name="正方形/長方形 338">
          <a:extLst>
            <a:ext uri="{FF2B5EF4-FFF2-40B4-BE49-F238E27FC236}">
              <a16:creationId xmlns:a16="http://schemas.microsoft.com/office/drawing/2014/main" id="{C06D18E6-9B2C-4631-9C70-808C175AD5B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0" name="正方形/長方形 339">
          <a:extLst>
            <a:ext uri="{FF2B5EF4-FFF2-40B4-BE49-F238E27FC236}">
              <a16:creationId xmlns:a16="http://schemas.microsoft.com/office/drawing/2014/main" id="{39830E6A-4FBA-4FF3-9DF0-1A33C8426F3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1" name="正方形/長方形 340">
          <a:extLst>
            <a:ext uri="{FF2B5EF4-FFF2-40B4-BE49-F238E27FC236}">
              <a16:creationId xmlns:a16="http://schemas.microsoft.com/office/drawing/2014/main" id="{2D2DCC70-0044-4A35-89B5-3449DB3034A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54E306A5-99C4-4944-ADF1-7A9BFD918AA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a:extLst>
            <a:ext uri="{FF2B5EF4-FFF2-40B4-BE49-F238E27FC236}">
              <a16:creationId xmlns:a16="http://schemas.microsoft.com/office/drawing/2014/main" id="{525DB006-EAE5-4F12-A504-6CDEEA53BBE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a:extLst>
            <a:ext uri="{FF2B5EF4-FFF2-40B4-BE49-F238E27FC236}">
              <a16:creationId xmlns:a16="http://schemas.microsoft.com/office/drawing/2014/main" id="{155F381F-008E-4DED-B6CB-0477EDA196B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5" name="テキスト ボックス 344">
          <a:extLst>
            <a:ext uri="{FF2B5EF4-FFF2-40B4-BE49-F238E27FC236}">
              <a16:creationId xmlns:a16="http://schemas.microsoft.com/office/drawing/2014/main" id="{74A2F6E0-1D6A-4129-875A-F2AB511BED4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a:extLst>
            <a:ext uri="{FF2B5EF4-FFF2-40B4-BE49-F238E27FC236}">
              <a16:creationId xmlns:a16="http://schemas.microsoft.com/office/drawing/2014/main" id="{341B9D9F-308F-401C-BB78-5D45B0E6FF0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7" name="テキスト ボックス 346">
          <a:extLst>
            <a:ext uri="{FF2B5EF4-FFF2-40B4-BE49-F238E27FC236}">
              <a16:creationId xmlns:a16="http://schemas.microsoft.com/office/drawing/2014/main" id="{DD72B991-2470-4D5E-BED4-72C66D20737E}"/>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a:extLst>
            <a:ext uri="{FF2B5EF4-FFF2-40B4-BE49-F238E27FC236}">
              <a16:creationId xmlns:a16="http://schemas.microsoft.com/office/drawing/2014/main" id="{8B94F43C-18D8-4DFF-A081-D5035A67F74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9" name="テキスト ボックス 348">
          <a:extLst>
            <a:ext uri="{FF2B5EF4-FFF2-40B4-BE49-F238E27FC236}">
              <a16:creationId xmlns:a16="http://schemas.microsoft.com/office/drawing/2014/main" id="{85B00E44-2221-4453-82BD-17C8CB5DF21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a:extLst>
            <a:ext uri="{FF2B5EF4-FFF2-40B4-BE49-F238E27FC236}">
              <a16:creationId xmlns:a16="http://schemas.microsoft.com/office/drawing/2014/main" id="{4A9DFF28-655F-415D-BF69-5D00CFFDE7C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1" name="テキスト ボックス 350">
          <a:extLst>
            <a:ext uri="{FF2B5EF4-FFF2-40B4-BE49-F238E27FC236}">
              <a16:creationId xmlns:a16="http://schemas.microsoft.com/office/drawing/2014/main" id="{53DA00A0-2A4D-45C0-8397-E6036096B7E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a:extLst>
            <a:ext uri="{FF2B5EF4-FFF2-40B4-BE49-F238E27FC236}">
              <a16:creationId xmlns:a16="http://schemas.microsoft.com/office/drawing/2014/main" id="{88AFC876-C06E-4652-A470-AABCF303BDE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3" name="テキスト ボックス 352">
          <a:extLst>
            <a:ext uri="{FF2B5EF4-FFF2-40B4-BE49-F238E27FC236}">
              <a16:creationId xmlns:a16="http://schemas.microsoft.com/office/drawing/2014/main" id="{0A74619B-54EE-4FA9-9210-EE7C1DAAB78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a:extLst>
            <a:ext uri="{FF2B5EF4-FFF2-40B4-BE49-F238E27FC236}">
              <a16:creationId xmlns:a16="http://schemas.microsoft.com/office/drawing/2014/main" id="{E906DFC5-73E7-4C6F-A04B-1C78A3829A6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5" name="テキスト ボックス 354">
          <a:extLst>
            <a:ext uri="{FF2B5EF4-FFF2-40B4-BE49-F238E27FC236}">
              <a16:creationId xmlns:a16="http://schemas.microsoft.com/office/drawing/2014/main" id="{86C3D94E-6824-4B51-B7C8-EF3BD7D6100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a:extLst>
            <a:ext uri="{FF2B5EF4-FFF2-40B4-BE49-F238E27FC236}">
              <a16:creationId xmlns:a16="http://schemas.microsoft.com/office/drawing/2014/main" id="{0F37F354-BA76-492D-8184-9360AF5962F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a:extLst>
            <a:ext uri="{FF2B5EF4-FFF2-40B4-BE49-F238E27FC236}">
              <a16:creationId xmlns:a16="http://schemas.microsoft.com/office/drawing/2014/main" id="{285AC8BF-1FEB-4F1D-AA51-D6FFC52188B6}"/>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港湾・漁港】&#10;有形固定資産減価償却率グラフ枠">
          <a:extLst>
            <a:ext uri="{FF2B5EF4-FFF2-40B4-BE49-F238E27FC236}">
              <a16:creationId xmlns:a16="http://schemas.microsoft.com/office/drawing/2014/main" id="{7FDF7AB5-C49B-4CC9-812F-72105255A7E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144780</xdr:rowOff>
    </xdr:from>
    <xdr:to>
      <xdr:col>24</xdr:col>
      <xdr:colOff>62865</xdr:colOff>
      <xdr:row>108</xdr:row>
      <xdr:rowOff>22861</xdr:rowOff>
    </xdr:to>
    <xdr:cxnSp macro="">
      <xdr:nvCxnSpPr>
        <xdr:cNvPr id="359" name="直線コネクタ 358">
          <a:extLst>
            <a:ext uri="{FF2B5EF4-FFF2-40B4-BE49-F238E27FC236}">
              <a16:creationId xmlns:a16="http://schemas.microsoft.com/office/drawing/2014/main" id="{A290F3B5-F9E8-4470-857B-DA1728A765DF}"/>
            </a:ext>
          </a:extLst>
        </xdr:cNvPr>
        <xdr:cNvCxnSpPr/>
      </xdr:nvCxnSpPr>
      <xdr:spPr>
        <a:xfrm flipV="1">
          <a:off x="4179570" y="16334105"/>
          <a:ext cx="1270" cy="117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26688</xdr:rowOff>
    </xdr:from>
    <xdr:ext cx="405111" cy="259045"/>
    <xdr:sp macro="" textlink="">
      <xdr:nvSpPr>
        <xdr:cNvPr id="360" name="【港湾・漁港】&#10;有形固定資産減価償却率最小値テキスト">
          <a:extLst>
            <a:ext uri="{FF2B5EF4-FFF2-40B4-BE49-F238E27FC236}">
              <a16:creationId xmlns:a16="http://schemas.microsoft.com/office/drawing/2014/main" id="{012CB527-C9C4-4439-9AAC-C646B28014C7}"/>
            </a:ext>
          </a:extLst>
        </xdr:cNvPr>
        <xdr:cNvSpPr txBox="1"/>
      </xdr:nvSpPr>
      <xdr:spPr>
        <a:xfrm>
          <a:off x="4229100" y="175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61" name="直線コネクタ 360">
          <a:extLst>
            <a:ext uri="{FF2B5EF4-FFF2-40B4-BE49-F238E27FC236}">
              <a16:creationId xmlns:a16="http://schemas.microsoft.com/office/drawing/2014/main" id="{B92DA056-CD94-49BB-93EE-D5260C14835C}"/>
            </a:ext>
          </a:extLst>
        </xdr:cNvPr>
        <xdr:cNvCxnSpPr/>
      </xdr:nvCxnSpPr>
      <xdr:spPr>
        <a:xfrm>
          <a:off x="4105275" y="17513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91457</xdr:rowOff>
    </xdr:from>
    <xdr:ext cx="405111" cy="259045"/>
    <xdr:sp macro="" textlink="">
      <xdr:nvSpPr>
        <xdr:cNvPr id="362" name="【港湾・漁港】&#10;有形固定資産減価償却率最大値テキスト">
          <a:extLst>
            <a:ext uri="{FF2B5EF4-FFF2-40B4-BE49-F238E27FC236}">
              <a16:creationId xmlns:a16="http://schemas.microsoft.com/office/drawing/2014/main" id="{DDA6E19E-F2AD-439C-832F-BABDDACC237E}"/>
            </a:ext>
          </a:extLst>
        </xdr:cNvPr>
        <xdr:cNvSpPr txBox="1"/>
      </xdr:nvSpPr>
      <xdr:spPr>
        <a:xfrm>
          <a:off x="4229100" y="1611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63" name="直線コネクタ 362">
          <a:extLst>
            <a:ext uri="{FF2B5EF4-FFF2-40B4-BE49-F238E27FC236}">
              <a16:creationId xmlns:a16="http://schemas.microsoft.com/office/drawing/2014/main" id="{594437BB-4979-4260-B2E9-8A9877F4DBC0}"/>
            </a:ext>
          </a:extLst>
        </xdr:cNvPr>
        <xdr:cNvCxnSpPr/>
      </xdr:nvCxnSpPr>
      <xdr:spPr>
        <a:xfrm>
          <a:off x="4105275" y="16334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158766</xdr:rowOff>
    </xdr:from>
    <xdr:ext cx="405111" cy="259045"/>
    <xdr:sp macro="" textlink="">
      <xdr:nvSpPr>
        <xdr:cNvPr id="364" name="【港湾・漁港】&#10;有形固定資産減価償却率平均値テキスト">
          <a:extLst>
            <a:ext uri="{FF2B5EF4-FFF2-40B4-BE49-F238E27FC236}">
              <a16:creationId xmlns:a16="http://schemas.microsoft.com/office/drawing/2014/main" id="{8A3BC84C-6680-459D-AFDC-5B3C6B250A5B}"/>
            </a:ext>
          </a:extLst>
        </xdr:cNvPr>
        <xdr:cNvSpPr txBox="1"/>
      </xdr:nvSpPr>
      <xdr:spPr>
        <a:xfrm>
          <a:off x="4229100" y="16678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65" name="フローチャート: 判断 364">
          <a:extLst>
            <a:ext uri="{FF2B5EF4-FFF2-40B4-BE49-F238E27FC236}">
              <a16:creationId xmlns:a16="http://schemas.microsoft.com/office/drawing/2014/main" id="{84C8EDCD-33E3-4EFB-903E-4AF20C4D0DBD}"/>
            </a:ext>
          </a:extLst>
        </xdr:cNvPr>
        <xdr:cNvSpPr/>
      </xdr:nvSpPr>
      <xdr:spPr>
        <a:xfrm>
          <a:off x="4124325" y="16814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xdr:rowOff>
    </xdr:from>
    <xdr:to>
      <xdr:col>20</xdr:col>
      <xdr:colOff>38100</xdr:colOff>
      <xdr:row>103</xdr:row>
      <xdr:rowOff>107950</xdr:rowOff>
    </xdr:to>
    <xdr:sp macro="" textlink="">
      <xdr:nvSpPr>
        <xdr:cNvPr id="366" name="フローチャート: 判断 365">
          <a:extLst>
            <a:ext uri="{FF2B5EF4-FFF2-40B4-BE49-F238E27FC236}">
              <a16:creationId xmlns:a16="http://schemas.microsoft.com/office/drawing/2014/main" id="{D51D2322-05C9-4E8F-A2E4-92808489A1F7}"/>
            </a:ext>
          </a:extLst>
        </xdr:cNvPr>
        <xdr:cNvSpPr/>
      </xdr:nvSpPr>
      <xdr:spPr>
        <a:xfrm>
          <a:off x="33813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158750</xdr:rowOff>
    </xdr:from>
    <xdr:to>
      <xdr:col>15</xdr:col>
      <xdr:colOff>101600</xdr:colOff>
      <xdr:row>102</xdr:row>
      <xdr:rowOff>88900</xdr:rowOff>
    </xdr:to>
    <xdr:sp macro="" textlink="">
      <xdr:nvSpPr>
        <xdr:cNvPr id="367" name="フローチャート: 判断 366">
          <a:extLst>
            <a:ext uri="{FF2B5EF4-FFF2-40B4-BE49-F238E27FC236}">
              <a16:creationId xmlns:a16="http://schemas.microsoft.com/office/drawing/2014/main" id="{BB483922-ED66-45F0-B03D-3DFF6C09508B}"/>
            </a:ext>
          </a:extLst>
        </xdr:cNvPr>
        <xdr:cNvSpPr/>
      </xdr:nvSpPr>
      <xdr:spPr>
        <a:xfrm>
          <a:off x="2571750" y="16516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90170</xdr:rowOff>
    </xdr:from>
    <xdr:to>
      <xdr:col>10</xdr:col>
      <xdr:colOff>165100</xdr:colOff>
      <xdr:row>102</xdr:row>
      <xdr:rowOff>20320</xdr:rowOff>
    </xdr:to>
    <xdr:sp macro="" textlink="">
      <xdr:nvSpPr>
        <xdr:cNvPr id="368" name="フローチャート: 判断 367">
          <a:extLst>
            <a:ext uri="{FF2B5EF4-FFF2-40B4-BE49-F238E27FC236}">
              <a16:creationId xmlns:a16="http://schemas.microsoft.com/office/drawing/2014/main" id="{9A83E9BE-D691-4697-BE0E-0AF9C88A686F}"/>
            </a:ext>
          </a:extLst>
        </xdr:cNvPr>
        <xdr:cNvSpPr/>
      </xdr:nvSpPr>
      <xdr:spPr>
        <a:xfrm>
          <a:off x="1781175" y="16441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793B3707-F5EA-4BB2-BB0E-728AA6348BE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DF3A57A-7612-47CD-99A5-E376C2C4F1F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DB75B86-14F6-4543-8621-92C37A289D6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07772AA-6C1A-4FF3-A2B4-B25E00CB0A6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C34F6DE-DAD8-49E1-B371-EEDF0E628CA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74" name="楕円 373">
          <a:extLst>
            <a:ext uri="{FF2B5EF4-FFF2-40B4-BE49-F238E27FC236}">
              <a16:creationId xmlns:a16="http://schemas.microsoft.com/office/drawing/2014/main" id="{B101CB88-75B4-40FA-9326-0084A86987BD}"/>
            </a:ext>
          </a:extLst>
        </xdr:cNvPr>
        <xdr:cNvSpPr/>
      </xdr:nvSpPr>
      <xdr:spPr>
        <a:xfrm>
          <a:off x="4124325"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22877</xdr:rowOff>
    </xdr:from>
    <xdr:ext cx="405111" cy="259045"/>
    <xdr:sp macro="" textlink="">
      <xdr:nvSpPr>
        <xdr:cNvPr id="375" name="【港湾・漁港】&#10;有形固定資産減価償却率該当値テキスト">
          <a:extLst>
            <a:ext uri="{FF2B5EF4-FFF2-40B4-BE49-F238E27FC236}">
              <a16:creationId xmlns:a16="http://schemas.microsoft.com/office/drawing/2014/main" id="{77ACC8D5-CDC8-4E9A-BD2C-58BD58D31073}"/>
            </a:ext>
          </a:extLst>
        </xdr:cNvPr>
        <xdr:cNvSpPr txBox="1"/>
      </xdr:nvSpPr>
      <xdr:spPr>
        <a:xfrm>
          <a:off x="4229100"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76" name="楕円 375">
          <a:extLst>
            <a:ext uri="{FF2B5EF4-FFF2-40B4-BE49-F238E27FC236}">
              <a16:creationId xmlns:a16="http://schemas.microsoft.com/office/drawing/2014/main" id="{48E2EAAC-55B0-4564-8CCE-C321B8BED8DD}"/>
            </a:ext>
          </a:extLst>
        </xdr:cNvPr>
        <xdr:cNvSpPr/>
      </xdr:nvSpPr>
      <xdr:spPr>
        <a:xfrm>
          <a:off x="3381375" y="16957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95250</xdr:rowOff>
    </xdr:to>
    <xdr:cxnSp macro="">
      <xdr:nvCxnSpPr>
        <xdr:cNvPr id="377" name="直線コネクタ 376">
          <a:extLst>
            <a:ext uri="{FF2B5EF4-FFF2-40B4-BE49-F238E27FC236}">
              <a16:creationId xmlns:a16="http://schemas.microsoft.com/office/drawing/2014/main" id="{5CE2DF34-9659-4144-8C41-7A88E2EC6D64}"/>
            </a:ext>
          </a:extLst>
        </xdr:cNvPr>
        <xdr:cNvCxnSpPr/>
      </xdr:nvCxnSpPr>
      <xdr:spPr>
        <a:xfrm>
          <a:off x="3429000" y="17004664"/>
          <a:ext cx="752475"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10161</xdr:rowOff>
    </xdr:from>
    <xdr:to>
      <xdr:col>15</xdr:col>
      <xdr:colOff>101600</xdr:colOff>
      <xdr:row>104</xdr:row>
      <xdr:rowOff>111761</xdr:rowOff>
    </xdr:to>
    <xdr:sp macro="" textlink="">
      <xdr:nvSpPr>
        <xdr:cNvPr id="378" name="楕円 377">
          <a:extLst>
            <a:ext uri="{FF2B5EF4-FFF2-40B4-BE49-F238E27FC236}">
              <a16:creationId xmlns:a16="http://schemas.microsoft.com/office/drawing/2014/main" id="{5C65ECCA-55E0-44BB-8ABB-144975AB3F26}"/>
            </a:ext>
          </a:extLst>
        </xdr:cNvPr>
        <xdr:cNvSpPr/>
      </xdr:nvSpPr>
      <xdr:spPr>
        <a:xfrm>
          <a:off x="2571750" y="168471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60961</xdr:rowOff>
    </xdr:from>
    <xdr:to>
      <xdr:col>19</xdr:col>
      <xdr:colOff>177800</xdr:colOff>
      <xdr:row>104</xdr:row>
      <xdr:rowOff>167639</xdr:rowOff>
    </xdr:to>
    <xdr:cxnSp macro="">
      <xdr:nvCxnSpPr>
        <xdr:cNvPr id="379" name="直線コネクタ 378">
          <a:extLst>
            <a:ext uri="{FF2B5EF4-FFF2-40B4-BE49-F238E27FC236}">
              <a16:creationId xmlns:a16="http://schemas.microsoft.com/office/drawing/2014/main" id="{51B5931B-112C-46C4-89A3-F90A06F09EC6}"/>
            </a:ext>
          </a:extLst>
        </xdr:cNvPr>
        <xdr:cNvCxnSpPr/>
      </xdr:nvCxnSpPr>
      <xdr:spPr>
        <a:xfrm>
          <a:off x="2619375" y="16904336"/>
          <a:ext cx="809625"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380" name="楕円 379">
          <a:extLst>
            <a:ext uri="{FF2B5EF4-FFF2-40B4-BE49-F238E27FC236}">
              <a16:creationId xmlns:a16="http://schemas.microsoft.com/office/drawing/2014/main" id="{2596BFE1-D40D-4345-B91D-8D3D9CA0A6E9}"/>
            </a:ext>
          </a:extLst>
        </xdr:cNvPr>
        <xdr:cNvSpPr/>
      </xdr:nvSpPr>
      <xdr:spPr>
        <a:xfrm>
          <a:off x="1781175" y="16791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163830</xdr:rowOff>
    </xdr:from>
    <xdr:to>
      <xdr:col>15</xdr:col>
      <xdr:colOff>50800</xdr:colOff>
      <xdr:row>104</xdr:row>
      <xdr:rowOff>60961</xdr:rowOff>
    </xdr:to>
    <xdr:cxnSp macro="">
      <xdr:nvCxnSpPr>
        <xdr:cNvPr id="381" name="直線コネクタ 380">
          <a:extLst>
            <a:ext uri="{FF2B5EF4-FFF2-40B4-BE49-F238E27FC236}">
              <a16:creationId xmlns:a16="http://schemas.microsoft.com/office/drawing/2014/main" id="{41517F41-216F-41F5-A521-8FC63E666F28}"/>
            </a:ext>
          </a:extLst>
        </xdr:cNvPr>
        <xdr:cNvCxnSpPr/>
      </xdr:nvCxnSpPr>
      <xdr:spPr>
        <a:xfrm>
          <a:off x="1828800" y="16838930"/>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124477</xdr:rowOff>
    </xdr:from>
    <xdr:ext cx="405111" cy="259045"/>
    <xdr:sp macro="" textlink="">
      <xdr:nvSpPr>
        <xdr:cNvPr id="382" name="n_1aveValue【港湾・漁港】&#10;有形固定資産減価償却率">
          <a:extLst>
            <a:ext uri="{FF2B5EF4-FFF2-40B4-BE49-F238E27FC236}">
              <a16:creationId xmlns:a16="http://schemas.microsoft.com/office/drawing/2014/main" id="{1E79B0B2-7CE1-4314-A7F0-AA6E64B92288}"/>
            </a:ext>
          </a:extLst>
        </xdr:cNvPr>
        <xdr:cNvSpPr txBox="1"/>
      </xdr:nvSpPr>
      <xdr:spPr>
        <a:xfrm>
          <a:off x="32391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83" name="n_2aveValue【港湾・漁港】&#10;有形固定資産減価償却率">
          <a:extLst>
            <a:ext uri="{FF2B5EF4-FFF2-40B4-BE49-F238E27FC236}">
              <a16:creationId xmlns:a16="http://schemas.microsoft.com/office/drawing/2014/main" id="{5FB5DFFC-2312-46F6-B98D-A6DDF4CA8850}"/>
            </a:ext>
          </a:extLst>
        </xdr:cNvPr>
        <xdr:cNvSpPr txBox="1"/>
      </xdr:nvSpPr>
      <xdr:spPr>
        <a:xfrm>
          <a:off x="2439044"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36847</xdr:rowOff>
    </xdr:from>
    <xdr:ext cx="405111" cy="259045"/>
    <xdr:sp macro="" textlink="">
      <xdr:nvSpPr>
        <xdr:cNvPr id="384" name="n_3aveValue【港湾・漁港】&#10;有形固定資産減価償却率">
          <a:extLst>
            <a:ext uri="{FF2B5EF4-FFF2-40B4-BE49-F238E27FC236}">
              <a16:creationId xmlns:a16="http://schemas.microsoft.com/office/drawing/2014/main" id="{52270409-E543-4F4F-912E-F39D5527CFFD}"/>
            </a:ext>
          </a:extLst>
        </xdr:cNvPr>
        <xdr:cNvSpPr txBox="1"/>
      </xdr:nvSpPr>
      <xdr:spPr>
        <a:xfrm>
          <a:off x="1648469" y="1622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85" name="n_1mainValue【港湾・漁港】&#10;有形固定資産減価償却率">
          <a:extLst>
            <a:ext uri="{FF2B5EF4-FFF2-40B4-BE49-F238E27FC236}">
              <a16:creationId xmlns:a16="http://schemas.microsoft.com/office/drawing/2014/main" id="{CCF59440-E5F1-41CF-A637-3E0F9492642D}"/>
            </a:ext>
          </a:extLst>
        </xdr:cNvPr>
        <xdr:cNvSpPr txBox="1"/>
      </xdr:nvSpPr>
      <xdr:spPr>
        <a:xfrm>
          <a:off x="3239144"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386" name="n_2mainValue【港湾・漁港】&#10;有形固定資産減価償却率">
          <a:extLst>
            <a:ext uri="{FF2B5EF4-FFF2-40B4-BE49-F238E27FC236}">
              <a16:creationId xmlns:a16="http://schemas.microsoft.com/office/drawing/2014/main" id="{EC9E5C83-E50C-436A-A466-94F4BA38257C}"/>
            </a:ext>
          </a:extLst>
        </xdr:cNvPr>
        <xdr:cNvSpPr txBox="1"/>
      </xdr:nvSpPr>
      <xdr:spPr>
        <a:xfrm>
          <a:off x="24390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34307</xdr:rowOff>
    </xdr:from>
    <xdr:ext cx="405111" cy="259045"/>
    <xdr:sp macro="" textlink="">
      <xdr:nvSpPr>
        <xdr:cNvPr id="387" name="n_3mainValue【港湾・漁港】&#10;有形固定資産減価償却率">
          <a:extLst>
            <a:ext uri="{FF2B5EF4-FFF2-40B4-BE49-F238E27FC236}">
              <a16:creationId xmlns:a16="http://schemas.microsoft.com/office/drawing/2014/main" id="{832FA0F3-8ED1-4128-8793-E5ADF5BDCB8F}"/>
            </a:ext>
          </a:extLst>
        </xdr:cNvPr>
        <xdr:cNvSpPr txBox="1"/>
      </xdr:nvSpPr>
      <xdr:spPr>
        <a:xfrm>
          <a:off x="1648469"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CDF9D2C-14A3-460D-BDF1-92E9B2B4E2B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a:extLst>
            <a:ext uri="{FF2B5EF4-FFF2-40B4-BE49-F238E27FC236}">
              <a16:creationId xmlns:a16="http://schemas.microsoft.com/office/drawing/2014/main" id="{9116B7DA-0E62-4DB3-A36A-FD663CFAB00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a:extLst>
            <a:ext uri="{FF2B5EF4-FFF2-40B4-BE49-F238E27FC236}">
              <a16:creationId xmlns:a16="http://schemas.microsoft.com/office/drawing/2014/main" id="{2B6460DA-86E8-4F85-BEF1-D58C5B1FF71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a:extLst>
            <a:ext uri="{FF2B5EF4-FFF2-40B4-BE49-F238E27FC236}">
              <a16:creationId xmlns:a16="http://schemas.microsoft.com/office/drawing/2014/main" id="{4C7395E1-2109-48AE-9089-9251F2B79A0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a:extLst>
            <a:ext uri="{FF2B5EF4-FFF2-40B4-BE49-F238E27FC236}">
              <a16:creationId xmlns:a16="http://schemas.microsoft.com/office/drawing/2014/main" id="{6A21E704-D480-4982-92B5-4C0E1F4365B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F6684C2-FA88-4389-B455-8742EE96152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407E932A-326D-46C0-A63F-B7D31BE6502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49CEF9E7-28D5-4A37-B309-207BE20B1E5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96" name="テキスト ボックス 395">
          <a:extLst>
            <a:ext uri="{FF2B5EF4-FFF2-40B4-BE49-F238E27FC236}">
              <a16:creationId xmlns:a16="http://schemas.microsoft.com/office/drawing/2014/main" id="{EB90FA38-CA9D-4B3C-B304-86A1922C9049}"/>
            </a:ext>
          </a:extLst>
        </xdr:cNvPr>
        <xdr:cNvSpPr txBox="1"/>
      </xdr:nvSpPr>
      <xdr:spPr>
        <a:xfrm>
          <a:off x="5723389" y="1785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a:extLst>
            <a:ext uri="{FF2B5EF4-FFF2-40B4-BE49-F238E27FC236}">
              <a16:creationId xmlns:a16="http://schemas.microsoft.com/office/drawing/2014/main" id="{18AD6ACB-9125-4429-A23C-AB76FAF10CC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98" name="テキスト ボックス 397">
          <a:extLst>
            <a:ext uri="{FF2B5EF4-FFF2-40B4-BE49-F238E27FC236}">
              <a16:creationId xmlns:a16="http://schemas.microsoft.com/office/drawing/2014/main" id="{6799B15F-A271-4040-B8D0-777D96FD8601}"/>
            </a:ext>
          </a:extLst>
        </xdr:cNvPr>
        <xdr:cNvSpPr txBox="1"/>
      </xdr:nvSpPr>
      <xdr:spPr>
        <a:xfrm>
          <a:off x="5421206" y="1742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a:extLst>
            <a:ext uri="{FF2B5EF4-FFF2-40B4-BE49-F238E27FC236}">
              <a16:creationId xmlns:a16="http://schemas.microsoft.com/office/drawing/2014/main" id="{9B1932A1-489F-46B9-A0FD-317FF807AD5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0" name="テキスト ボックス 399">
          <a:extLst>
            <a:ext uri="{FF2B5EF4-FFF2-40B4-BE49-F238E27FC236}">
              <a16:creationId xmlns:a16="http://schemas.microsoft.com/office/drawing/2014/main" id="{68D661A0-04FC-41C4-9C99-8E4711463353}"/>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a:extLst>
            <a:ext uri="{FF2B5EF4-FFF2-40B4-BE49-F238E27FC236}">
              <a16:creationId xmlns:a16="http://schemas.microsoft.com/office/drawing/2014/main" id="{FFA0B205-9266-4122-B28B-78D0BD78B19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02" name="テキスト ボックス 401">
          <a:extLst>
            <a:ext uri="{FF2B5EF4-FFF2-40B4-BE49-F238E27FC236}">
              <a16:creationId xmlns:a16="http://schemas.microsoft.com/office/drawing/2014/main" id="{C66DEFEE-538A-46BC-AE26-9BA02CF106A8}"/>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a:extLst>
            <a:ext uri="{FF2B5EF4-FFF2-40B4-BE49-F238E27FC236}">
              <a16:creationId xmlns:a16="http://schemas.microsoft.com/office/drawing/2014/main" id="{AC2CCF60-BA5D-4953-B371-A6AEF7B4990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4" name="テキスト ボックス 403">
          <a:extLst>
            <a:ext uri="{FF2B5EF4-FFF2-40B4-BE49-F238E27FC236}">
              <a16:creationId xmlns:a16="http://schemas.microsoft.com/office/drawing/2014/main" id="{DD321EE5-1231-4E4F-B91A-3D2AD00CF593}"/>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5E9C64FB-EFD5-4196-9A43-F95E6657526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6" name="テキスト ボックス 405">
          <a:extLst>
            <a:ext uri="{FF2B5EF4-FFF2-40B4-BE49-F238E27FC236}">
              <a16:creationId xmlns:a16="http://schemas.microsoft.com/office/drawing/2014/main" id="{3E1BE5A7-D9C7-48ED-B2D5-E577A19A040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a:extLst>
            <a:ext uri="{FF2B5EF4-FFF2-40B4-BE49-F238E27FC236}">
              <a16:creationId xmlns:a16="http://schemas.microsoft.com/office/drawing/2014/main" id="{4BC25B05-A209-4710-ABD7-F5161DB1BF2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153508</xdr:rowOff>
    </xdr:from>
    <xdr:to>
      <xdr:col>54</xdr:col>
      <xdr:colOff>189865</xdr:colOff>
      <xdr:row>108</xdr:row>
      <xdr:rowOff>118244</xdr:rowOff>
    </xdr:to>
    <xdr:cxnSp macro="">
      <xdr:nvCxnSpPr>
        <xdr:cNvPr id="408" name="直線コネクタ 407">
          <a:extLst>
            <a:ext uri="{FF2B5EF4-FFF2-40B4-BE49-F238E27FC236}">
              <a16:creationId xmlns:a16="http://schemas.microsoft.com/office/drawing/2014/main" id="{DBB17186-A08A-490D-83F0-006C059F696C}"/>
            </a:ext>
          </a:extLst>
        </xdr:cNvPr>
        <xdr:cNvCxnSpPr/>
      </xdr:nvCxnSpPr>
      <xdr:spPr>
        <a:xfrm flipV="1">
          <a:off x="9427845" y="16346008"/>
          <a:ext cx="1270" cy="126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122071</xdr:rowOff>
    </xdr:from>
    <xdr:ext cx="534377" cy="259045"/>
    <xdr:sp macro="" textlink="">
      <xdr:nvSpPr>
        <xdr:cNvPr id="409" name="【港湾・漁港】&#10;一人当たり有形固定資産（償却資産）額最小値テキスト">
          <a:extLst>
            <a:ext uri="{FF2B5EF4-FFF2-40B4-BE49-F238E27FC236}">
              <a16:creationId xmlns:a16="http://schemas.microsoft.com/office/drawing/2014/main" id="{8CA025D6-3520-4886-941D-880C7770ED29}"/>
            </a:ext>
          </a:extLst>
        </xdr:cNvPr>
        <xdr:cNvSpPr txBox="1"/>
      </xdr:nvSpPr>
      <xdr:spPr>
        <a:xfrm>
          <a:off x="9477375" y="176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118244</xdr:rowOff>
    </xdr:from>
    <xdr:to>
      <xdr:col>55</xdr:col>
      <xdr:colOff>88900</xdr:colOff>
      <xdr:row>108</xdr:row>
      <xdr:rowOff>118244</xdr:rowOff>
    </xdr:to>
    <xdr:cxnSp macro="">
      <xdr:nvCxnSpPr>
        <xdr:cNvPr id="410" name="直線コネクタ 409">
          <a:extLst>
            <a:ext uri="{FF2B5EF4-FFF2-40B4-BE49-F238E27FC236}">
              <a16:creationId xmlns:a16="http://schemas.microsoft.com/office/drawing/2014/main" id="{6CD3AE88-31A1-428A-9678-BF58ABAD7569}"/>
            </a:ext>
          </a:extLst>
        </xdr:cNvPr>
        <xdr:cNvCxnSpPr/>
      </xdr:nvCxnSpPr>
      <xdr:spPr>
        <a:xfrm>
          <a:off x="9363075" y="176093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100185</xdr:rowOff>
    </xdr:from>
    <xdr:ext cx="599010" cy="259045"/>
    <xdr:sp macro="" textlink="">
      <xdr:nvSpPr>
        <xdr:cNvPr id="411" name="【港湾・漁港】&#10;一人当たり有形固定資産（償却資産）額最大値テキスト">
          <a:extLst>
            <a:ext uri="{FF2B5EF4-FFF2-40B4-BE49-F238E27FC236}">
              <a16:creationId xmlns:a16="http://schemas.microsoft.com/office/drawing/2014/main" id="{7F54A2BE-E335-49C9-9B8B-AE26D6F87687}"/>
            </a:ext>
          </a:extLst>
        </xdr:cNvPr>
        <xdr:cNvSpPr txBox="1"/>
      </xdr:nvSpPr>
      <xdr:spPr>
        <a:xfrm>
          <a:off x="9477375" y="1613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153508</xdr:rowOff>
    </xdr:from>
    <xdr:to>
      <xdr:col>55</xdr:col>
      <xdr:colOff>88900</xdr:colOff>
      <xdr:row>100</xdr:row>
      <xdr:rowOff>153508</xdr:rowOff>
    </xdr:to>
    <xdr:cxnSp macro="">
      <xdr:nvCxnSpPr>
        <xdr:cNvPr id="412" name="直線コネクタ 411">
          <a:extLst>
            <a:ext uri="{FF2B5EF4-FFF2-40B4-BE49-F238E27FC236}">
              <a16:creationId xmlns:a16="http://schemas.microsoft.com/office/drawing/2014/main" id="{BA639922-CA6B-424F-BDDA-7F1A8030861C}"/>
            </a:ext>
          </a:extLst>
        </xdr:cNvPr>
        <xdr:cNvCxnSpPr/>
      </xdr:nvCxnSpPr>
      <xdr:spPr>
        <a:xfrm>
          <a:off x="9363075" y="163460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93753</xdr:rowOff>
    </xdr:from>
    <xdr:ext cx="599010" cy="259045"/>
    <xdr:sp macro="" textlink="">
      <xdr:nvSpPr>
        <xdr:cNvPr id="413" name="【港湾・漁港】&#10;一人当たり有形固定資産（償却資産）額平均値テキスト">
          <a:extLst>
            <a:ext uri="{FF2B5EF4-FFF2-40B4-BE49-F238E27FC236}">
              <a16:creationId xmlns:a16="http://schemas.microsoft.com/office/drawing/2014/main" id="{BDAE7126-9CF8-4128-82AA-814F652C1240}"/>
            </a:ext>
          </a:extLst>
        </xdr:cNvPr>
        <xdr:cNvSpPr txBox="1"/>
      </xdr:nvSpPr>
      <xdr:spPr>
        <a:xfrm>
          <a:off x="9477375" y="1677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115326</xdr:rowOff>
    </xdr:from>
    <xdr:to>
      <xdr:col>55</xdr:col>
      <xdr:colOff>50800</xdr:colOff>
      <xdr:row>104</xdr:row>
      <xdr:rowOff>45476</xdr:rowOff>
    </xdr:to>
    <xdr:sp macro="" textlink="">
      <xdr:nvSpPr>
        <xdr:cNvPr id="414" name="フローチャート: 判断 413">
          <a:extLst>
            <a:ext uri="{FF2B5EF4-FFF2-40B4-BE49-F238E27FC236}">
              <a16:creationId xmlns:a16="http://schemas.microsoft.com/office/drawing/2014/main" id="{04305A2F-BB2D-4EF9-A032-1AB55DD7536F}"/>
            </a:ext>
          </a:extLst>
        </xdr:cNvPr>
        <xdr:cNvSpPr/>
      </xdr:nvSpPr>
      <xdr:spPr>
        <a:xfrm>
          <a:off x="9401175" y="167936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125797</xdr:rowOff>
    </xdr:from>
    <xdr:to>
      <xdr:col>50</xdr:col>
      <xdr:colOff>165100</xdr:colOff>
      <xdr:row>105</xdr:row>
      <xdr:rowOff>55947</xdr:rowOff>
    </xdr:to>
    <xdr:sp macro="" textlink="">
      <xdr:nvSpPr>
        <xdr:cNvPr id="415" name="フローチャート: 判断 414">
          <a:extLst>
            <a:ext uri="{FF2B5EF4-FFF2-40B4-BE49-F238E27FC236}">
              <a16:creationId xmlns:a16="http://schemas.microsoft.com/office/drawing/2014/main" id="{F82FDA07-4EE9-4F9B-B0D3-BCD2ABDE2A7F}"/>
            </a:ext>
          </a:extLst>
        </xdr:cNvPr>
        <xdr:cNvSpPr/>
      </xdr:nvSpPr>
      <xdr:spPr>
        <a:xfrm>
          <a:off x="8639175" y="169628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128778</xdr:rowOff>
    </xdr:from>
    <xdr:to>
      <xdr:col>46</xdr:col>
      <xdr:colOff>38100</xdr:colOff>
      <xdr:row>105</xdr:row>
      <xdr:rowOff>58928</xdr:rowOff>
    </xdr:to>
    <xdr:sp macro="" textlink="">
      <xdr:nvSpPr>
        <xdr:cNvPr id="416" name="フローチャート: 判断 415">
          <a:extLst>
            <a:ext uri="{FF2B5EF4-FFF2-40B4-BE49-F238E27FC236}">
              <a16:creationId xmlns:a16="http://schemas.microsoft.com/office/drawing/2014/main" id="{56EC1D51-46BB-4318-A734-01676500CDFD}"/>
            </a:ext>
          </a:extLst>
        </xdr:cNvPr>
        <xdr:cNvSpPr/>
      </xdr:nvSpPr>
      <xdr:spPr>
        <a:xfrm>
          <a:off x="7839075" y="16965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53426</xdr:rowOff>
    </xdr:from>
    <xdr:to>
      <xdr:col>41</xdr:col>
      <xdr:colOff>101600</xdr:colOff>
      <xdr:row>105</xdr:row>
      <xdr:rowOff>155026</xdr:rowOff>
    </xdr:to>
    <xdr:sp macro="" textlink="">
      <xdr:nvSpPr>
        <xdr:cNvPr id="417" name="フローチャート: 判断 416">
          <a:extLst>
            <a:ext uri="{FF2B5EF4-FFF2-40B4-BE49-F238E27FC236}">
              <a16:creationId xmlns:a16="http://schemas.microsoft.com/office/drawing/2014/main" id="{209186F7-B3DC-43F9-B59D-25350507225E}"/>
            </a:ext>
          </a:extLst>
        </xdr:cNvPr>
        <xdr:cNvSpPr/>
      </xdr:nvSpPr>
      <xdr:spPr>
        <a:xfrm>
          <a:off x="7029450" y="170523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F449455-3927-4908-8EBE-C53230C18D1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ED5621E-237C-4EFF-8E65-CCAD547D07B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A8C6E0E-9145-41EE-8CFE-EB55E2BCFEA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BFF79F9-BD81-41E4-BF0D-3862E0A18C7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C592755-358F-44AC-A523-854E5162B54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45695</xdr:rowOff>
    </xdr:from>
    <xdr:to>
      <xdr:col>55</xdr:col>
      <xdr:colOff>50800</xdr:colOff>
      <xdr:row>103</xdr:row>
      <xdr:rowOff>147295</xdr:rowOff>
    </xdr:to>
    <xdr:sp macro="" textlink="">
      <xdr:nvSpPr>
        <xdr:cNvPr id="423" name="楕円 422">
          <a:extLst>
            <a:ext uri="{FF2B5EF4-FFF2-40B4-BE49-F238E27FC236}">
              <a16:creationId xmlns:a16="http://schemas.microsoft.com/office/drawing/2014/main" id="{DE26C0BD-3B29-4817-83A6-26E8E91E9F9F}"/>
            </a:ext>
          </a:extLst>
        </xdr:cNvPr>
        <xdr:cNvSpPr/>
      </xdr:nvSpPr>
      <xdr:spPr>
        <a:xfrm>
          <a:off x="9401175" y="167271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68572</xdr:rowOff>
    </xdr:from>
    <xdr:ext cx="599010" cy="259045"/>
    <xdr:sp macro="" textlink="">
      <xdr:nvSpPr>
        <xdr:cNvPr id="424" name="【港湾・漁港】&#10;一人当たり有形固定資産（償却資産）額該当値テキスト">
          <a:extLst>
            <a:ext uri="{FF2B5EF4-FFF2-40B4-BE49-F238E27FC236}">
              <a16:creationId xmlns:a16="http://schemas.microsoft.com/office/drawing/2014/main" id="{EA6CD9AD-D43C-41A6-814E-85380967A13E}"/>
            </a:ext>
          </a:extLst>
        </xdr:cNvPr>
        <xdr:cNvSpPr txBox="1"/>
      </xdr:nvSpPr>
      <xdr:spPr>
        <a:xfrm>
          <a:off x="9477375" y="1658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69442</xdr:rowOff>
    </xdr:from>
    <xdr:to>
      <xdr:col>50</xdr:col>
      <xdr:colOff>165100</xdr:colOff>
      <xdr:row>103</xdr:row>
      <xdr:rowOff>171042</xdr:rowOff>
    </xdr:to>
    <xdr:sp macro="" textlink="">
      <xdr:nvSpPr>
        <xdr:cNvPr id="425" name="楕円 424">
          <a:extLst>
            <a:ext uri="{FF2B5EF4-FFF2-40B4-BE49-F238E27FC236}">
              <a16:creationId xmlns:a16="http://schemas.microsoft.com/office/drawing/2014/main" id="{4AEEDEFB-CC6C-46D3-9829-83F097C7D579}"/>
            </a:ext>
          </a:extLst>
        </xdr:cNvPr>
        <xdr:cNvSpPr/>
      </xdr:nvSpPr>
      <xdr:spPr>
        <a:xfrm>
          <a:off x="8639175" y="16744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96495</xdr:rowOff>
    </xdr:from>
    <xdr:to>
      <xdr:col>55</xdr:col>
      <xdr:colOff>0</xdr:colOff>
      <xdr:row>103</xdr:row>
      <xdr:rowOff>120242</xdr:rowOff>
    </xdr:to>
    <xdr:cxnSp macro="">
      <xdr:nvCxnSpPr>
        <xdr:cNvPr id="426" name="直線コネクタ 425">
          <a:extLst>
            <a:ext uri="{FF2B5EF4-FFF2-40B4-BE49-F238E27FC236}">
              <a16:creationId xmlns:a16="http://schemas.microsoft.com/office/drawing/2014/main" id="{3DBC85D9-8A63-42EA-A037-4EFF8D277BB7}"/>
            </a:ext>
          </a:extLst>
        </xdr:cNvPr>
        <xdr:cNvCxnSpPr/>
      </xdr:nvCxnSpPr>
      <xdr:spPr>
        <a:xfrm flipV="1">
          <a:off x="8686800" y="16774770"/>
          <a:ext cx="74295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88635</xdr:rowOff>
    </xdr:from>
    <xdr:to>
      <xdr:col>46</xdr:col>
      <xdr:colOff>38100</xdr:colOff>
      <xdr:row>104</xdr:row>
      <xdr:rowOff>18785</xdr:rowOff>
    </xdr:to>
    <xdr:sp macro="" textlink="">
      <xdr:nvSpPr>
        <xdr:cNvPr id="427" name="楕円 426">
          <a:extLst>
            <a:ext uri="{FF2B5EF4-FFF2-40B4-BE49-F238E27FC236}">
              <a16:creationId xmlns:a16="http://schemas.microsoft.com/office/drawing/2014/main" id="{47A6FC38-4CEC-4411-AB5D-39E588517E44}"/>
            </a:ext>
          </a:extLst>
        </xdr:cNvPr>
        <xdr:cNvSpPr/>
      </xdr:nvSpPr>
      <xdr:spPr>
        <a:xfrm>
          <a:off x="7839075" y="16763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120242</xdr:rowOff>
    </xdr:from>
    <xdr:to>
      <xdr:col>50</xdr:col>
      <xdr:colOff>114300</xdr:colOff>
      <xdr:row>103</xdr:row>
      <xdr:rowOff>139435</xdr:rowOff>
    </xdr:to>
    <xdr:cxnSp macro="">
      <xdr:nvCxnSpPr>
        <xdr:cNvPr id="428" name="直線コネクタ 427">
          <a:extLst>
            <a:ext uri="{FF2B5EF4-FFF2-40B4-BE49-F238E27FC236}">
              <a16:creationId xmlns:a16="http://schemas.microsoft.com/office/drawing/2014/main" id="{477AB886-BB2D-4ECA-8EA4-F3B6047C825C}"/>
            </a:ext>
          </a:extLst>
        </xdr:cNvPr>
        <xdr:cNvCxnSpPr/>
      </xdr:nvCxnSpPr>
      <xdr:spPr>
        <a:xfrm flipV="1">
          <a:off x="7886700" y="16801692"/>
          <a:ext cx="8001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116804</xdr:rowOff>
    </xdr:from>
    <xdr:to>
      <xdr:col>41</xdr:col>
      <xdr:colOff>101600</xdr:colOff>
      <xdr:row>104</xdr:row>
      <xdr:rowOff>46954</xdr:rowOff>
    </xdr:to>
    <xdr:sp macro="" textlink="">
      <xdr:nvSpPr>
        <xdr:cNvPr id="429" name="楕円 428">
          <a:extLst>
            <a:ext uri="{FF2B5EF4-FFF2-40B4-BE49-F238E27FC236}">
              <a16:creationId xmlns:a16="http://schemas.microsoft.com/office/drawing/2014/main" id="{D55515B4-56A3-4306-A484-FA83B5C4D769}"/>
            </a:ext>
          </a:extLst>
        </xdr:cNvPr>
        <xdr:cNvSpPr/>
      </xdr:nvSpPr>
      <xdr:spPr>
        <a:xfrm>
          <a:off x="7029450" y="16795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139435</xdr:rowOff>
    </xdr:from>
    <xdr:to>
      <xdr:col>45</xdr:col>
      <xdr:colOff>177800</xdr:colOff>
      <xdr:row>103</xdr:row>
      <xdr:rowOff>167604</xdr:rowOff>
    </xdr:to>
    <xdr:cxnSp macro="">
      <xdr:nvCxnSpPr>
        <xdr:cNvPr id="430" name="直線コネクタ 429">
          <a:extLst>
            <a:ext uri="{FF2B5EF4-FFF2-40B4-BE49-F238E27FC236}">
              <a16:creationId xmlns:a16="http://schemas.microsoft.com/office/drawing/2014/main" id="{2E91D2CF-E8A4-4B29-8735-B0AC0C2CD507}"/>
            </a:ext>
          </a:extLst>
        </xdr:cNvPr>
        <xdr:cNvCxnSpPr/>
      </xdr:nvCxnSpPr>
      <xdr:spPr>
        <a:xfrm flipV="1">
          <a:off x="7077075" y="16820885"/>
          <a:ext cx="809625"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47074</xdr:rowOff>
    </xdr:from>
    <xdr:ext cx="599010" cy="259045"/>
    <xdr:sp macro="" textlink="">
      <xdr:nvSpPr>
        <xdr:cNvPr id="431" name="n_1aveValue【港湾・漁港】&#10;一人当たり有形固定資産（償却資産）額">
          <a:extLst>
            <a:ext uri="{FF2B5EF4-FFF2-40B4-BE49-F238E27FC236}">
              <a16:creationId xmlns:a16="http://schemas.microsoft.com/office/drawing/2014/main" id="{E74CD7B8-9368-47C9-85AD-45F845600FB4}"/>
            </a:ext>
          </a:extLst>
        </xdr:cNvPr>
        <xdr:cNvSpPr txBox="1"/>
      </xdr:nvSpPr>
      <xdr:spPr>
        <a:xfrm>
          <a:off x="8399995" y="1705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50055</xdr:rowOff>
    </xdr:from>
    <xdr:ext cx="599010" cy="259045"/>
    <xdr:sp macro="" textlink="">
      <xdr:nvSpPr>
        <xdr:cNvPr id="432" name="n_2aveValue【港湾・漁港】&#10;一人当たり有形固定資産（償却資産）額">
          <a:extLst>
            <a:ext uri="{FF2B5EF4-FFF2-40B4-BE49-F238E27FC236}">
              <a16:creationId xmlns:a16="http://schemas.microsoft.com/office/drawing/2014/main" id="{1AA9E26F-94F8-45FD-86BA-8D0CE713FEE4}"/>
            </a:ext>
          </a:extLst>
        </xdr:cNvPr>
        <xdr:cNvSpPr txBox="1"/>
      </xdr:nvSpPr>
      <xdr:spPr>
        <a:xfrm>
          <a:off x="7609420" y="1704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146153</xdr:rowOff>
    </xdr:from>
    <xdr:ext cx="599010" cy="259045"/>
    <xdr:sp macro="" textlink="">
      <xdr:nvSpPr>
        <xdr:cNvPr id="433" name="n_3aveValue【港湾・漁港】&#10;一人当たり有形固定資産（償却資産）額">
          <a:extLst>
            <a:ext uri="{FF2B5EF4-FFF2-40B4-BE49-F238E27FC236}">
              <a16:creationId xmlns:a16="http://schemas.microsoft.com/office/drawing/2014/main" id="{998DFCCF-30A4-4F6E-8AF0-558ADD214C0E}"/>
            </a:ext>
          </a:extLst>
        </xdr:cNvPr>
        <xdr:cNvSpPr txBox="1"/>
      </xdr:nvSpPr>
      <xdr:spPr>
        <a:xfrm>
          <a:off x="6818845" y="171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16119</xdr:rowOff>
    </xdr:from>
    <xdr:ext cx="599010" cy="259045"/>
    <xdr:sp macro="" textlink="">
      <xdr:nvSpPr>
        <xdr:cNvPr id="434" name="n_1mainValue【港湾・漁港】&#10;一人当たり有形固定資産（償却資産）額">
          <a:extLst>
            <a:ext uri="{FF2B5EF4-FFF2-40B4-BE49-F238E27FC236}">
              <a16:creationId xmlns:a16="http://schemas.microsoft.com/office/drawing/2014/main" id="{00858E40-68C4-4521-960E-D3E7CF45E5BA}"/>
            </a:ext>
          </a:extLst>
        </xdr:cNvPr>
        <xdr:cNvSpPr txBox="1"/>
      </xdr:nvSpPr>
      <xdr:spPr>
        <a:xfrm>
          <a:off x="8399995" y="1653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35312</xdr:rowOff>
    </xdr:from>
    <xdr:ext cx="599010" cy="259045"/>
    <xdr:sp macro="" textlink="">
      <xdr:nvSpPr>
        <xdr:cNvPr id="435" name="n_2mainValue【港湾・漁港】&#10;一人当たり有形固定資産（償却資産）額">
          <a:extLst>
            <a:ext uri="{FF2B5EF4-FFF2-40B4-BE49-F238E27FC236}">
              <a16:creationId xmlns:a16="http://schemas.microsoft.com/office/drawing/2014/main" id="{51E9A55B-C4A8-4952-BBCC-710B7D5554F4}"/>
            </a:ext>
          </a:extLst>
        </xdr:cNvPr>
        <xdr:cNvSpPr txBox="1"/>
      </xdr:nvSpPr>
      <xdr:spPr>
        <a:xfrm>
          <a:off x="7609420" y="165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63481</xdr:rowOff>
    </xdr:from>
    <xdr:ext cx="599010" cy="259045"/>
    <xdr:sp macro="" textlink="">
      <xdr:nvSpPr>
        <xdr:cNvPr id="436" name="n_3mainValue【港湾・漁港】&#10;一人当たり有形固定資産（償却資産）額">
          <a:extLst>
            <a:ext uri="{FF2B5EF4-FFF2-40B4-BE49-F238E27FC236}">
              <a16:creationId xmlns:a16="http://schemas.microsoft.com/office/drawing/2014/main" id="{1C709F58-6CDF-4F4B-A1A0-0A5D39A70E0E}"/>
            </a:ext>
          </a:extLst>
        </xdr:cNvPr>
        <xdr:cNvSpPr txBox="1"/>
      </xdr:nvSpPr>
      <xdr:spPr>
        <a:xfrm>
          <a:off x="6818845" y="1658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F05063AF-90F9-48FA-8149-A89C7A28043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a:extLst>
            <a:ext uri="{FF2B5EF4-FFF2-40B4-BE49-F238E27FC236}">
              <a16:creationId xmlns:a16="http://schemas.microsoft.com/office/drawing/2014/main" id="{6D3C4041-4811-4D09-A8BB-A26F9B90DC1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a:extLst>
            <a:ext uri="{FF2B5EF4-FFF2-40B4-BE49-F238E27FC236}">
              <a16:creationId xmlns:a16="http://schemas.microsoft.com/office/drawing/2014/main" id="{36765BC2-341F-452A-B045-462D0D47959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a:extLst>
            <a:ext uri="{FF2B5EF4-FFF2-40B4-BE49-F238E27FC236}">
              <a16:creationId xmlns:a16="http://schemas.microsoft.com/office/drawing/2014/main" id="{EBE0921D-3D21-400E-84D1-DB62CCAE4A2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a:extLst>
            <a:ext uri="{FF2B5EF4-FFF2-40B4-BE49-F238E27FC236}">
              <a16:creationId xmlns:a16="http://schemas.microsoft.com/office/drawing/2014/main" id="{8A6196E5-DC31-48FE-8B31-A51F624F21D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8472F207-DF0C-43CE-B43D-EF5FB287152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112DDDB6-D36A-4DB8-913F-6D6E131FEB7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49E5F1FB-B7EE-426A-B9D5-B073753BF67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5" name="テキスト ボックス 444">
          <a:extLst>
            <a:ext uri="{FF2B5EF4-FFF2-40B4-BE49-F238E27FC236}">
              <a16:creationId xmlns:a16="http://schemas.microsoft.com/office/drawing/2014/main" id="{D3F6B809-76E5-4EE1-8751-DD6A3CFBE10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6" name="直線コネクタ 445">
          <a:extLst>
            <a:ext uri="{FF2B5EF4-FFF2-40B4-BE49-F238E27FC236}">
              <a16:creationId xmlns:a16="http://schemas.microsoft.com/office/drawing/2014/main" id="{F6FD7417-5B1D-46F2-A5F1-B5AE683BE4F1}"/>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7" name="テキスト ボックス 446">
          <a:extLst>
            <a:ext uri="{FF2B5EF4-FFF2-40B4-BE49-F238E27FC236}">
              <a16:creationId xmlns:a16="http://schemas.microsoft.com/office/drawing/2014/main" id="{25EC598B-625C-4CCD-9836-EFD201C52BB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8" name="直線コネクタ 447">
          <a:extLst>
            <a:ext uri="{FF2B5EF4-FFF2-40B4-BE49-F238E27FC236}">
              <a16:creationId xmlns:a16="http://schemas.microsoft.com/office/drawing/2014/main" id="{2CBC06EE-18AC-4EF7-BF8E-9B516628DA1A}"/>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9" name="テキスト ボックス 448">
          <a:extLst>
            <a:ext uri="{FF2B5EF4-FFF2-40B4-BE49-F238E27FC236}">
              <a16:creationId xmlns:a16="http://schemas.microsoft.com/office/drawing/2014/main" id="{C7B8F960-D625-43E7-86DE-745639C83BE6}"/>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0" name="直線コネクタ 449">
          <a:extLst>
            <a:ext uri="{FF2B5EF4-FFF2-40B4-BE49-F238E27FC236}">
              <a16:creationId xmlns:a16="http://schemas.microsoft.com/office/drawing/2014/main" id="{82904724-3753-42CB-85EE-1DDA66CCE7E8}"/>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1" name="テキスト ボックス 450">
          <a:extLst>
            <a:ext uri="{FF2B5EF4-FFF2-40B4-BE49-F238E27FC236}">
              <a16:creationId xmlns:a16="http://schemas.microsoft.com/office/drawing/2014/main" id="{6215E39A-A195-4C67-B49D-637DCDBFAAC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2" name="直線コネクタ 451">
          <a:extLst>
            <a:ext uri="{FF2B5EF4-FFF2-40B4-BE49-F238E27FC236}">
              <a16:creationId xmlns:a16="http://schemas.microsoft.com/office/drawing/2014/main" id="{80346A4A-8EE0-46CF-8A0A-5ED08D6AC58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3" name="テキスト ボックス 452">
          <a:extLst>
            <a:ext uri="{FF2B5EF4-FFF2-40B4-BE49-F238E27FC236}">
              <a16:creationId xmlns:a16="http://schemas.microsoft.com/office/drawing/2014/main" id="{E50C92BF-8FED-4B61-9F9D-B31073A1310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4" name="直線コネクタ 453">
          <a:extLst>
            <a:ext uri="{FF2B5EF4-FFF2-40B4-BE49-F238E27FC236}">
              <a16:creationId xmlns:a16="http://schemas.microsoft.com/office/drawing/2014/main" id="{9EE8647B-FA5A-4288-8C1A-A180D84C0A1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5" name="テキスト ボックス 454">
          <a:extLst>
            <a:ext uri="{FF2B5EF4-FFF2-40B4-BE49-F238E27FC236}">
              <a16:creationId xmlns:a16="http://schemas.microsoft.com/office/drawing/2014/main" id="{6479E1F6-9A09-46AB-8AF4-54301AAD4C0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6" name="直線コネクタ 455">
          <a:extLst>
            <a:ext uri="{FF2B5EF4-FFF2-40B4-BE49-F238E27FC236}">
              <a16:creationId xmlns:a16="http://schemas.microsoft.com/office/drawing/2014/main" id="{6110825C-939B-4D4A-B4BB-C6E355761D9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57" name="テキスト ボックス 456">
          <a:extLst>
            <a:ext uri="{FF2B5EF4-FFF2-40B4-BE49-F238E27FC236}">
              <a16:creationId xmlns:a16="http://schemas.microsoft.com/office/drawing/2014/main" id="{E2E9B63B-F7BF-4C45-AD48-9FB64DFACCD8}"/>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a:extLst>
            <a:ext uri="{FF2B5EF4-FFF2-40B4-BE49-F238E27FC236}">
              <a16:creationId xmlns:a16="http://schemas.microsoft.com/office/drawing/2014/main" id="{ADB18F67-A374-4B2B-A214-A895E484848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9" name="テキスト ボックス 458">
          <a:extLst>
            <a:ext uri="{FF2B5EF4-FFF2-40B4-BE49-F238E27FC236}">
              <a16:creationId xmlns:a16="http://schemas.microsoft.com/office/drawing/2014/main" id="{5DB9DF3A-BE2D-4E62-9A3B-650CCC584F5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空港】&#10;有形固定資産減価償却率グラフ枠">
          <a:extLst>
            <a:ext uri="{FF2B5EF4-FFF2-40B4-BE49-F238E27FC236}">
              <a16:creationId xmlns:a16="http://schemas.microsoft.com/office/drawing/2014/main" id="{9C6B1035-778C-479E-8E46-0A7F62428EB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118654</xdr:rowOff>
    </xdr:from>
    <xdr:to>
      <xdr:col>85</xdr:col>
      <xdr:colOff>126364</xdr:colOff>
      <xdr:row>41</xdr:row>
      <xdr:rowOff>156210</xdr:rowOff>
    </xdr:to>
    <xdr:cxnSp macro="">
      <xdr:nvCxnSpPr>
        <xdr:cNvPr id="461" name="直線コネクタ 460">
          <a:extLst>
            <a:ext uri="{FF2B5EF4-FFF2-40B4-BE49-F238E27FC236}">
              <a16:creationId xmlns:a16="http://schemas.microsoft.com/office/drawing/2014/main" id="{9235537C-913A-4B48-B3F8-D3B6C49F918B}"/>
            </a:ext>
          </a:extLst>
        </xdr:cNvPr>
        <xdr:cNvCxnSpPr/>
      </xdr:nvCxnSpPr>
      <xdr:spPr>
        <a:xfrm flipV="1">
          <a:off x="14695170" y="5303429"/>
          <a:ext cx="1269" cy="149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62" name="【空港】&#10;有形固定資産減価償却率最小値テキスト">
          <a:extLst>
            <a:ext uri="{FF2B5EF4-FFF2-40B4-BE49-F238E27FC236}">
              <a16:creationId xmlns:a16="http://schemas.microsoft.com/office/drawing/2014/main" id="{87D1B1EB-D07F-4B6D-ABE7-71FE082A8A20}"/>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63" name="直線コネクタ 462">
          <a:extLst>
            <a:ext uri="{FF2B5EF4-FFF2-40B4-BE49-F238E27FC236}">
              <a16:creationId xmlns:a16="http://schemas.microsoft.com/office/drawing/2014/main" id="{13623365-11CB-459C-AE88-C784B34A52F4}"/>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65331</xdr:rowOff>
    </xdr:from>
    <xdr:ext cx="405111" cy="259045"/>
    <xdr:sp macro="" textlink="">
      <xdr:nvSpPr>
        <xdr:cNvPr id="464" name="【空港】&#10;有形固定資産減価償却率最大値テキスト">
          <a:extLst>
            <a:ext uri="{FF2B5EF4-FFF2-40B4-BE49-F238E27FC236}">
              <a16:creationId xmlns:a16="http://schemas.microsoft.com/office/drawing/2014/main" id="{6039F9DB-49EE-46CA-B8F3-FA83073435E2}"/>
            </a:ext>
          </a:extLst>
        </xdr:cNvPr>
        <xdr:cNvSpPr txBox="1"/>
      </xdr:nvSpPr>
      <xdr:spPr>
        <a:xfrm>
          <a:off x="14744700" y="508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118654</xdr:rowOff>
    </xdr:from>
    <xdr:to>
      <xdr:col>86</xdr:col>
      <xdr:colOff>25400</xdr:colOff>
      <xdr:row>32</xdr:row>
      <xdr:rowOff>118654</xdr:rowOff>
    </xdr:to>
    <xdr:cxnSp macro="">
      <xdr:nvCxnSpPr>
        <xdr:cNvPr id="465" name="直線コネクタ 464">
          <a:extLst>
            <a:ext uri="{FF2B5EF4-FFF2-40B4-BE49-F238E27FC236}">
              <a16:creationId xmlns:a16="http://schemas.microsoft.com/office/drawing/2014/main" id="{EB59011E-C72F-4E1B-8674-4AF6679745D3}"/>
            </a:ext>
          </a:extLst>
        </xdr:cNvPr>
        <xdr:cNvCxnSpPr/>
      </xdr:nvCxnSpPr>
      <xdr:spPr>
        <a:xfrm>
          <a:off x="14611350" y="53034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80571</xdr:rowOff>
    </xdr:from>
    <xdr:ext cx="405111" cy="259045"/>
    <xdr:sp macro="" textlink="">
      <xdr:nvSpPr>
        <xdr:cNvPr id="466" name="【空港】&#10;有形固定資産減価償却率平均値テキスト">
          <a:extLst>
            <a:ext uri="{FF2B5EF4-FFF2-40B4-BE49-F238E27FC236}">
              <a16:creationId xmlns:a16="http://schemas.microsoft.com/office/drawing/2014/main" id="{43A383C1-A08A-4F8C-B62C-2906E6D53AE3}"/>
            </a:ext>
          </a:extLst>
        </xdr:cNvPr>
        <xdr:cNvSpPr txBox="1"/>
      </xdr:nvSpPr>
      <xdr:spPr>
        <a:xfrm>
          <a:off x="14744700" y="6398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467" name="フローチャート: 判断 466">
          <a:extLst>
            <a:ext uri="{FF2B5EF4-FFF2-40B4-BE49-F238E27FC236}">
              <a16:creationId xmlns:a16="http://schemas.microsoft.com/office/drawing/2014/main" id="{82666540-DFBA-44FE-ACDA-77FC54902014}"/>
            </a:ext>
          </a:extLst>
        </xdr:cNvPr>
        <xdr:cNvSpPr/>
      </xdr:nvSpPr>
      <xdr:spPr>
        <a:xfrm>
          <a:off x="14649450" y="64203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92347</xdr:rowOff>
    </xdr:from>
    <xdr:to>
      <xdr:col>81</xdr:col>
      <xdr:colOff>101600</xdr:colOff>
      <xdr:row>40</xdr:row>
      <xdr:rowOff>22497</xdr:rowOff>
    </xdr:to>
    <xdr:sp macro="" textlink="">
      <xdr:nvSpPr>
        <xdr:cNvPr id="468" name="フローチャート: 判断 467">
          <a:extLst>
            <a:ext uri="{FF2B5EF4-FFF2-40B4-BE49-F238E27FC236}">
              <a16:creationId xmlns:a16="http://schemas.microsoft.com/office/drawing/2014/main" id="{1332507F-E73E-4C39-92D5-F30B9F5A897F}"/>
            </a:ext>
          </a:extLst>
        </xdr:cNvPr>
        <xdr:cNvSpPr/>
      </xdr:nvSpPr>
      <xdr:spPr>
        <a:xfrm>
          <a:off x="13887450" y="64074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76019</xdr:rowOff>
    </xdr:from>
    <xdr:to>
      <xdr:col>76</xdr:col>
      <xdr:colOff>165100</xdr:colOff>
      <xdr:row>40</xdr:row>
      <xdr:rowOff>6169</xdr:rowOff>
    </xdr:to>
    <xdr:sp macro="" textlink="">
      <xdr:nvSpPr>
        <xdr:cNvPr id="469" name="フローチャート: 判断 468">
          <a:extLst>
            <a:ext uri="{FF2B5EF4-FFF2-40B4-BE49-F238E27FC236}">
              <a16:creationId xmlns:a16="http://schemas.microsoft.com/office/drawing/2014/main" id="{3F2AEDF8-EE80-4566-B7C7-DCB33ACF7316}"/>
            </a:ext>
          </a:extLst>
        </xdr:cNvPr>
        <xdr:cNvSpPr/>
      </xdr:nvSpPr>
      <xdr:spPr>
        <a:xfrm>
          <a:off x="13096875" y="63910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70" name="フローチャート: 判断 469">
          <a:extLst>
            <a:ext uri="{FF2B5EF4-FFF2-40B4-BE49-F238E27FC236}">
              <a16:creationId xmlns:a16="http://schemas.microsoft.com/office/drawing/2014/main" id="{28F23823-77C7-4576-B822-7A96095CE57A}"/>
            </a:ext>
          </a:extLst>
        </xdr:cNvPr>
        <xdr:cNvSpPr/>
      </xdr:nvSpPr>
      <xdr:spPr>
        <a:xfrm>
          <a:off x="12296775" y="63256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ECA22FE-DEF5-4C3D-8CF1-2A678C6B95F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CAA7A482-0DB6-4227-9BA0-CC8C8B8D505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21495BFF-0B4A-4C12-BB5A-0FEF683D2CC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A3447886-17A7-4019-9362-DB8C126B1BE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AEA424-3165-4B37-A0BA-373293AD311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76" name="楕円 475">
          <a:extLst>
            <a:ext uri="{FF2B5EF4-FFF2-40B4-BE49-F238E27FC236}">
              <a16:creationId xmlns:a16="http://schemas.microsoft.com/office/drawing/2014/main" id="{E7C7EA30-5F42-4338-9C06-3ADEC88DA97D}"/>
            </a:ext>
          </a:extLst>
        </xdr:cNvPr>
        <xdr:cNvSpPr/>
      </xdr:nvSpPr>
      <xdr:spPr>
        <a:xfrm>
          <a:off x="14649450" y="59888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20519</xdr:rowOff>
    </xdr:from>
    <xdr:ext cx="405111" cy="259045"/>
    <xdr:sp macro="" textlink="">
      <xdr:nvSpPr>
        <xdr:cNvPr id="477" name="【空港】&#10;有形固定資産減価償却率該当値テキスト">
          <a:extLst>
            <a:ext uri="{FF2B5EF4-FFF2-40B4-BE49-F238E27FC236}">
              <a16:creationId xmlns:a16="http://schemas.microsoft.com/office/drawing/2014/main" id="{910AC356-B7D7-4F9D-B56B-A6A299420553}"/>
            </a:ext>
          </a:extLst>
        </xdr:cNvPr>
        <xdr:cNvSpPr txBox="1"/>
      </xdr:nvSpPr>
      <xdr:spPr>
        <a:xfrm>
          <a:off x="14744700" y="58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478" name="楕円 477">
          <a:extLst>
            <a:ext uri="{FF2B5EF4-FFF2-40B4-BE49-F238E27FC236}">
              <a16:creationId xmlns:a16="http://schemas.microsoft.com/office/drawing/2014/main" id="{5D4F9F30-860E-4E5A-A316-A52C15059614}"/>
            </a:ext>
          </a:extLst>
        </xdr:cNvPr>
        <xdr:cNvSpPr/>
      </xdr:nvSpPr>
      <xdr:spPr>
        <a:xfrm>
          <a:off x="13887450" y="5916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141514</xdr:rowOff>
    </xdr:from>
    <xdr:to>
      <xdr:col>85</xdr:col>
      <xdr:colOff>127000</xdr:colOff>
      <xdr:row>37</xdr:row>
      <xdr:rowOff>48442</xdr:rowOff>
    </xdr:to>
    <xdr:cxnSp macro="">
      <xdr:nvCxnSpPr>
        <xdr:cNvPr id="479" name="直線コネクタ 478">
          <a:extLst>
            <a:ext uri="{FF2B5EF4-FFF2-40B4-BE49-F238E27FC236}">
              <a16:creationId xmlns:a16="http://schemas.microsoft.com/office/drawing/2014/main" id="{A66C98AF-DCB8-42CF-A8FD-1C13ACAE2697}"/>
            </a:ext>
          </a:extLst>
        </xdr:cNvPr>
        <xdr:cNvCxnSpPr/>
      </xdr:nvCxnSpPr>
      <xdr:spPr>
        <a:xfrm>
          <a:off x="13935075" y="5973989"/>
          <a:ext cx="762000" cy="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107043</xdr:rowOff>
    </xdr:from>
    <xdr:to>
      <xdr:col>76</xdr:col>
      <xdr:colOff>165100</xdr:colOff>
      <xdr:row>37</xdr:row>
      <xdr:rowOff>37193</xdr:rowOff>
    </xdr:to>
    <xdr:sp macro="" textlink="">
      <xdr:nvSpPr>
        <xdr:cNvPr id="480" name="楕円 479">
          <a:extLst>
            <a:ext uri="{FF2B5EF4-FFF2-40B4-BE49-F238E27FC236}">
              <a16:creationId xmlns:a16="http://schemas.microsoft.com/office/drawing/2014/main" id="{1CA0A291-4E9C-4799-A05A-2E30C8385403}"/>
            </a:ext>
          </a:extLst>
        </xdr:cNvPr>
        <xdr:cNvSpPr/>
      </xdr:nvSpPr>
      <xdr:spPr>
        <a:xfrm>
          <a:off x="13096875" y="5933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36</xdr:row>
      <xdr:rowOff>157843</xdr:rowOff>
    </xdr:to>
    <xdr:cxnSp macro="">
      <xdr:nvCxnSpPr>
        <xdr:cNvPr id="481" name="直線コネクタ 480">
          <a:extLst>
            <a:ext uri="{FF2B5EF4-FFF2-40B4-BE49-F238E27FC236}">
              <a16:creationId xmlns:a16="http://schemas.microsoft.com/office/drawing/2014/main" id="{AB859225-B87D-4C7B-A9AB-103961097E79}"/>
            </a:ext>
          </a:extLst>
        </xdr:cNvPr>
        <xdr:cNvCxnSpPr/>
      </xdr:nvCxnSpPr>
      <xdr:spPr>
        <a:xfrm flipV="1">
          <a:off x="13144500" y="5973989"/>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82" name="楕円 481">
          <a:extLst>
            <a:ext uri="{FF2B5EF4-FFF2-40B4-BE49-F238E27FC236}">
              <a16:creationId xmlns:a16="http://schemas.microsoft.com/office/drawing/2014/main" id="{1D13CC72-135D-49DA-8C50-D3B3496E56B5}"/>
            </a:ext>
          </a:extLst>
        </xdr:cNvPr>
        <xdr:cNvSpPr/>
      </xdr:nvSpPr>
      <xdr:spPr>
        <a:xfrm>
          <a:off x="12296775" y="5952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157843</xdr:rowOff>
    </xdr:from>
    <xdr:to>
      <xdr:col>76</xdr:col>
      <xdr:colOff>114300</xdr:colOff>
      <xdr:row>37</xdr:row>
      <xdr:rowOff>5987</xdr:rowOff>
    </xdr:to>
    <xdr:cxnSp macro="">
      <xdr:nvCxnSpPr>
        <xdr:cNvPr id="483" name="直線コネクタ 482">
          <a:extLst>
            <a:ext uri="{FF2B5EF4-FFF2-40B4-BE49-F238E27FC236}">
              <a16:creationId xmlns:a16="http://schemas.microsoft.com/office/drawing/2014/main" id="{FAD79566-956D-4F1B-B6C2-4591E5F06FDF}"/>
            </a:ext>
          </a:extLst>
        </xdr:cNvPr>
        <xdr:cNvCxnSpPr/>
      </xdr:nvCxnSpPr>
      <xdr:spPr>
        <a:xfrm flipV="1">
          <a:off x="12344400" y="5990318"/>
          <a:ext cx="8001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13624</xdr:rowOff>
    </xdr:from>
    <xdr:ext cx="405111" cy="259045"/>
    <xdr:sp macro="" textlink="">
      <xdr:nvSpPr>
        <xdr:cNvPr id="484" name="n_1aveValue【空港】&#10;有形固定資産減価償却率">
          <a:extLst>
            <a:ext uri="{FF2B5EF4-FFF2-40B4-BE49-F238E27FC236}">
              <a16:creationId xmlns:a16="http://schemas.microsoft.com/office/drawing/2014/main" id="{0AC514A8-9B0C-4E12-836E-07F50F2ADCCA}"/>
            </a:ext>
          </a:extLst>
        </xdr:cNvPr>
        <xdr:cNvSpPr txBox="1"/>
      </xdr:nvSpPr>
      <xdr:spPr>
        <a:xfrm>
          <a:off x="13745219" y="648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168746</xdr:rowOff>
    </xdr:from>
    <xdr:ext cx="405111" cy="259045"/>
    <xdr:sp macro="" textlink="">
      <xdr:nvSpPr>
        <xdr:cNvPr id="485" name="n_2aveValue【空港】&#10;有形固定資産減価償却率">
          <a:extLst>
            <a:ext uri="{FF2B5EF4-FFF2-40B4-BE49-F238E27FC236}">
              <a16:creationId xmlns:a16="http://schemas.microsoft.com/office/drawing/2014/main" id="{431D3BE9-A1EB-43E9-9FAB-D03B9A44DD59}"/>
            </a:ext>
          </a:extLst>
        </xdr:cNvPr>
        <xdr:cNvSpPr txBox="1"/>
      </xdr:nvSpPr>
      <xdr:spPr>
        <a:xfrm>
          <a:off x="12964169" y="647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86" name="n_3aveValue【空港】&#10;有形固定資産減価償却率">
          <a:extLst>
            <a:ext uri="{FF2B5EF4-FFF2-40B4-BE49-F238E27FC236}">
              <a16:creationId xmlns:a16="http://schemas.microsoft.com/office/drawing/2014/main" id="{27C0E4BD-1C88-4230-99A8-2CC949F6E61F}"/>
            </a:ext>
          </a:extLst>
        </xdr:cNvPr>
        <xdr:cNvSpPr txBox="1"/>
      </xdr:nvSpPr>
      <xdr:spPr>
        <a:xfrm>
          <a:off x="12164069" y="641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487" name="n_1mainValue【空港】&#10;有形固定資産減価償却率">
          <a:extLst>
            <a:ext uri="{FF2B5EF4-FFF2-40B4-BE49-F238E27FC236}">
              <a16:creationId xmlns:a16="http://schemas.microsoft.com/office/drawing/2014/main" id="{27AC76F4-4491-449E-8FED-E1589B2E87FB}"/>
            </a:ext>
          </a:extLst>
        </xdr:cNvPr>
        <xdr:cNvSpPr txBox="1"/>
      </xdr:nvSpPr>
      <xdr:spPr>
        <a:xfrm>
          <a:off x="13745219" y="570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53720</xdr:rowOff>
    </xdr:from>
    <xdr:ext cx="405111" cy="259045"/>
    <xdr:sp macro="" textlink="">
      <xdr:nvSpPr>
        <xdr:cNvPr id="488" name="n_2mainValue【空港】&#10;有形固定資産減価償却率">
          <a:extLst>
            <a:ext uri="{FF2B5EF4-FFF2-40B4-BE49-F238E27FC236}">
              <a16:creationId xmlns:a16="http://schemas.microsoft.com/office/drawing/2014/main" id="{87C168DA-66BA-4E29-BD87-27B7B2CCE785}"/>
            </a:ext>
          </a:extLst>
        </xdr:cNvPr>
        <xdr:cNvSpPr txBox="1"/>
      </xdr:nvSpPr>
      <xdr:spPr>
        <a:xfrm>
          <a:off x="12964169" y="571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89" name="n_3mainValue【空港】&#10;有形固定資産減価償却率">
          <a:extLst>
            <a:ext uri="{FF2B5EF4-FFF2-40B4-BE49-F238E27FC236}">
              <a16:creationId xmlns:a16="http://schemas.microsoft.com/office/drawing/2014/main" id="{9B566602-55E3-4298-8D3F-45764D20D24E}"/>
            </a:ext>
          </a:extLst>
        </xdr:cNvPr>
        <xdr:cNvSpPr txBox="1"/>
      </xdr:nvSpPr>
      <xdr:spPr>
        <a:xfrm>
          <a:off x="12164069" y="574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5D186EFC-1A52-444A-BD8C-4002CF56604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1" name="正方形/長方形 490">
          <a:extLst>
            <a:ext uri="{FF2B5EF4-FFF2-40B4-BE49-F238E27FC236}">
              <a16:creationId xmlns:a16="http://schemas.microsoft.com/office/drawing/2014/main" id="{FABBFCA4-506D-4534-98E4-6F211C0FA0F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2" name="正方形/長方形 491">
          <a:extLst>
            <a:ext uri="{FF2B5EF4-FFF2-40B4-BE49-F238E27FC236}">
              <a16:creationId xmlns:a16="http://schemas.microsoft.com/office/drawing/2014/main" id="{5ABCBD18-51EF-4B63-9388-C4CEA1EECD3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3" name="正方形/長方形 492">
          <a:extLst>
            <a:ext uri="{FF2B5EF4-FFF2-40B4-BE49-F238E27FC236}">
              <a16:creationId xmlns:a16="http://schemas.microsoft.com/office/drawing/2014/main" id="{B1BD91B3-173B-4B1D-B69D-6AAD3B3DA2D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4" name="正方形/長方形 493">
          <a:extLst>
            <a:ext uri="{FF2B5EF4-FFF2-40B4-BE49-F238E27FC236}">
              <a16:creationId xmlns:a16="http://schemas.microsoft.com/office/drawing/2014/main" id="{2B823DF8-EDA7-47A6-9F51-55A1386FD72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a:extLst>
            <a:ext uri="{FF2B5EF4-FFF2-40B4-BE49-F238E27FC236}">
              <a16:creationId xmlns:a16="http://schemas.microsoft.com/office/drawing/2014/main" id="{73054204-86EA-4A4A-A602-490839C0220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6" name="テキスト ボックス 495">
          <a:extLst>
            <a:ext uri="{FF2B5EF4-FFF2-40B4-BE49-F238E27FC236}">
              <a16:creationId xmlns:a16="http://schemas.microsoft.com/office/drawing/2014/main" id="{5AFE0041-8179-4271-BF76-F52091A63B9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7" name="直線コネクタ 496">
          <a:extLst>
            <a:ext uri="{FF2B5EF4-FFF2-40B4-BE49-F238E27FC236}">
              <a16:creationId xmlns:a16="http://schemas.microsoft.com/office/drawing/2014/main" id="{16BE6606-C430-4966-9A37-BC4C3F48041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8" name="直線コネクタ 497">
          <a:extLst>
            <a:ext uri="{FF2B5EF4-FFF2-40B4-BE49-F238E27FC236}">
              <a16:creationId xmlns:a16="http://schemas.microsoft.com/office/drawing/2014/main" id="{0D39B3DA-8230-4C6B-BBE5-35C588BB7C1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9" name="テキスト ボックス 498">
          <a:extLst>
            <a:ext uri="{FF2B5EF4-FFF2-40B4-BE49-F238E27FC236}">
              <a16:creationId xmlns:a16="http://schemas.microsoft.com/office/drawing/2014/main" id="{1BA190F0-5351-4794-89C3-527988B43015}"/>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0" name="直線コネクタ 499">
          <a:extLst>
            <a:ext uri="{FF2B5EF4-FFF2-40B4-BE49-F238E27FC236}">
              <a16:creationId xmlns:a16="http://schemas.microsoft.com/office/drawing/2014/main" id="{BFE99092-27BE-4798-8F79-0AF77F048A03}"/>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1" name="テキスト ボックス 500">
          <a:extLst>
            <a:ext uri="{FF2B5EF4-FFF2-40B4-BE49-F238E27FC236}">
              <a16:creationId xmlns:a16="http://schemas.microsoft.com/office/drawing/2014/main" id="{194ACCE9-5760-4DA2-88D2-4348C5D457CA}"/>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2" name="直線コネクタ 501">
          <a:extLst>
            <a:ext uri="{FF2B5EF4-FFF2-40B4-BE49-F238E27FC236}">
              <a16:creationId xmlns:a16="http://schemas.microsoft.com/office/drawing/2014/main" id="{AEC7A7E1-C441-4A4C-ABFC-A8914003D87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3" name="テキスト ボックス 502">
          <a:extLst>
            <a:ext uri="{FF2B5EF4-FFF2-40B4-BE49-F238E27FC236}">
              <a16:creationId xmlns:a16="http://schemas.microsoft.com/office/drawing/2014/main" id="{938FED66-56F5-4757-9869-9930A9CE083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4" name="直線コネクタ 503">
          <a:extLst>
            <a:ext uri="{FF2B5EF4-FFF2-40B4-BE49-F238E27FC236}">
              <a16:creationId xmlns:a16="http://schemas.microsoft.com/office/drawing/2014/main" id="{6291F6E4-DE49-4BCA-B72D-F477D262BFF7}"/>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5" name="テキスト ボックス 504">
          <a:extLst>
            <a:ext uri="{FF2B5EF4-FFF2-40B4-BE49-F238E27FC236}">
              <a16:creationId xmlns:a16="http://schemas.microsoft.com/office/drawing/2014/main" id="{A451CA10-630D-4500-9CFC-F349B4D0DA4E}"/>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6" name="直線コネクタ 505">
          <a:extLst>
            <a:ext uri="{FF2B5EF4-FFF2-40B4-BE49-F238E27FC236}">
              <a16:creationId xmlns:a16="http://schemas.microsoft.com/office/drawing/2014/main" id="{B9F4CBCA-A74B-43A3-A196-1CDB5C89F1E6}"/>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7" name="テキスト ボックス 506">
          <a:extLst>
            <a:ext uri="{FF2B5EF4-FFF2-40B4-BE49-F238E27FC236}">
              <a16:creationId xmlns:a16="http://schemas.microsoft.com/office/drawing/2014/main" id="{CEE37867-2A1F-48C5-BA6A-BC0B855AAC56}"/>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AAE09850-613D-4095-9D71-EC88F07D151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09" name="テキスト ボックス 508">
          <a:extLst>
            <a:ext uri="{FF2B5EF4-FFF2-40B4-BE49-F238E27FC236}">
              <a16:creationId xmlns:a16="http://schemas.microsoft.com/office/drawing/2014/main" id="{9B1134F7-1684-439B-B0D7-0F680E413E33}"/>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空港】&#10;一人当たり有形固定資産（償却資産）額グラフ枠">
          <a:extLst>
            <a:ext uri="{FF2B5EF4-FFF2-40B4-BE49-F238E27FC236}">
              <a16:creationId xmlns:a16="http://schemas.microsoft.com/office/drawing/2014/main" id="{98BFC658-440D-403C-B2A9-C0A2A323A37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79058</xdr:rowOff>
    </xdr:from>
    <xdr:to>
      <xdr:col>116</xdr:col>
      <xdr:colOff>62864</xdr:colOff>
      <xdr:row>42</xdr:row>
      <xdr:rowOff>381</xdr:rowOff>
    </xdr:to>
    <xdr:cxnSp macro="">
      <xdr:nvCxnSpPr>
        <xdr:cNvPr id="511" name="直線コネクタ 510">
          <a:extLst>
            <a:ext uri="{FF2B5EF4-FFF2-40B4-BE49-F238E27FC236}">
              <a16:creationId xmlns:a16="http://schemas.microsoft.com/office/drawing/2014/main" id="{30C2064E-825E-4C09-9D59-5EE45B2D3D86}"/>
            </a:ext>
          </a:extLst>
        </xdr:cNvPr>
        <xdr:cNvCxnSpPr/>
      </xdr:nvCxnSpPr>
      <xdr:spPr>
        <a:xfrm flipV="1">
          <a:off x="19952970" y="5584508"/>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4208</xdr:rowOff>
    </xdr:from>
    <xdr:ext cx="378565" cy="259045"/>
    <xdr:sp macro="" textlink="">
      <xdr:nvSpPr>
        <xdr:cNvPr id="512" name="【空港】&#10;一人当たり有形固定資産（償却資産）額最小値テキスト">
          <a:extLst>
            <a:ext uri="{FF2B5EF4-FFF2-40B4-BE49-F238E27FC236}">
              <a16:creationId xmlns:a16="http://schemas.microsoft.com/office/drawing/2014/main" id="{6237C367-5024-47B4-9732-1E77882C4591}"/>
            </a:ext>
          </a:extLst>
        </xdr:cNvPr>
        <xdr:cNvSpPr txBox="1"/>
      </xdr:nvSpPr>
      <xdr:spPr>
        <a:xfrm>
          <a:off x="20002500" y="6808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xdr:rowOff>
    </xdr:from>
    <xdr:to>
      <xdr:col>116</xdr:col>
      <xdr:colOff>152400</xdr:colOff>
      <xdr:row>42</xdr:row>
      <xdr:rowOff>381</xdr:rowOff>
    </xdr:to>
    <xdr:cxnSp macro="">
      <xdr:nvCxnSpPr>
        <xdr:cNvPr id="513" name="直線コネクタ 512">
          <a:extLst>
            <a:ext uri="{FF2B5EF4-FFF2-40B4-BE49-F238E27FC236}">
              <a16:creationId xmlns:a16="http://schemas.microsoft.com/office/drawing/2014/main" id="{8138387F-1EF0-43DC-9CCA-153455F82332}"/>
            </a:ext>
          </a:extLst>
        </xdr:cNvPr>
        <xdr:cNvCxnSpPr/>
      </xdr:nvCxnSpPr>
      <xdr:spPr>
        <a:xfrm>
          <a:off x="19878675" y="68012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25735</xdr:rowOff>
    </xdr:from>
    <xdr:ext cx="469744" cy="259045"/>
    <xdr:sp macro="" textlink="">
      <xdr:nvSpPr>
        <xdr:cNvPr id="514" name="【空港】&#10;一人当たり有形固定資産（償却資産）額最大値テキスト">
          <a:extLst>
            <a:ext uri="{FF2B5EF4-FFF2-40B4-BE49-F238E27FC236}">
              <a16:creationId xmlns:a16="http://schemas.microsoft.com/office/drawing/2014/main" id="{E9D2FD5C-67CF-41D3-B50C-15F1CE949E42}"/>
            </a:ext>
          </a:extLst>
        </xdr:cNvPr>
        <xdr:cNvSpPr txBox="1"/>
      </xdr:nvSpPr>
      <xdr:spPr>
        <a:xfrm>
          <a:off x="20002500" y="537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79058</xdr:rowOff>
    </xdr:from>
    <xdr:to>
      <xdr:col>116</xdr:col>
      <xdr:colOff>152400</xdr:colOff>
      <xdr:row>34</xdr:row>
      <xdr:rowOff>79058</xdr:rowOff>
    </xdr:to>
    <xdr:cxnSp macro="">
      <xdr:nvCxnSpPr>
        <xdr:cNvPr id="515" name="直線コネクタ 514">
          <a:extLst>
            <a:ext uri="{FF2B5EF4-FFF2-40B4-BE49-F238E27FC236}">
              <a16:creationId xmlns:a16="http://schemas.microsoft.com/office/drawing/2014/main" id="{762B0C98-6DB9-402F-B39C-01BC846D76CE}"/>
            </a:ext>
          </a:extLst>
        </xdr:cNvPr>
        <xdr:cNvCxnSpPr/>
      </xdr:nvCxnSpPr>
      <xdr:spPr>
        <a:xfrm>
          <a:off x="19878675" y="558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35513</xdr:rowOff>
    </xdr:from>
    <xdr:ext cx="469744" cy="259045"/>
    <xdr:sp macro="" textlink="">
      <xdr:nvSpPr>
        <xdr:cNvPr id="516" name="【空港】&#10;一人当たり有形固定資産（償却資産）額平均値テキスト">
          <a:extLst>
            <a:ext uri="{FF2B5EF4-FFF2-40B4-BE49-F238E27FC236}">
              <a16:creationId xmlns:a16="http://schemas.microsoft.com/office/drawing/2014/main" id="{8E1C1933-F4F1-4D7E-8697-D0DBAA9B0CED}"/>
            </a:ext>
          </a:extLst>
        </xdr:cNvPr>
        <xdr:cNvSpPr txBox="1"/>
      </xdr:nvSpPr>
      <xdr:spPr>
        <a:xfrm>
          <a:off x="20002500" y="602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xdr:rowOff>
    </xdr:from>
    <xdr:to>
      <xdr:col>116</xdr:col>
      <xdr:colOff>114300</xdr:colOff>
      <xdr:row>38</xdr:row>
      <xdr:rowOff>114236</xdr:rowOff>
    </xdr:to>
    <xdr:sp macro="" textlink="">
      <xdr:nvSpPr>
        <xdr:cNvPr id="517" name="フローチャート: 判断 516">
          <a:extLst>
            <a:ext uri="{FF2B5EF4-FFF2-40B4-BE49-F238E27FC236}">
              <a16:creationId xmlns:a16="http://schemas.microsoft.com/office/drawing/2014/main" id="{48FA013A-35B3-40A7-994A-8FAEBE3EBA10}"/>
            </a:ext>
          </a:extLst>
        </xdr:cNvPr>
        <xdr:cNvSpPr/>
      </xdr:nvSpPr>
      <xdr:spPr>
        <a:xfrm>
          <a:off x="19897725" y="6162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141986</xdr:rowOff>
    </xdr:from>
    <xdr:to>
      <xdr:col>112</xdr:col>
      <xdr:colOff>38100</xdr:colOff>
      <xdr:row>38</xdr:row>
      <xdr:rowOff>72136</xdr:rowOff>
    </xdr:to>
    <xdr:sp macro="" textlink="">
      <xdr:nvSpPr>
        <xdr:cNvPr id="518" name="フローチャート: 判断 517">
          <a:extLst>
            <a:ext uri="{FF2B5EF4-FFF2-40B4-BE49-F238E27FC236}">
              <a16:creationId xmlns:a16="http://schemas.microsoft.com/office/drawing/2014/main" id="{ADCD7731-D9EE-4C8E-AF5C-79DB7B0C77BA}"/>
            </a:ext>
          </a:extLst>
        </xdr:cNvPr>
        <xdr:cNvSpPr/>
      </xdr:nvSpPr>
      <xdr:spPr>
        <a:xfrm>
          <a:off x="19154775" y="61363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19" name="フローチャート: 判断 518">
          <a:extLst>
            <a:ext uri="{FF2B5EF4-FFF2-40B4-BE49-F238E27FC236}">
              <a16:creationId xmlns:a16="http://schemas.microsoft.com/office/drawing/2014/main" id="{2128318E-CE05-4CA2-A4DA-4DC10351388C}"/>
            </a:ext>
          </a:extLst>
        </xdr:cNvPr>
        <xdr:cNvSpPr/>
      </xdr:nvSpPr>
      <xdr:spPr>
        <a:xfrm>
          <a:off x="18345150" y="603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64262</xdr:rowOff>
    </xdr:from>
    <xdr:to>
      <xdr:col>102</xdr:col>
      <xdr:colOff>165100</xdr:colOff>
      <xdr:row>36</xdr:row>
      <xdr:rowOff>165862</xdr:rowOff>
    </xdr:to>
    <xdr:sp macro="" textlink="">
      <xdr:nvSpPr>
        <xdr:cNvPr id="520" name="フローチャート: 判断 519">
          <a:extLst>
            <a:ext uri="{FF2B5EF4-FFF2-40B4-BE49-F238E27FC236}">
              <a16:creationId xmlns:a16="http://schemas.microsoft.com/office/drawing/2014/main" id="{9C907F6B-4A9B-481E-85BD-9858DCA150DC}"/>
            </a:ext>
          </a:extLst>
        </xdr:cNvPr>
        <xdr:cNvSpPr/>
      </xdr:nvSpPr>
      <xdr:spPr>
        <a:xfrm>
          <a:off x="17554575" y="58967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F4A6AA9-05B8-4C47-9CD0-DC856B4D838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027773D-8BED-4170-AE3C-F5B7CC55D10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D70D38A-EE3D-40D5-BC84-3FE7E694DA7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A1565B5-B6AC-43A0-BA32-9898E20C201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A2F0A64-F4A6-495E-9EF7-1042D1B89E5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162179</xdr:rowOff>
    </xdr:from>
    <xdr:to>
      <xdr:col>116</xdr:col>
      <xdr:colOff>114300</xdr:colOff>
      <xdr:row>41</xdr:row>
      <xdr:rowOff>92329</xdr:rowOff>
    </xdr:to>
    <xdr:sp macro="" textlink="">
      <xdr:nvSpPr>
        <xdr:cNvPr id="526" name="楕円 525">
          <a:extLst>
            <a:ext uri="{FF2B5EF4-FFF2-40B4-BE49-F238E27FC236}">
              <a16:creationId xmlns:a16="http://schemas.microsoft.com/office/drawing/2014/main" id="{66ED9490-FBDF-4DE4-B6ED-ED4D0518DE9F}"/>
            </a:ext>
          </a:extLst>
        </xdr:cNvPr>
        <xdr:cNvSpPr/>
      </xdr:nvSpPr>
      <xdr:spPr>
        <a:xfrm>
          <a:off x="19897725" y="66360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140606</xdr:rowOff>
    </xdr:from>
    <xdr:ext cx="378565" cy="259045"/>
    <xdr:sp macro="" textlink="">
      <xdr:nvSpPr>
        <xdr:cNvPr id="527" name="【空港】&#10;一人当たり有形固定資産（償却資産）額該当値テキスト">
          <a:extLst>
            <a:ext uri="{FF2B5EF4-FFF2-40B4-BE49-F238E27FC236}">
              <a16:creationId xmlns:a16="http://schemas.microsoft.com/office/drawing/2014/main" id="{39D12FA0-0FFB-40EA-AEA5-117654976840}"/>
            </a:ext>
          </a:extLst>
        </xdr:cNvPr>
        <xdr:cNvSpPr txBox="1"/>
      </xdr:nvSpPr>
      <xdr:spPr>
        <a:xfrm>
          <a:off x="20002500" y="6620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163894</xdr:rowOff>
    </xdr:from>
    <xdr:to>
      <xdr:col>112</xdr:col>
      <xdr:colOff>38100</xdr:colOff>
      <xdr:row>41</xdr:row>
      <xdr:rowOff>94044</xdr:rowOff>
    </xdr:to>
    <xdr:sp macro="" textlink="">
      <xdr:nvSpPr>
        <xdr:cNvPr id="528" name="楕円 527">
          <a:extLst>
            <a:ext uri="{FF2B5EF4-FFF2-40B4-BE49-F238E27FC236}">
              <a16:creationId xmlns:a16="http://schemas.microsoft.com/office/drawing/2014/main" id="{267982FC-2459-44D7-9AFF-CA049E4161BE}"/>
            </a:ext>
          </a:extLst>
        </xdr:cNvPr>
        <xdr:cNvSpPr/>
      </xdr:nvSpPr>
      <xdr:spPr>
        <a:xfrm>
          <a:off x="19154775" y="6637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41529</xdr:rowOff>
    </xdr:from>
    <xdr:to>
      <xdr:col>116</xdr:col>
      <xdr:colOff>63500</xdr:colOff>
      <xdr:row>41</xdr:row>
      <xdr:rowOff>43244</xdr:rowOff>
    </xdr:to>
    <xdr:cxnSp macro="">
      <xdr:nvCxnSpPr>
        <xdr:cNvPr id="529" name="直線コネクタ 528">
          <a:extLst>
            <a:ext uri="{FF2B5EF4-FFF2-40B4-BE49-F238E27FC236}">
              <a16:creationId xmlns:a16="http://schemas.microsoft.com/office/drawing/2014/main" id="{289D8659-E81C-474E-9C79-C4BA687CC8A2}"/>
            </a:ext>
          </a:extLst>
        </xdr:cNvPr>
        <xdr:cNvCxnSpPr/>
      </xdr:nvCxnSpPr>
      <xdr:spPr>
        <a:xfrm flipV="1">
          <a:off x="19202400" y="6683629"/>
          <a:ext cx="75247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171323</xdr:rowOff>
    </xdr:from>
    <xdr:to>
      <xdr:col>107</xdr:col>
      <xdr:colOff>101600</xdr:colOff>
      <xdr:row>41</xdr:row>
      <xdr:rowOff>101473</xdr:rowOff>
    </xdr:to>
    <xdr:sp macro="" textlink="">
      <xdr:nvSpPr>
        <xdr:cNvPr id="530" name="楕円 529">
          <a:extLst>
            <a:ext uri="{FF2B5EF4-FFF2-40B4-BE49-F238E27FC236}">
              <a16:creationId xmlns:a16="http://schemas.microsoft.com/office/drawing/2014/main" id="{E6C87508-2CC1-48FD-AA73-6874B9AB6329}"/>
            </a:ext>
          </a:extLst>
        </xdr:cNvPr>
        <xdr:cNvSpPr/>
      </xdr:nvSpPr>
      <xdr:spPr>
        <a:xfrm>
          <a:off x="18345150" y="66387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43244</xdr:rowOff>
    </xdr:from>
    <xdr:to>
      <xdr:col>111</xdr:col>
      <xdr:colOff>177800</xdr:colOff>
      <xdr:row>41</xdr:row>
      <xdr:rowOff>50673</xdr:rowOff>
    </xdr:to>
    <xdr:cxnSp macro="">
      <xdr:nvCxnSpPr>
        <xdr:cNvPr id="531" name="直線コネクタ 530">
          <a:extLst>
            <a:ext uri="{FF2B5EF4-FFF2-40B4-BE49-F238E27FC236}">
              <a16:creationId xmlns:a16="http://schemas.microsoft.com/office/drawing/2014/main" id="{8473F750-6EF5-4388-89E2-7EC6EB70909A}"/>
            </a:ext>
          </a:extLst>
        </xdr:cNvPr>
        <xdr:cNvCxnSpPr/>
      </xdr:nvCxnSpPr>
      <xdr:spPr>
        <a:xfrm flipV="1">
          <a:off x="18392775" y="6685344"/>
          <a:ext cx="809625"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532" name="楕円 531">
          <a:extLst>
            <a:ext uri="{FF2B5EF4-FFF2-40B4-BE49-F238E27FC236}">
              <a16:creationId xmlns:a16="http://schemas.microsoft.com/office/drawing/2014/main" id="{EF934266-0D98-45AA-860A-6112453A1CB3}"/>
            </a:ext>
          </a:extLst>
        </xdr:cNvPr>
        <xdr:cNvSpPr/>
      </xdr:nvSpPr>
      <xdr:spPr>
        <a:xfrm>
          <a:off x="175545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50673</xdr:rowOff>
    </xdr:from>
    <xdr:to>
      <xdr:col>107</xdr:col>
      <xdr:colOff>50800</xdr:colOff>
      <xdr:row>41</xdr:row>
      <xdr:rowOff>57150</xdr:rowOff>
    </xdr:to>
    <xdr:cxnSp macro="">
      <xdr:nvCxnSpPr>
        <xdr:cNvPr id="533" name="直線コネクタ 532">
          <a:extLst>
            <a:ext uri="{FF2B5EF4-FFF2-40B4-BE49-F238E27FC236}">
              <a16:creationId xmlns:a16="http://schemas.microsoft.com/office/drawing/2014/main" id="{F4505C0D-0D36-4C9B-B4CF-3682512BCCC9}"/>
            </a:ext>
          </a:extLst>
        </xdr:cNvPr>
        <xdr:cNvCxnSpPr/>
      </xdr:nvCxnSpPr>
      <xdr:spPr>
        <a:xfrm flipV="1">
          <a:off x="17602200" y="6686423"/>
          <a:ext cx="790575"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88663</xdr:rowOff>
    </xdr:from>
    <xdr:ext cx="469744" cy="259045"/>
    <xdr:sp macro="" textlink="">
      <xdr:nvSpPr>
        <xdr:cNvPr id="534" name="n_1aveValue【空港】&#10;一人当たり有形固定資産（償却資産）額">
          <a:extLst>
            <a:ext uri="{FF2B5EF4-FFF2-40B4-BE49-F238E27FC236}">
              <a16:creationId xmlns:a16="http://schemas.microsoft.com/office/drawing/2014/main" id="{CCF03DAF-DE1E-4E35-8E7C-52ADC00DCB47}"/>
            </a:ext>
          </a:extLst>
        </xdr:cNvPr>
        <xdr:cNvSpPr txBox="1"/>
      </xdr:nvSpPr>
      <xdr:spPr>
        <a:xfrm>
          <a:off x="18983403"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35</xdr:row>
      <xdr:rowOff>162577</xdr:rowOff>
    </xdr:from>
    <xdr:ext cx="469744" cy="259045"/>
    <xdr:sp macro="" textlink="">
      <xdr:nvSpPr>
        <xdr:cNvPr id="535" name="n_2aveValue【空港】&#10;一人当たり有形固定資産（償却資産）額">
          <a:extLst>
            <a:ext uri="{FF2B5EF4-FFF2-40B4-BE49-F238E27FC236}">
              <a16:creationId xmlns:a16="http://schemas.microsoft.com/office/drawing/2014/main" id="{2E4007B8-9277-4E1B-B230-11D6184B123C}"/>
            </a:ext>
          </a:extLst>
        </xdr:cNvPr>
        <xdr:cNvSpPr txBox="1"/>
      </xdr:nvSpPr>
      <xdr:spPr>
        <a:xfrm>
          <a:off x="18183303"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35</xdr:row>
      <xdr:rowOff>10939</xdr:rowOff>
    </xdr:from>
    <xdr:ext cx="469744" cy="259045"/>
    <xdr:sp macro="" textlink="">
      <xdr:nvSpPr>
        <xdr:cNvPr id="536" name="n_3aveValue【空港】&#10;一人当たり有形固定資産（償却資産）額">
          <a:extLst>
            <a:ext uri="{FF2B5EF4-FFF2-40B4-BE49-F238E27FC236}">
              <a16:creationId xmlns:a16="http://schemas.microsoft.com/office/drawing/2014/main" id="{16589162-9DBB-4F12-8A6F-D6276821E983}"/>
            </a:ext>
          </a:extLst>
        </xdr:cNvPr>
        <xdr:cNvSpPr txBox="1"/>
      </xdr:nvSpPr>
      <xdr:spPr>
        <a:xfrm>
          <a:off x="17383203"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85171</xdr:rowOff>
    </xdr:from>
    <xdr:ext cx="378565" cy="259045"/>
    <xdr:sp macro="" textlink="">
      <xdr:nvSpPr>
        <xdr:cNvPr id="537" name="n_1mainValue【空港】&#10;一人当たり有形固定資産（償却資産）額">
          <a:extLst>
            <a:ext uri="{FF2B5EF4-FFF2-40B4-BE49-F238E27FC236}">
              <a16:creationId xmlns:a16="http://schemas.microsoft.com/office/drawing/2014/main" id="{B886D5D3-0813-4170-B31F-699654BB4DF6}"/>
            </a:ext>
          </a:extLst>
        </xdr:cNvPr>
        <xdr:cNvSpPr txBox="1"/>
      </xdr:nvSpPr>
      <xdr:spPr>
        <a:xfrm>
          <a:off x="19022642" y="672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92600</xdr:rowOff>
    </xdr:from>
    <xdr:ext cx="378565" cy="259045"/>
    <xdr:sp macro="" textlink="">
      <xdr:nvSpPr>
        <xdr:cNvPr id="538" name="n_2mainValue【空港】&#10;一人当たり有形固定資産（償却資産）額">
          <a:extLst>
            <a:ext uri="{FF2B5EF4-FFF2-40B4-BE49-F238E27FC236}">
              <a16:creationId xmlns:a16="http://schemas.microsoft.com/office/drawing/2014/main" id="{B912330C-1F51-4C45-B752-7ED128504B7D}"/>
            </a:ext>
          </a:extLst>
        </xdr:cNvPr>
        <xdr:cNvSpPr txBox="1"/>
      </xdr:nvSpPr>
      <xdr:spPr>
        <a:xfrm>
          <a:off x="18222542" y="673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99077</xdr:rowOff>
    </xdr:from>
    <xdr:ext cx="378565" cy="259045"/>
    <xdr:sp macro="" textlink="">
      <xdr:nvSpPr>
        <xdr:cNvPr id="539" name="n_3mainValue【空港】&#10;一人当たり有形固定資産（償却資産）額">
          <a:extLst>
            <a:ext uri="{FF2B5EF4-FFF2-40B4-BE49-F238E27FC236}">
              <a16:creationId xmlns:a16="http://schemas.microsoft.com/office/drawing/2014/main" id="{3F30F375-E052-42E2-A1FC-FB276699CC43}"/>
            </a:ext>
          </a:extLst>
        </xdr:cNvPr>
        <xdr:cNvSpPr txBox="1"/>
      </xdr:nvSpPr>
      <xdr:spPr>
        <a:xfrm>
          <a:off x="17431967" y="674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E4C2137F-C8B0-4015-AF54-6721B35C36F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1" name="正方形/長方形 540">
          <a:extLst>
            <a:ext uri="{FF2B5EF4-FFF2-40B4-BE49-F238E27FC236}">
              <a16:creationId xmlns:a16="http://schemas.microsoft.com/office/drawing/2014/main" id="{F6662699-8767-4C2E-8DBA-4C9D4315402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2" name="正方形/長方形 541">
          <a:extLst>
            <a:ext uri="{FF2B5EF4-FFF2-40B4-BE49-F238E27FC236}">
              <a16:creationId xmlns:a16="http://schemas.microsoft.com/office/drawing/2014/main" id="{32FB64D9-36FC-4E0F-BE08-AC74813EF49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3" name="正方形/長方形 542">
          <a:extLst>
            <a:ext uri="{FF2B5EF4-FFF2-40B4-BE49-F238E27FC236}">
              <a16:creationId xmlns:a16="http://schemas.microsoft.com/office/drawing/2014/main" id="{1749793C-A71A-4872-BC57-E096EAC8BF1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4" name="正方形/長方形 543">
          <a:extLst>
            <a:ext uri="{FF2B5EF4-FFF2-40B4-BE49-F238E27FC236}">
              <a16:creationId xmlns:a16="http://schemas.microsoft.com/office/drawing/2014/main" id="{1D9DDAE7-CCCC-4B23-B67D-EA2D13EF78C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a:extLst>
            <a:ext uri="{FF2B5EF4-FFF2-40B4-BE49-F238E27FC236}">
              <a16:creationId xmlns:a16="http://schemas.microsoft.com/office/drawing/2014/main" id="{5376B3CF-9119-4CCE-B069-FDF9B4DFB60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a:extLst>
            <a:ext uri="{FF2B5EF4-FFF2-40B4-BE49-F238E27FC236}">
              <a16:creationId xmlns:a16="http://schemas.microsoft.com/office/drawing/2014/main" id="{4E1BF99D-2ABE-4A89-83B0-DAF8C99A712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a:extLst>
            <a:ext uri="{FF2B5EF4-FFF2-40B4-BE49-F238E27FC236}">
              <a16:creationId xmlns:a16="http://schemas.microsoft.com/office/drawing/2014/main" id="{31419B46-F3ED-4472-A89D-F825C30464E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8" name="テキスト ボックス 547">
          <a:extLst>
            <a:ext uri="{FF2B5EF4-FFF2-40B4-BE49-F238E27FC236}">
              <a16:creationId xmlns:a16="http://schemas.microsoft.com/office/drawing/2014/main" id="{8B2FE8DF-F17B-4124-B2C5-6DD0F1C9BA1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9" name="直線コネクタ 548">
          <a:extLst>
            <a:ext uri="{FF2B5EF4-FFF2-40B4-BE49-F238E27FC236}">
              <a16:creationId xmlns:a16="http://schemas.microsoft.com/office/drawing/2014/main" id="{B3265EA1-EE99-4588-B14B-A882D683C055}"/>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0" name="テキスト ボックス 549">
          <a:extLst>
            <a:ext uri="{FF2B5EF4-FFF2-40B4-BE49-F238E27FC236}">
              <a16:creationId xmlns:a16="http://schemas.microsoft.com/office/drawing/2014/main" id="{2667774E-CB2F-4BE3-867F-F0BD5FDC167A}"/>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1" name="直線コネクタ 550">
          <a:extLst>
            <a:ext uri="{FF2B5EF4-FFF2-40B4-BE49-F238E27FC236}">
              <a16:creationId xmlns:a16="http://schemas.microsoft.com/office/drawing/2014/main" id="{93AE9353-F862-42F2-8A16-AF5D15987996}"/>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2" name="テキスト ボックス 551">
          <a:extLst>
            <a:ext uri="{FF2B5EF4-FFF2-40B4-BE49-F238E27FC236}">
              <a16:creationId xmlns:a16="http://schemas.microsoft.com/office/drawing/2014/main" id="{E84A05A2-07E7-4131-B3A4-490AE0F369B2}"/>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3" name="直線コネクタ 552">
          <a:extLst>
            <a:ext uri="{FF2B5EF4-FFF2-40B4-BE49-F238E27FC236}">
              <a16:creationId xmlns:a16="http://schemas.microsoft.com/office/drawing/2014/main" id="{D9A0EED4-F0B0-4A13-9213-98C7CFD05940}"/>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4" name="テキスト ボックス 553">
          <a:extLst>
            <a:ext uri="{FF2B5EF4-FFF2-40B4-BE49-F238E27FC236}">
              <a16:creationId xmlns:a16="http://schemas.microsoft.com/office/drawing/2014/main" id="{CC84722D-06AA-4DD9-8D71-C34C85699947}"/>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5" name="直線コネクタ 554">
          <a:extLst>
            <a:ext uri="{FF2B5EF4-FFF2-40B4-BE49-F238E27FC236}">
              <a16:creationId xmlns:a16="http://schemas.microsoft.com/office/drawing/2014/main" id="{F2AE7B1D-9074-4BD6-92BA-865A56524054}"/>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6" name="テキスト ボックス 555">
          <a:extLst>
            <a:ext uri="{FF2B5EF4-FFF2-40B4-BE49-F238E27FC236}">
              <a16:creationId xmlns:a16="http://schemas.microsoft.com/office/drawing/2014/main" id="{7A036229-6A26-4A85-8AD6-8656B09E2A98}"/>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7" name="直線コネクタ 556">
          <a:extLst>
            <a:ext uri="{FF2B5EF4-FFF2-40B4-BE49-F238E27FC236}">
              <a16:creationId xmlns:a16="http://schemas.microsoft.com/office/drawing/2014/main" id="{D52C6110-09A4-4219-83B5-7571C2AB49A3}"/>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8" name="テキスト ボックス 557">
          <a:extLst>
            <a:ext uri="{FF2B5EF4-FFF2-40B4-BE49-F238E27FC236}">
              <a16:creationId xmlns:a16="http://schemas.microsoft.com/office/drawing/2014/main" id="{30D7E01B-FC48-47C9-83AE-EA31EB320006}"/>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9" name="直線コネクタ 558">
          <a:extLst>
            <a:ext uri="{FF2B5EF4-FFF2-40B4-BE49-F238E27FC236}">
              <a16:creationId xmlns:a16="http://schemas.microsoft.com/office/drawing/2014/main" id="{C1AD888E-23A7-47C8-AB50-D194DD3D70A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0" name="テキスト ボックス 559">
          <a:extLst>
            <a:ext uri="{FF2B5EF4-FFF2-40B4-BE49-F238E27FC236}">
              <a16:creationId xmlns:a16="http://schemas.microsoft.com/office/drawing/2014/main" id="{2D7838EF-1ED9-42E7-8E9E-8187F12FE3D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1" name="【学校施設】&#10;有形固定資産減価償却率グラフ枠">
          <a:extLst>
            <a:ext uri="{FF2B5EF4-FFF2-40B4-BE49-F238E27FC236}">
              <a16:creationId xmlns:a16="http://schemas.microsoft.com/office/drawing/2014/main" id="{86F69CA3-F3B9-4C08-B97D-165DD4CE813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562" name="直線コネクタ 561">
          <a:extLst>
            <a:ext uri="{FF2B5EF4-FFF2-40B4-BE49-F238E27FC236}">
              <a16:creationId xmlns:a16="http://schemas.microsoft.com/office/drawing/2014/main" id="{C6AD6E9A-9D9F-4133-AB4F-BF1DA5B927B6}"/>
            </a:ext>
          </a:extLst>
        </xdr:cNvPr>
        <xdr:cNvCxnSpPr/>
      </xdr:nvCxnSpPr>
      <xdr:spPr>
        <a:xfrm flipV="1">
          <a:off x="14695170" y="9209405"/>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563" name="【学校施設】&#10;有形固定資産減価償却率最小値テキスト">
          <a:extLst>
            <a:ext uri="{FF2B5EF4-FFF2-40B4-BE49-F238E27FC236}">
              <a16:creationId xmlns:a16="http://schemas.microsoft.com/office/drawing/2014/main" id="{F09E8683-AB8C-4B9B-90FB-AFD66363E2CD}"/>
            </a:ext>
          </a:extLst>
        </xdr:cNvPr>
        <xdr:cNvSpPr txBox="1"/>
      </xdr:nvSpPr>
      <xdr:spPr>
        <a:xfrm>
          <a:off x="147447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64" name="直線コネクタ 563">
          <a:extLst>
            <a:ext uri="{FF2B5EF4-FFF2-40B4-BE49-F238E27FC236}">
              <a16:creationId xmlns:a16="http://schemas.microsoft.com/office/drawing/2014/main" id="{F23F3631-9203-4B59-9660-9FAA2DF30BF3}"/>
            </a:ext>
          </a:extLst>
        </xdr:cNvPr>
        <xdr:cNvCxnSpPr/>
      </xdr:nvCxnSpPr>
      <xdr:spPr>
        <a:xfrm>
          <a:off x="14611350" y="10432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565" name="【学校施設】&#10;有形固定資産減価償却率最大値テキスト">
          <a:extLst>
            <a:ext uri="{FF2B5EF4-FFF2-40B4-BE49-F238E27FC236}">
              <a16:creationId xmlns:a16="http://schemas.microsoft.com/office/drawing/2014/main" id="{C0D78371-84D7-42BC-B3D2-B8F224590D1B}"/>
            </a:ext>
          </a:extLst>
        </xdr:cNvPr>
        <xdr:cNvSpPr txBox="1"/>
      </xdr:nvSpPr>
      <xdr:spPr>
        <a:xfrm>
          <a:off x="14744700"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566" name="直線コネクタ 565">
          <a:extLst>
            <a:ext uri="{FF2B5EF4-FFF2-40B4-BE49-F238E27FC236}">
              <a16:creationId xmlns:a16="http://schemas.microsoft.com/office/drawing/2014/main" id="{4777FE2C-090B-43A3-9F5E-AC5B6061C665}"/>
            </a:ext>
          </a:extLst>
        </xdr:cNvPr>
        <xdr:cNvCxnSpPr/>
      </xdr:nvCxnSpPr>
      <xdr:spPr>
        <a:xfrm>
          <a:off x="14611350" y="9209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21607</xdr:rowOff>
    </xdr:from>
    <xdr:ext cx="405111" cy="259045"/>
    <xdr:sp macro="" textlink="">
      <xdr:nvSpPr>
        <xdr:cNvPr id="567" name="【学校施設】&#10;有形固定資産減価償却率平均値テキスト">
          <a:extLst>
            <a:ext uri="{FF2B5EF4-FFF2-40B4-BE49-F238E27FC236}">
              <a16:creationId xmlns:a16="http://schemas.microsoft.com/office/drawing/2014/main" id="{7002CD40-0AC2-49E5-82E5-171D2CB9D92C}"/>
            </a:ext>
          </a:extLst>
        </xdr:cNvPr>
        <xdr:cNvSpPr txBox="1"/>
      </xdr:nvSpPr>
      <xdr:spPr>
        <a:xfrm>
          <a:off x="14744700" y="973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68" name="フローチャート: 判断 567">
          <a:extLst>
            <a:ext uri="{FF2B5EF4-FFF2-40B4-BE49-F238E27FC236}">
              <a16:creationId xmlns:a16="http://schemas.microsoft.com/office/drawing/2014/main" id="{129BBFDC-86A7-4D8E-AA59-1504D50E7C1F}"/>
            </a:ext>
          </a:extLst>
        </xdr:cNvPr>
        <xdr:cNvSpPr/>
      </xdr:nvSpPr>
      <xdr:spPr>
        <a:xfrm>
          <a:off x="14649450" y="9876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69" name="フローチャート: 判断 568">
          <a:extLst>
            <a:ext uri="{FF2B5EF4-FFF2-40B4-BE49-F238E27FC236}">
              <a16:creationId xmlns:a16="http://schemas.microsoft.com/office/drawing/2014/main" id="{756A167F-66F6-44AB-8C2D-B9397E1767AF}"/>
            </a:ext>
          </a:extLst>
        </xdr:cNvPr>
        <xdr:cNvSpPr/>
      </xdr:nvSpPr>
      <xdr:spPr>
        <a:xfrm>
          <a:off x="13887450" y="987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570" name="フローチャート: 判断 569">
          <a:extLst>
            <a:ext uri="{FF2B5EF4-FFF2-40B4-BE49-F238E27FC236}">
              <a16:creationId xmlns:a16="http://schemas.microsoft.com/office/drawing/2014/main" id="{D4BB00A1-D10C-44A5-9B83-0942F3855679}"/>
            </a:ext>
          </a:extLst>
        </xdr:cNvPr>
        <xdr:cNvSpPr/>
      </xdr:nvSpPr>
      <xdr:spPr>
        <a:xfrm>
          <a:off x="130968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71" name="フローチャート: 判断 570">
          <a:extLst>
            <a:ext uri="{FF2B5EF4-FFF2-40B4-BE49-F238E27FC236}">
              <a16:creationId xmlns:a16="http://schemas.microsoft.com/office/drawing/2014/main" id="{8E17F4A9-A1FA-4CD2-B81B-812F4B7984F4}"/>
            </a:ext>
          </a:extLst>
        </xdr:cNvPr>
        <xdr:cNvSpPr/>
      </xdr:nvSpPr>
      <xdr:spPr>
        <a:xfrm>
          <a:off x="12296775" y="979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A5A5E9E3-5834-4D36-BB10-70E81E8BEDF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4CCC2F4E-B21B-4671-A4FA-F36113B17D4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AF6AB248-A0A3-4094-8E89-5F92053960E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CE468CF-79D6-4B77-8A71-3401B4BA748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D4E147AA-C70A-44AC-86FF-E76E45237DA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77" name="楕円 576">
          <a:extLst>
            <a:ext uri="{FF2B5EF4-FFF2-40B4-BE49-F238E27FC236}">
              <a16:creationId xmlns:a16="http://schemas.microsoft.com/office/drawing/2014/main" id="{710CA877-4208-4DF0-9BE6-1FA476B5D89B}"/>
            </a:ext>
          </a:extLst>
        </xdr:cNvPr>
        <xdr:cNvSpPr/>
      </xdr:nvSpPr>
      <xdr:spPr>
        <a:xfrm>
          <a:off x="14649450" y="9906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3827</xdr:rowOff>
    </xdr:from>
    <xdr:ext cx="405111" cy="259045"/>
    <xdr:sp macro="" textlink="">
      <xdr:nvSpPr>
        <xdr:cNvPr id="578" name="【学校施設】&#10;有形固定資産減価償却率該当値テキスト">
          <a:extLst>
            <a:ext uri="{FF2B5EF4-FFF2-40B4-BE49-F238E27FC236}">
              <a16:creationId xmlns:a16="http://schemas.microsoft.com/office/drawing/2014/main" id="{324FB834-A939-4618-9499-4D3D78382157}"/>
            </a:ext>
          </a:extLst>
        </xdr:cNvPr>
        <xdr:cNvSpPr txBox="1"/>
      </xdr:nvSpPr>
      <xdr:spPr>
        <a:xfrm>
          <a:off x="14744700"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579" name="楕円 578">
          <a:extLst>
            <a:ext uri="{FF2B5EF4-FFF2-40B4-BE49-F238E27FC236}">
              <a16:creationId xmlns:a16="http://schemas.microsoft.com/office/drawing/2014/main" id="{63040A4B-521C-4312-86DE-0774589BCB22}"/>
            </a:ext>
          </a:extLst>
        </xdr:cNvPr>
        <xdr:cNvSpPr/>
      </xdr:nvSpPr>
      <xdr:spPr>
        <a:xfrm>
          <a:off x="13887450" y="9998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62</xdr:row>
      <xdr:rowOff>3810</xdr:rowOff>
    </xdr:to>
    <xdr:cxnSp macro="">
      <xdr:nvCxnSpPr>
        <xdr:cNvPr id="580" name="直線コネクタ 579">
          <a:extLst>
            <a:ext uri="{FF2B5EF4-FFF2-40B4-BE49-F238E27FC236}">
              <a16:creationId xmlns:a16="http://schemas.microsoft.com/office/drawing/2014/main" id="{A96D6C85-E416-4505-8890-4D4B9D4694E3}"/>
            </a:ext>
          </a:extLst>
        </xdr:cNvPr>
        <xdr:cNvCxnSpPr/>
      </xdr:nvCxnSpPr>
      <xdr:spPr>
        <a:xfrm flipV="1">
          <a:off x="13935075" y="9953625"/>
          <a:ext cx="762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81" name="楕円 580">
          <a:extLst>
            <a:ext uri="{FF2B5EF4-FFF2-40B4-BE49-F238E27FC236}">
              <a16:creationId xmlns:a16="http://schemas.microsoft.com/office/drawing/2014/main" id="{CE6CB1CA-A42E-4D5B-A62A-E62450793A42}"/>
            </a:ext>
          </a:extLst>
        </xdr:cNvPr>
        <xdr:cNvSpPr/>
      </xdr:nvSpPr>
      <xdr:spPr>
        <a:xfrm>
          <a:off x="13096875" y="9983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3810</xdr:rowOff>
    </xdr:to>
    <xdr:cxnSp macro="">
      <xdr:nvCxnSpPr>
        <xdr:cNvPr id="582" name="直線コネクタ 581">
          <a:extLst>
            <a:ext uri="{FF2B5EF4-FFF2-40B4-BE49-F238E27FC236}">
              <a16:creationId xmlns:a16="http://schemas.microsoft.com/office/drawing/2014/main" id="{702A5CDF-BF63-4A22-887A-B11D51142CF4}"/>
            </a:ext>
          </a:extLst>
        </xdr:cNvPr>
        <xdr:cNvCxnSpPr/>
      </xdr:nvCxnSpPr>
      <xdr:spPr>
        <a:xfrm>
          <a:off x="13144500" y="10040620"/>
          <a:ext cx="7905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83" name="楕円 582">
          <a:extLst>
            <a:ext uri="{FF2B5EF4-FFF2-40B4-BE49-F238E27FC236}">
              <a16:creationId xmlns:a16="http://schemas.microsoft.com/office/drawing/2014/main" id="{8E11018A-2D5C-4B3D-AECA-57A4AA97EC2D}"/>
            </a:ext>
          </a:extLst>
        </xdr:cNvPr>
        <xdr:cNvSpPr/>
      </xdr:nvSpPr>
      <xdr:spPr>
        <a:xfrm>
          <a:off x="12296775" y="9964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61</xdr:row>
      <xdr:rowOff>160020</xdr:rowOff>
    </xdr:to>
    <xdr:cxnSp macro="">
      <xdr:nvCxnSpPr>
        <xdr:cNvPr id="584" name="直線コネクタ 583">
          <a:extLst>
            <a:ext uri="{FF2B5EF4-FFF2-40B4-BE49-F238E27FC236}">
              <a16:creationId xmlns:a16="http://schemas.microsoft.com/office/drawing/2014/main" id="{6C51154B-C636-43A5-B55A-3710FE08A173}"/>
            </a:ext>
          </a:extLst>
        </xdr:cNvPr>
        <xdr:cNvCxnSpPr/>
      </xdr:nvCxnSpPr>
      <xdr:spPr>
        <a:xfrm>
          <a:off x="12344400" y="1002157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105427</xdr:rowOff>
    </xdr:from>
    <xdr:ext cx="405111" cy="259045"/>
    <xdr:sp macro="" textlink="">
      <xdr:nvSpPr>
        <xdr:cNvPr id="585" name="n_1aveValue【学校施設】&#10;有形固定資産減価償却率">
          <a:extLst>
            <a:ext uri="{FF2B5EF4-FFF2-40B4-BE49-F238E27FC236}">
              <a16:creationId xmlns:a16="http://schemas.microsoft.com/office/drawing/2014/main" id="{32E268A6-BA39-4BC2-9074-B4054DC1ABEB}"/>
            </a:ext>
          </a:extLst>
        </xdr:cNvPr>
        <xdr:cNvSpPr txBox="1"/>
      </xdr:nvSpPr>
      <xdr:spPr>
        <a:xfrm>
          <a:off x="13745219"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25417</xdr:rowOff>
    </xdr:from>
    <xdr:ext cx="405111" cy="259045"/>
    <xdr:sp macro="" textlink="">
      <xdr:nvSpPr>
        <xdr:cNvPr id="586" name="n_2aveValue【学校施設】&#10;有形固定資産減価償却率">
          <a:extLst>
            <a:ext uri="{FF2B5EF4-FFF2-40B4-BE49-F238E27FC236}">
              <a16:creationId xmlns:a16="http://schemas.microsoft.com/office/drawing/2014/main" id="{3ECFC004-B11C-433F-BFCC-2DCB683A32F1}"/>
            </a:ext>
          </a:extLst>
        </xdr:cNvPr>
        <xdr:cNvSpPr txBox="1"/>
      </xdr:nvSpPr>
      <xdr:spPr>
        <a:xfrm>
          <a:off x="12964169"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587" name="n_3aveValue【学校施設】&#10;有形固定資産減価償却率">
          <a:extLst>
            <a:ext uri="{FF2B5EF4-FFF2-40B4-BE49-F238E27FC236}">
              <a16:creationId xmlns:a16="http://schemas.microsoft.com/office/drawing/2014/main" id="{D6929BAC-2CCE-4D02-AB8D-CFD945519AE6}"/>
            </a:ext>
          </a:extLst>
        </xdr:cNvPr>
        <xdr:cNvSpPr txBox="1"/>
      </xdr:nvSpPr>
      <xdr:spPr>
        <a:xfrm>
          <a:off x="12164069"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588" name="n_1mainValue【学校施設】&#10;有形固定資産減価償却率">
          <a:extLst>
            <a:ext uri="{FF2B5EF4-FFF2-40B4-BE49-F238E27FC236}">
              <a16:creationId xmlns:a16="http://schemas.microsoft.com/office/drawing/2014/main" id="{A84D824E-AE69-4583-8F78-FF37CAF15EE4}"/>
            </a:ext>
          </a:extLst>
        </xdr:cNvPr>
        <xdr:cNvSpPr txBox="1"/>
      </xdr:nvSpPr>
      <xdr:spPr>
        <a:xfrm>
          <a:off x="13745219"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89" name="n_2mainValue【学校施設】&#10;有形固定資産減価償却率">
          <a:extLst>
            <a:ext uri="{FF2B5EF4-FFF2-40B4-BE49-F238E27FC236}">
              <a16:creationId xmlns:a16="http://schemas.microsoft.com/office/drawing/2014/main" id="{A4446B62-5613-484F-863F-0A067EE0D413}"/>
            </a:ext>
          </a:extLst>
        </xdr:cNvPr>
        <xdr:cNvSpPr txBox="1"/>
      </xdr:nvSpPr>
      <xdr:spPr>
        <a:xfrm>
          <a:off x="12964169"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90" name="n_3mainValue【学校施設】&#10;有形固定資産減価償却率">
          <a:extLst>
            <a:ext uri="{FF2B5EF4-FFF2-40B4-BE49-F238E27FC236}">
              <a16:creationId xmlns:a16="http://schemas.microsoft.com/office/drawing/2014/main" id="{2293B9D6-99FF-439E-A5C2-35F2A7CB46B3}"/>
            </a:ext>
          </a:extLst>
        </xdr:cNvPr>
        <xdr:cNvSpPr txBox="1"/>
      </xdr:nvSpPr>
      <xdr:spPr>
        <a:xfrm>
          <a:off x="12164069"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C3BCF467-0EBC-44F6-8B08-155B28CB1E3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2" name="正方形/長方形 591">
          <a:extLst>
            <a:ext uri="{FF2B5EF4-FFF2-40B4-BE49-F238E27FC236}">
              <a16:creationId xmlns:a16="http://schemas.microsoft.com/office/drawing/2014/main" id="{C886BFE5-54F7-4DF8-8ADD-2E9D9F72BD7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3" name="正方形/長方形 592">
          <a:extLst>
            <a:ext uri="{FF2B5EF4-FFF2-40B4-BE49-F238E27FC236}">
              <a16:creationId xmlns:a16="http://schemas.microsoft.com/office/drawing/2014/main" id="{1C649020-E63D-4A95-A77D-EC19D6A1DED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4" name="正方形/長方形 593">
          <a:extLst>
            <a:ext uri="{FF2B5EF4-FFF2-40B4-BE49-F238E27FC236}">
              <a16:creationId xmlns:a16="http://schemas.microsoft.com/office/drawing/2014/main" id="{71BA0CA8-F37C-4ABA-BF8E-2372367D705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5" name="正方形/長方形 594">
          <a:extLst>
            <a:ext uri="{FF2B5EF4-FFF2-40B4-BE49-F238E27FC236}">
              <a16:creationId xmlns:a16="http://schemas.microsoft.com/office/drawing/2014/main" id="{A04242AD-A663-49B0-81CD-2504BC44BDD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8D8C4776-1BE7-49BF-BCC0-20CB1B6F578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id="{5561DCA5-2BAA-4653-A91E-4C7A992FBDF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id="{9C7513FF-006A-4464-A757-8B947EF09D0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A2C4815C-F2E6-4158-B341-7AFDA8F9281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00" name="直線コネクタ 599">
          <a:extLst>
            <a:ext uri="{FF2B5EF4-FFF2-40B4-BE49-F238E27FC236}">
              <a16:creationId xmlns:a16="http://schemas.microsoft.com/office/drawing/2014/main" id="{6002F9F3-A5D8-464D-A62B-C9C29DBB390E}"/>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1" name="テキスト ボックス 600">
          <a:extLst>
            <a:ext uri="{FF2B5EF4-FFF2-40B4-BE49-F238E27FC236}">
              <a16:creationId xmlns:a16="http://schemas.microsoft.com/office/drawing/2014/main" id="{A5706E11-70AF-4C53-8E18-002E3EB1D237}"/>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2" name="直線コネクタ 601">
          <a:extLst>
            <a:ext uri="{FF2B5EF4-FFF2-40B4-BE49-F238E27FC236}">
              <a16:creationId xmlns:a16="http://schemas.microsoft.com/office/drawing/2014/main" id="{7AE142FA-BBB5-4315-9C16-6CE2BC44E639}"/>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3" name="テキスト ボックス 602">
          <a:extLst>
            <a:ext uri="{FF2B5EF4-FFF2-40B4-BE49-F238E27FC236}">
              <a16:creationId xmlns:a16="http://schemas.microsoft.com/office/drawing/2014/main" id="{A4596046-44F9-4132-8BA8-6D4643EA5ECE}"/>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4" name="直線コネクタ 603">
          <a:extLst>
            <a:ext uri="{FF2B5EF4-FFF2-40B4-BE49-F238E27FC236}">
              <a16:creationId xmlns:a16="http://schemas.microsoft.com/office/drawing/2014/main" id="{0418676E-77EE-4465-91ED-4B0B54D20F30}"/>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5" name="テキスト ボックス 604">
          <a:extLst>
            <a:ext uri="{FF2B5EF4-FFF2-40B4-BE49-F238E27FC236}">
              <a16:creationId xmlns:a16="http://schemas.microsoft.com/office/drawing/2014/main" id="{25AC57B4-C953-4674-9808-02221F51BFC1}"/>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6" name="直線コネクタ 605">
          <a:extLst>
            <a:ext uri="{FF2B5EF4-FFF2-40B4-BE49-F238E27FC236}">
              <a16:creationId xmlns:a16="http://schemas.microsoft.com/office/drawing/2014/main" id="{AA8FEF01-6A6A-4638-970F-E36B8485DCF5}"/>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7" name="テキスト ボックス 606">
          <a:extLst>
            <a:ext uri="{FF2B5EF4-FFF2-40B4-BE49-F238E27FC236}">
              <a16:creationId xmlns:a16="http://schemas.microsoft.com/office/drawing/2014/main" id="{6DEAE7CB-2F0F-46D7-92AA-3CDE3D469819}"/>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AFDBD15C-5045-4212-934A-F9B171B5673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a:extLst>
            <a:ext uri="{FF2B5EF4-FFF2-40B4-BE49-F238E27FC236}">
              <a16:creationId xmlns:a16="http://schemas.microsoft.com/office/drawing/2014/main" id="{3D622631-C2CC-4EF8-B490-E3D7699F62E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学校施設】&#10;一人当たり面積グラフ枠">
          <a:extLst>
            <a:ext uri="{FF2B5EF4-FFF2-40B4-BE49-F238E27FC236}">
              <a16:creationId xmlns:a16="http://schemas.microsoft.com/office/drawing/2014/main" id="{FEBEC5C6-48D0-4845-AB98-4B8671678E2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611" name="直線コネクタ 610">
          <a:extLst>
            <a:ext uri="{FF2B5EF4-FFF2-40B4-BE49-F238E27FC236}">
              <a16:creationId xmlns:a16="http://schemas.microsoft.com/office/drawing/2014/main" id="{0DBED7DD-5D23-460C-813C-340E58FE87F7}"/>
            </a:ext>
          </a:extLst>
        </xdr:cNvPr>
        <xdr:cNvCxnSpPr/>
      </xdr:nvCxnSpPr>
      <xdr:spPr>
        <a:xfrm flipV="1">
          <a:off x="19952970" y="9065006"/>
          <a:ext cx="1269"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612" name="【学校施設】&#10;一人当たり面積最小値テキスト">
          <a:extLst>
            <a:ext uri="{FF2B5EF4-FFF2-40B4-BE49-F238E27FC236}">
              <a16:creationId xmlns:a16="http://schemas.microsoft.com/office/drawing/2014/main" id="{DBA703CA-E896-4669-BB74-760244310DD9}"/>
            </a:ext>
          </a:extLst>
        </xdr:cNvPr>
        <xdr:cNvSpPr txBox="1"/>
      </xdr:nvSpPr>
      <xdr:spPr>
        <a:xfrm>
          <a:off x="20002500"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613" name="直線コネクタ 612">
          <a:extLst>
            <a:ext uri="{FF2B5EF4-FFF2-40B4-BE49-F238E27FC236}">
              <a16:creationId xmlns:a16="http://schemas.microsoft.com/office/drawing/2014/main" id="{27957ADB-E501-4FDF-AC7E-685C88F4CDB2}"/>
            </a:ext>
          </a:extLst>
        </xdr:cNvPr>
        <xdr:cNvCxnSpPr/>
      </xdr:nvCxnSpPr>
      <xdr:spPr>
        <a:xfrm>
          <a:off x="19878675" y="102278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614" name="【学校施設】&#10;一人当たり面積最大値テキスト">
          <a:extLst>
            <a:ext uri="{FF2B5EF4-FFF2-40B4-BE49-F238E27FC236}">
              <a16:creationId xmlns:a16="http://schemas.microsoft.com/office/drawing/2014/main" id="{27252BB8-62B6-41DF-B502-341E2D3EE5A6}"/>
            </a:ext>
          </a:extLst>
        </xdr:cNvPr>
        <xdr:cNvSpPr txBox="1"/>
      </xdr:nvSpPr>
      <xdr:spPr>
        <a:xfrm>
          <a:off x="20002500" y="88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615" name="直線コネクタ 614">
          <a:extLst>
            <a:ext uri="{FF2B5EF4-FFF2-40B4-BE49-F238E27FC236}">
              <a16:creationId xmlns:a16="http://schemas.microsoft.com/office/drawing/2014/main" id="{7F06B250-6F70-4767-8980-A76D6F500111}"/>
            </a:ext>
          </a:extLst>
        </xdr:cNvPr>
        <xdr:cNvCxnSpPr/>
      </xdr:nvCxnSpPr>
      <xdr:spPr>
        <a:xfrm>
          <a:off x="19878675" y="9065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12209</xdr:rowOff>
    </xdr:from>
    <xdr:ext cx="469744" cy="259045"/>
    <xdr:sp macro="" textlink="">
      <xdr:nvSpPr>
        <xdr:cNvPr id="616" name="【学校施設】&#10;一人当たり面積平均値テキスト">
          <a:extLst>
            <a:ext uri="{FF2B5EF4-FFF2-40B4-BE49-F238E27FC236}">
              <a16:creationId xmlns:a16="http://schemas.microsoft.com/office/drawing/2014/main" id="{F177DFE6-A59A-4B64-ACE3-C5795167A91F}"/>
            </a:ext>
          </a:extLst>
        </xdr:cNvPr>
        <xdr:cNvSpPr txBox="1"/>
      </xdr:nvSpPr>
      <xdr:spPr>
        <a:xfrm>
          <a:off x="20002500" y="9886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617" name="フローチャート: 判断 616">
          <a:extLst>
            <a:ext uri="{FF2B5EF4-FFF2-40B4-BE49-F238E27FC236}">
              <a16:creationId xmlns:a16="http://schemas.microsoft.com/office/drawing/2014/main" id="{7DC619F3-2FE9-41B2-A66F-DB741715EAAC}"/>
            </a:ext>
          </a:extLst>
        </xdr:cNvPr>
        <xdr:cNvSpPr/>
      </xdr:nvSpPr>
      <xdr:spPr>
        <a:xfrm>
          <a:off x="19897725" y="99080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618" name="フローチャート: 判断 617">
          <a:extLst>
            <a:ext uri="{FF2B5EF4-FFF2-40B4-BE49-F238E27FC236}">
              <a16:creationId xmlns:a16="http://schemas.microsoft.com/office/drawing/2014/main" id="{2B1124F9-050B-4E9C-9236-17B9934E3EE6}"/>
            </a:ext>
          </a:extLst>
        </xdr:cNvPr>
        <xdr:cNvSpPr/>
      </xdr:nvSpPr>
      <xdr:spPr>
        <a:xfrm>
          <a:off x="19154775" y="9965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619" name="フローチャート: 判断 618">
          <a:extLst>
            <a:ext uri="{FF2B5EF4-FFF2-40B4-BE49-F238E27FC236}">
              <a16:creationId xmlns:a16="http://schemas.microsoft.com/office/drawing/2014/main" id="{222013EA-4E0C-4216-8F12-D1FAAE9B715E}"/>
            </a:ext>
          </a:extLst>
        </xdr:cNvPr>
        <xdr:cNvSpPr/>
      </xdr:nvSpPr>
      <xdr:spPr>
        <a:xfrm>
          <a:off x="18345150"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620" name="フローチャート: 判断 619">
          <a:extLst>
            <a:ext uri="{FF2B5EF4-FFF2-40B4-BE49-F238E27FC236}">
              <a16:creationId xmlns:a16="http://schemas.microsoft.com/office/drawing/2014/main" id="{3F3B0E4A-9188-4D9C-97AA-5CC3D0E865BC}"/>
            </a:ext>
          </a:extLst>
        </xdr:cNvPr>
        <xdr:cNvSpPr/>
      </xdr:nvSpPr>
      <xdr:spPr>
        <a:xfrm>
          <a:off x="17554575" y="100172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38BACC3A-6727-48DA-80B8-74FCBBFCA30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F720BAD-27AD-455A-BE12-DA208274F3F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749A8FF-EAE1-4373-ADA2-88EB5317CBD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F5535947-7909-4771-87B0-41556656E5A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C96FA5B-ED03-44B3-9D2E-ECFFC06C192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88646</xdr:rowOff>
    </xdr:from>
    <xdr:to>
      <xdr:col>116</xdr:col>
      <xdr:colOff>114300</xdr:colOff>
      <xdr:row>60</xdr:row>
      <xdr:rowOff>18796</xdr:rowOff>
    </xdr:to>
    <xdr:sp macro="" textlink="">
      <xdr:nvSpPr>
        <xdr:cNvPr id="626" name="楕円 625">
          <a:extLst>
            <a:ext uri="{FF2B5EF4-FFF2-40B4-BE49-F238E27FC236}">
              <a16:creationId xmlns:a16="http://schemas.microsoft.com/office/drawing/2014/main" id="{E40531B2-E686-445F-93FB-05C9F89258AE}"/>
            </a:ext>
          </a:extLst>
        </xdr:cNvPr>
        <xdr:cNvSpPr/>
      </xdr:nvSpPr>
      <xdr:spPr>
        <a:xfrm>
          <a:off x="19897725" y="9639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111523</xdr:rowOff>
    </xdr:from>
    <xdr:ext cx="469744" cy="259045"/>
    <xdr:sp macro="" textlink="">
      <xdr:nvSpPr>
        <xdr:cNvPr id="627" name="【学校施設】&#10;一人当たり面積該当値テキスト">
          <a:extLst>
            <a:ext uri="{FF2B5EF4-FFF2-40B4-BE49-F238E27FC236}">
              <a16:creationId xmlns:a16="http://schemas.microsoft.com/office/drawing/2014/main" id="{F4FB19B2-94A7-4F4D-9A33-8D5D63117A17}"/>
            </a:ext>
          </a:extLst>
        </xdr:cNvPr>
        <xdr:cNvSpPr txBox="1"/>
      </xdr:nvSpPr>
      <xdr:spPr>
        <a:xfrm>
          <a:off x="20002500" y="95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628" name="楕円 627">
          <a:extLst>
            <a:ext uri="{FF2B5EF4-FFF2-40B4-BE49-F238E27FC236}">
              <a16:creationId xmlns:a16="http://schemas.microsoft.com/office/drawing/2014/main" id="{AE3FD903-04A1-4B82-A024-F832DA44C54A}"/>
            </a:ext>
          </a:extLst>
        </xdr:cNvPr>
        <xdr:cNvSpPr/>
      </xdr:nvSpPr>
      <xdr:spPr>
        <a:xfrm>
          <a:off x="19154775" y="9693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139446</xdr:rowOff>
    </xdr:from>
    <xdr:to>
      <xdr:col>116</xdr:col>
      <xdr:colOff>63500</xdr:colOff>
      <xdr:row>60</xdr:row>
      <xdr:rowOff>22860</xdr:rowOff>
    </xdr:to>
    <xdr:cxnSp macro="">
      <xdr:nvCxnSpPr>
        <xdr:cNvPr id="629" name="直線コネクタ 628">
          <a:extLst>
            <a:ext uri="{FF2B5EF4-FFF2-40B4-BE49-F238E27FC236}">
              <a16:creationId xmlns:a16="http://schemas.microsoft.com/office/drawing/2014/main" id="{07B10035-3F31-4FFE-8470-CB51696D633E}"/>
            </a:ext>
          </a:extLst>
        </xdr:cNvPr>
        <xdr:cNvCxnSpPr/>
      </xdr:nvCxnSpPr>
      <xdr:spPr>
        <a:xfrm flipV="1">
          <a:off x="19202400" y="9696196"/>
          <a:ext cx="75247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141224</xdr:rowOff>
    </xdr:from>
    <xdr:to>
      <xdr:col>107</xdr:col>
      <xdr:colOff>101600</xdr:colOff>
      <xdr:row>60</xdr:row>
      <xdr:rowOff>71374</xdr:rowOff>
    </xdr:to>
    <xdr:sp macro="" textlink="">
      <xdr:nvSpPr>
        <xdr:cNvPr id="630" name="楕円 629">
          <a:extLst>
            <a:ext uri="{FF2B5EF4-FFF2-40B4-BE49-F238E27FC236}">
              <a16:creationId xmlns:a16="http://schemas.microsoft.com/office/drawing/2014/main" id="{B9F607E5-7464-432B-BB1A-7C14401DB18C}"/>
            </a:ext>
          </a:extLst>
        </xdr:cNvPr>
        <xdr:cNvSpPr/>
      </xdr:nvSpPr>
      <xdr:spPr>
        <a:xfrm>
          <a:off x="18345150" y="96979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20574</xdr:rowOff>
    </xdr:from>
    <xdr:to>
      <xdr:col>111</xdr:col>
      <xdr:colOff>177800</xdr:colOff>
      <xdr:row>60</xdr:row>
      <xdr:rowOff>22860</xdr:rowOff>
    </xdr:to>
    <xdr:cxnSp macro="">
      <xdr:nvCxnSpPr>
        <xdr:cNvPr id="631" name="直線コネクタ 630">
          <a:extLst>
            <a:ext uri="{FF2B5EF4-FFF2-40B4-BE49-F238E27FC236}">
              <a16:creationId xmlns:a16="http://schemas.microsoft.com/office/drawing/2014/main" id="{EEA66DF4-B9E6-47BE-B1A3-12D510F0A7D9}"/>
            </a:ext>
          </a:extLst>
        </xdr:cNvPr>
        <xdr:cNvCxnSpPr/>
      </xdr:nvCxnSpPr>
      <xdr:spPr>
        <a:xfrm>
          <a:off x="18392775" y="9736074"/>
          <a:ext cx="8096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141224</xdr:rowOff>
    </xdr:from>
    <xdr:to>
      <xdr:col>102</xdr:col>
      <xdr:colOff>165100</xdr:colOff>
      <xdr:row>60</xdr:row>
      <xdr:rowOff>71374</xdr:rowOff>
    </xdr:to>
    <xdr:sp macro="" textlink="">
      <xdr:nvSpPr>
        <xdr:cNvPr id="632" name="楕円 631">
          <a:extLst>
            <a:ext uri="{FF2B5EF4-FFF2-40B4-BE49-F238E27FC236}">
              <a16:creationId xmlns:a16="http://schemas.microsoft.com/office/drawing/2014/main" id="{6FC65822-24FD-4C6D-A8C4-3167E6C4D54F}"/>
            </a:ext>
          </a:extLst>
        </xdr:cNvPr>
        <xdr:cNvSpPr/>
      </xdr:nvSpPr>
      <xdr:spPr>
        <a:xfrm>
          <a:off x="17554575" y="96979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20574</xdr:rowOff>
    </xdr:from>
    <xdr:to>
      <xdr:col>107</xdr:col>
      <xdr:colOff>50800</xdr:colOff>
      <xdr:row>60</xdr:row>
      <xdr:rowOff>20574</xdr:rowOff>
    </xdr:to>
    <xdr:cxnSp macro="">
      <xdr:nvCxnSpPr>
        <xdr:cNvPr id="633" name="直線コネクタ 632">
          <a:extLst>
            <a:ext uri="{FF2B5EF4-FFF2-40B4-BE49-F238E27FC236}">
              <a16:creationId xmlns:a16="http://schemas.microsoft.com/office/drawing/2014/main" id="{BAA5C202-845D-4E65-BC94-8EAB0289E525}"/>
            </a:ext>
          </a:extLst>
        </xdr:cNvPr>
        <xdr:cNvCxnSpPr/>
      </xdr:nvCxnSpPr>
      <xdr:spPr>
        <a:xfrm>
          <a:off x="17602200" y="973607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12209</xdr:rowOff>
    </xdr:from>
    <xdr:ext cx="469744" cy="259045"/>
    <xdr:sp macro="" textlink="">
      <xdr:nvSpPr>
        <xdr:cNvPr id="634" name="n_1aveValue【学校施設】&#10;一人当たり面積">
          <a:extLst>
            <a:ext uri="{FF2B5EF4-FFF2-40B4-BE49-F238E27FC236}">
              <a16:creationId xmlns:a16="http://schemas.microsoft.com/office/drawing/2014/main" id="{63D709A3-36A1-426E-9A9B-B282E97FC07E}"/>
            </a:ext>
          </a:extLst>
        </xdr:cNvPr>
        <xdr:cNvSpPr txBox="1"/>
      </xdr:nvSpPr>
      <xdr:spPr>
        <a:xfrm>
          <a:off x="189834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25925</xdr:rowOff>
    </xdr:from>
    <xdr:ext cx="469744" cy="259045"/>
    <xdr:sp macro="" textlink="">
      <xdr:nvSpPr>
        <xdr:cNvPr id="635" name="n_2aveValue【学校施設】&#10;一人当たり面積">
          <a:extLst>
            <a:ext uri="{FF2B5EF4-FFF2-40B4-BE49-F238E27FC236}">
              <a16:creationId xmlns:a16="http://schemas.microsoft.com/office/drawing/2014/main" id="{B128D346-3ECA-4A89-8556-B5BAD32C1480}"/>
            </a:ext>
          </a:extLst>
        </xdr:cNvPr>
        <xdr:cNvSpPr txBox="1"/>
      </xdr:nvSpPr>
      <xdr:spPr>
        <a:xfrm>
          <a:off x="181833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57929</xdr:rowOff>
    </xdr:from>
    <xdr:ext cx="469744" cy="259045"/>
    <xdr:sp macro="" textlink="">
      <xdr:nvSpPr>
        <xdr:cNvPr id="636" name="n_3aveValue【学校施設】&#10;一人当たり面積">
          <a:extLst>
            <a:ext uri="{FF2B5EF4-FFF2-40B4-BE49-F238E27FC236}">
              <a16:creationId xmlns:a16="http://schemas.microsoft.com/office/drawing/2014/main" id="{70014649-382B-44A5-878C-C9D8AAF3BD8E}"/>
            </a:ext>
          </a:extLst>
        </xdr:cNvPr>
        <xdr:cNvSpPr txBox="1"/>
      </xdr:nvSpPr>
      <xdr:spPr>
        <a:xfrm>
          <a:off x="17383202" y="100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637" name="n_1mainValue【学校施設】&#10;一人当たり面積">
          <a:extLst>
            <a:ext uri="{FF2B5EF4-FFF2-40B4-BE49-F238E27FC236}">
              <a16:creationId xmlns:a16="http://schemas.microsoft.com/office/drawing/2014/main" id="{7DB9491A-741F-4996-8BC6-CB8B19C6D3B0}"/>
            </a:ext>
          </a:extLst>
        </xdr:cNvPr>
        <xdr:cNvSpPr txBox="1"/>
      </xdr:nvSpPr>
      <xdr:spPr>
        <a:xfrm>
          <a:off x="18983402" y="947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87901</xdr:rowOff>
    </xdr:from>
    <xdr:ext cx="469744" cy="259045"/>
    <xdr:sp macro="" textlink="">
      <xdr:nvSpPr>
        <xdr:cNvPr id="638" name="n_2mainValue【学校施設】&#10;一人当たり面積">
          <a:extLst>
            <a:ext uri="{FF2B5EF4-FFF2-40B4-BE49-F238E27FC236}">
              <a16:creationId xmlns:a16="http://schemas.microsoft.com/office/drawing/2014/main" id="{7E97CB0F-AE28-4673-91EA-7CA1C27CBE2C}"/>
            </a:ext>
          </a:extLst>
        </xdr:cNvPr>
        <xdr:cNvSpPr txBox="1"/>
      </xdr:nvSpPr>
      <xdr:spPr>
        <a:xfrm>
          <a:off x="18183302" y="94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87901</xdr:rowOff>
    </xdr:from>
    <xdr:ext cx="469744" cy="259045"/>
    <xdr:sp macro="" textlink="">
      <xdr:nvSpPr>
        <xdr:cNvPr id="639" name="n_3mainValue【学校施設】&#10;一人当たり面積">
          <a:extLst>
            <a:ext uri="{FF2B5EF4-FFF2-40B4-BE49-F238E27FC236}">
              <a16:creationId xmlns:a16="http://schemas.microsoft.com/office/drawing/2014/main" id="{9C3BBAC9-3BB8-4F2E-A217-F163BA227310}"/>
            </a:ext>
          </a:extLst>
        </xdr:cNvPr>
        <xdr:cNvSpPr txBox="1"/>
      </xdr:nvSpPr>
      <xdr:spPr>
        <a:xfrm>
          <a:off x="17383202" y="94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a:extLst>
            <a:ext uri="{FF2B5EF4-FFF2-40B4-BE49-F238E27FC236}">
              <a16:creationId xmlns:a16="http://schemas.microsoft.com/office/drawing/2014/main" id="{72A7FBE7-4DBF-4848-8C37-77F2525510D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1" name="正方形/長方形 640">
          <a:extLst>
            <a:ext uri="{FF2B5EF4-FFF2-40B4-BE49-F238E27FC236}">
              <a16:creationId xmlns:a16="http://schemas.microsoft.com/office/drawing/2014/main" id="{4F190730-5FEF-48B6-A62E-2E772DD1419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2" name="正方形/長方形 641">
          <a:extLst>
            <a:ext uri="{FF2B5EF4-FFF2-40B4-BE49-F238E27FC236}">
              <a16:creationId xmlns:a16="http://schemas.microsoft.com/office/drawing/2014/main" id="{DF119394-BF84-4106-B1A4-D77930D9C15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3" name="正方形/長方形 642">
          <a:extLst>
            <a:ext uri="{FF2B5EF4-FFF2-40B4-BE49-F238E27FC236}">
              <a16:creationId xmlns:a16="http://schemas.microsoft.com/office/drawing/2014/main" id="{07F79516-3469-4BD5-98E9-75C6E1EE5077}"/>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4" name="正方形/長方形 643">
          <a:extLst>
            <a:ext uri="{FF2B5EF4-FFF2-40B4-BE49-F238E27FC236}">
              <a16:creationId xmlns:a16="http://schemas.microsoft.com/office/drawing/2014/main" id="{38A0556C-0C86-4D01-A7AC-042CB12F090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正方形/長方形 644">
          <a:extLst>
            <a:ext uri="{FF2B5EF4-FFF2-40B4-BE49-F238E27FC236}">
              <a16:creationId xmlns:a16="http://schemas.microsoft.com/office/drawing/2014/main" id="{C53A3962-1666-46DD-B645-9689059DC3F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6" name="テキスト ボックス 645">
          <a:extLst>
            <a:ext uri="{FF2B5EF4-FFF2-40B4-BE49-F238E27FC236}">
              <a16:creationId xmlns:a16="http://schemas.microsoft.com/office/drawing/2014/main" id="{307DF149-4625-46C9-9768-E09B3659155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7" name="直線コネクタ 646">
          <a:extLst>
            <a:ext uri="{FF2B5EF4-FFF2-40B4-BE49-F238E27FC236}">
              <a16:creationId xmlns:a16="http://schemas.microsoft.com/office/drawing/2014/main" id="{8FF8C671-B860-47D5-862C-A393B747479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8" name="テキスト ボックス 647">
          <a:extLst>
            <a:ext uri="{FF2B5EF4-FFF2-40B4-BE49-F238E27FC236}">
              <a16:creationId xmlns:a16="http://schemas.microsoft.com/office/drawing/2014/main" id="{F4BC7075-8EB2-4C04-8E6F-1112FA8ADA6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9" name="直線コネクタ 648">
          <a:extLst>
            <a:ext uri="{FF2B5EF4-FFF2-40B4-BE49-F238E27FC236}">
              <a16:creationId xmlns:a16="http://schemas.microsoft.com/office/drawing/2014/main" id="{045713AC-FE02-42D3-9C4E-155E84CE573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id="{7A4B1D93-1937-460F-9500-1B19D23EA0ED}"/>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1" name="直線コネクタ 650">
          <a:extLst>
            <a:ext uri="{FF2B5EF4-FFF2-40B4-BE49-F238E27FC236}">
              <a16:creationId xmlns:a16="http://schemas.microsoft.com/office/drawing/2014/main" id="{5A73E716-3A02-4D5F-A16A-78C8590E588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2" name="テキスト ボックス 651">
          <a:extLst>
            <a:ext uri="{FF2B5EF4-FFF2-40B4-BE49-F238E27FC236}">
              <a16:creationId xmlns:a16="http://schemas.microsoft.com/office/drawing/2014/main" id="{E2B19C55-8DBD-4AF6-BC75-A63739187B5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3" name="直線コネクタ 652">
          <a:extLst>
            <a:ext uri="{FF2B5EF4-FFF2-40B4-BE49-F238E27FC236}">
              <a16:creationId xmlns:a16="http://schemas.microsoft.com/office/drawing/2014/main" id="{C41262DA-8DF9-4E84-8A4B-C45AB21C8E5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4" name="テキスト ボックス 653">
          <a:extLst>
            <a:ext uri="{FF2B5EF4-FFF2-40B4-BE49-F238E27FC236}">
              <a16:creationId xmlns:a16="http://schemas.microsoft.com/office/drawing/2014/main" id="{4FA8573F-B445-4142-BA76-FE9913E31A3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5" name="直線コネクタ 654">
          <a:extLst>
            <a:ext uri="{FF2B5EF4-FFF2-40B4-BE49-F238E27FC236}">
              <a16:creationId xmlns:a16="http://schemas.microsoft.com/office/drawing/2014/main" id="{CA7D4AC3-F95E-4745-BF41-4CB72332A265}"/>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6" name="テキスト ボックス 655">
          <a:extLst>
            <a:ext uri="{FF2B5EF4-FFF2-40B4-BE49-F238E27FC236}">
              <a16:creationId xmlns:a16="http://schemas.microsoft.com/office/drawing/2014/main" id="{C58BF6B6-AF41-4E88-83C2-4053469E73A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7" name="直線コネクタ 656">
          <a:extLst>
            <a:ext uri="{FF2B5EF4-FFF2-40B4-BE49-F238E27FC236}">
              <a16:creationId xmlns:a16="http://schemas.microsoft.com/office/drawing/2014/main" id="{743B0EAD-8BFD-400D-9B20-47BAFDD9CF6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8" name="テキスト ボックス 657">
          <a:extLst>
            <a:ext uri="{FF2B5EF4-FFF2-40B4-BE49-F238E27FC236}">
              <a16:creationId xmlns:a16="http://schemas.microsoft.com/office/drawing/2014/main" id="{2AAE89EA-F5A3-4F05-BB3C-7CC7418C63F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a:extLst>
            <a:ext uri="{FF2B5EF4-FFF2-40B4-BE49-F238E27FC236}">
              <a16:creationId xmlns:a16="http://schemas.microsoft.com/office/drawing/2014/main" id="{C3AA42F4-0143-4CA5-82ED-A96F94F7E2F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0" name="テキスト ボックス 659">
          <a:extLst>
            <a:ext uri="{FF2B5EF4-FFF2-40B4-BE49-F238E27FC236}">
              <a16:creationId xmlns:a16="http://schemas.microsoft.com/office/drawing/2014/main" id="{FEFDD914-3E7D-4FCA-B1E5-7ADE908C2124}"/>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図書館】&#10;有形固定資産減価償却率グラフ枠">
          <a:extLst>
            <a:ext uri="{FF2B5EF4-FFF2-40B4-BE49-F238E27FC236}">
              <a16:creationId xmlns:a16="http://schemas.microsoft.com/office/drawing/2014/main" id="{747AFCD8-622F-47C8-A203-9C45716900E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662" name="直線コネクタ 661">
          <a:extLst>
            <a:ext uri="{FF2B5EF4-FFF2-40B4-BE49-F238E27FC236}">
              <a16:creationId xmlns:a16="http://schemas.microsoft.com/office/drawing/2014/main" id="{2666D185-DBAC-4B10-8902-79DE28748026}"/>
            </a:ext>
          </a:extLst>
        </xdr:cNvPr>
        <xdr:cNvCxnSpPr/>
      </xdr:nvCxnSpPr>
      <xdr:spPr>
        <a:xfrm flipV="1">
          <a:off x="14695170" y="12546330"/>
          <a:ext cx="1269"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663" name="【図書館】&#10;有形固定資産減価償却率最小値テキスト">
          <a:extLst>
            <a:ext uri="{FF2B5EF4-FFF2-40B4-BE49-F238E27FC236}">
              <a16:creationId xmlns:a16="http://schemas.microsoft.com/office/drawing/2014/main" id="{E1C4B330-F75A-4B42-8CA3-6E0FC272844F}"/>
            </a:ext>
          </a:extLst>
        </xdr:cNvPr>
        <xdr:cNvSpPr txBox="1"/>
      </xdr:nvSpPr>
      <xdr:spPr>
        <a:xfrm>
          <a:off x="14744700"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664" name="直線コネクタ 663">
          <a:extLst>
            <a:ext uri="{FF2B5EF4-FFF2-40B4-BE49-F238E27FC236}">
              <a16:creationId xmlns:a16="http://schemas.microsoft.com/office/drawing/2014/main" id="{10326B7C-2A18-4175-BB14-09C59DAAFD20}"/>
            </a:ext>
          </a:extLst>
        </xdr:cNvPr>
        <xdr:cNvCxnSpPr/>
      </xdr:nvCxnSpPr>
      <xdr:spPr>
        <a:xfrm>
          <a:off x="14611350" y="13927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665" name="【図書館】&#10;有形固定資産減価償却率最大値テキスト">
          <a:extLst>
            <a:ext uri="{FF2B5EF4-FFF2-40B4-BE49-F238E27FC236}">
              <a16:creationId xmlns:a16="http://schemas.microsoft.com/office/drawing/2014/main" id="{FE643321-3965-42C6-9716-3428FA563F72}"/>
            </a:ext>
          </a:extLst>
        </xdr:cNvPr>
        <xdr:cNvSpPr txBox="1"/>
      </xdr:nvSpPr>
      <xdr:spPr>
        <a:xfrm>
          <a:off x="14744700" y="1233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66" name="直線コネクタ 665">
          <a:extLst>
            <a:ext uri="{FF2B5EF4-FFF2-40B4-BE49-F238E27FC236}">
              <a16:creationId xmlns:a16="http://schemas.microsoft.com/office/drawing/2014/main" id="{8A06D14F-7322-426D-90BE-790DFC21FFB7}"/>
            </a:ext>
          </a:extLst>
        </xdr:cNvPr>
        <xdr:cNvCxnSpPr/>
      </xdr:nvCxnSpPr>
      <xdr:spPr>
        <a:xfrm>
          <a:off x="14611350" y="12546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113047</xdr:rowOff>
    </xdr:from>
    <xdr:ext cx="405111" cy="259045"/>
    <xdr:sp macro="" textlink="">
      <xdr:nvSpPr>
        <xdr:cNvPr id="667" name="【図書館】&#10;有形固定資産減価償却率平均値テキスト">
          <a:extLst>
            <a:ext uri="{FF2B5EF4-FFF2-40B4-BE49-F238E27FC236}">
              <a16:creationId xmlns:a16="http://schemas.microsoft.com/office/drawing/2014/main" id="{7109793F-FA25-40F5-A1C6-FFDB5B4161C1}"/>
            </a:ext>
          </a:extLst>
        </xdr:cNvPr>
        <xdr:cNvSpPr txBox="1"/>
      </xdr:nvSpPr>
      <xdr:spPr>
        <a:xfrm>
          <a:off x="14744700" y="1306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68" name="フローチャート: 判断 667">
          <a:extLst>
            <a:ext uri="{FF2B5EF4-FFF2-40B4-BE49-F238E27FC236}">
              <a16:creationId xmlns:a16="http://schemas.microsoft.com/office/drawing/2014/main" id="{3435933F-0007-48DA-9C85-FECEB2874E2F}"/>
            </a:ext>
          </a:extLst>
        </xdr:cNvPr>
        <xdr:cNvSpPr/>
      </xdr:nvSpPr>
      <xdr:spPr>
        <a:xfrm>
          <a:off x="14649450"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9" name="フローチャート: 判断 668">
          <a:extLst>
            <a:ext uri="{FF2B5EF4-FFF2-40B4-BE49-F238E27FC236}">
              <a16:creationId xmlns:a16="http://schemas.microsoft.com/office/drawing/2014/main" id="{B8E30EB0-D580-42EE-B785-B62BC96C2E31}"/>
            </a:ext>
          </a:extLst>
        </xdr:cNvPr>
        <xdr:cNvSpPr/>
      </xdr:nvSpPr>
      <xdr:spPr>
        <a:xfrm>
          <a:off x="13887450" y="13190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70" name="フローチャート: 判断 669">
          <a:extLst>
            <a:ext uri="{FF2B5EF4-FFF2-40B4-BE49-F238E27FC236}">
              <a16:creationId xmlns:a16="http://schemas.microsoft.com/office/drawing/2014/main" id="{BCDF5B55-9295-4B56-92F7-886E7DD62A24}"/>
            </a:ext>
          </a:extLst>
        </xdr:cNvPr>
        <xdr:cNvSpPr/>
      </xdr:nvSpPr>
      <xdr:spPr>
        <a:xfrm>
          <a:off x="13096875" y="13150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74930</xdr:rowOff>
    </xdr:from>
    <xdr:to>
      <xdr:col>72</xdr:col>
      <xdr:colOff>38100</xdr:colOff>
      <xdr:row>84</xdr:row>
      <xdr:rowOff>5080</xdr:rowOff>
    </xdr:to>
    <xdr:sp macro="" textlink="">
      <xdr:nvSpPr>
        <xdr:cNvPr id="671" name="フローチャート: 判断 670">
          <a:extLst>
            <a:ext uri="{FF2B5EF4-FFF2-40B4-BE49-F238E27FC236}">
              <a16:creationId xmlns:a16="http://schemas.microsoft.com/office/drawing/2014/main" id="{65B6EC4C-D40A-4296-AC9F-2C80490DA160}"/>
            </a:ext>
          </a:extLst>
        </xdr:cNvPr>
        <xdr:cNvSpPr/>
      </xdr:nvSpPr>
      <xdr:spPr>
        <a:xfrm>
          <a:off x="12296775" y="1351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8A193D70-A48E-4078-9BDE-08518CF9FAC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D46C0E3B-A982-4A61-87AB-09C476E573E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CE3A6734-CD92-4407-8E2C-6CF68EE7EA3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76B9D61F-3CCB-4B05-93D6-A3F8119376C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C786042C-C669-466C-9522-83D0B66A889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122555</xdr:rowOff>
    </xdr:from>
    <xdr:to>
      <xdr:col>85</xdr:col>
      <xdr:colOff>177800</xdr:colOff>
      <xdr:row>86</xdr:row>
      <xdr:rowOff>52705</xdr:rowOff>
    </xdr:to>
    <xdr:sp macro="" textlink="">
      <xdr:nvSpPr>
        <xdr:cNvPr id="677" name="楕円 676">
          <a:extLst>
            <a:ext uri="{FF2B5EF4-FFF2-40B4-BE49-F238E27FC236}">
              <a16:creationId xmlns:a16="http://schemas.microsoft.com/office/drawing/2014/main" id="{C1A4C8F3-BA77-43B7-837D-21B17BE2423E}"/>
            </a:ext>
          </a:extLst>
        </xdr:cNvPr>
        <xdr:cNvSpPr/>
      </xdr:nvSpPr>
      <xdr:spPr>
        <a:xfrm>
          <a:off x="14649450" y="138893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37482</xdr:rowOff>
    </xdr:from>
    <xdr:ext cx="405111" cy="259045"/>
    <xdr:sp macro="" textlink="">
      <xdr:nvSpPr>
        <xdr:cNvPr id="678" name="【図書館】&#10;有形固定資産減価償却率該当値テキスト">
          <a:extLst>
            <a:ext uri="{FF2B5EF4-FFF2-40B4-BE49-F238E27FC236}">
              <a16:creationId xmlns:a16="http://schemas.microsoft.com/office/drawing/2014/main" id="{E0ECBC3B-E9D9-4050-B97A-EA4B9C9185DD}"/>
            </a:ext>
          </a:extLst>
        </xdr:cNvPr>
        <xdr:cNvSpPr txBox="1"/>
      </xdr:nvSpPr>
      <xdr:spPr>
        <a:xfrm>
          <a:off x="14744700"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84455</xdr:rowOff>
    </xdr:from>
    <xdr:to>
      <xdr:col>81</xdr:col>
      <xdr:colOff>101600</xdr:colOff>
      <xdr:row>86</xdr:row>
      <xdr:rowOff>14605</xdr:rowOff>
    </xdr:to>
    <xdr:sp macro="" textlink="">
      <xdr:nvSpPr>
        <xdr:cNvPr id="679" name="楕円 678">
          <a:extLst>
            <a:ext uri="{FF2B5EF4-FFF2-40B4-BE49-F238E27FC236}">
              <a16:creationId xmlns:a16="http://schemas.microsoft.com/office/drawing/2014/main" id="{F0329E91-6E87-4A05-8BDA-6C65A64C64F2}"/>
            </a:ext>
          </a:extLst>
        </xdr:cNvPr>
        <xdr:cNvSpPr/>
      </xdr:nvSpPr>
      <xdr:spPr>
        <a:xfrm>
          <a:off x="13887450" y="138512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135255</xdr:rowOff>
    </xdr:from>
    <xdr:to>
      <xdr:col>85</xdr:col>
      <xdr:colOff>127000</xdr:colOff>
      <xdr:row>86</xdr:row>
      <xdr:rowOff>1905</xdr:rowOff>
    </xdr:to>
    <xdr:cxnSp macro="">
      <xdr:nvCxnSpPr>
        <xdr:cNvPr id="680" name="直線コネクタ 679">
          <a:extLst>
            <a:ext uri="{FF2B5EF4-FFF2-40B4-BE49-F238E27FC236}">
              <a16:creationId xmlns:a16="http://schemas.microsoft.com/office/drawing/2014/main" id="{C4DCF5DC-4DBA-48C2-8755-484D39743C0F}"/>
            </a:ext>
          </a:extLst>
        </xdr:cNvPr>
        <xdr:cNvCxnSpPr/>
      </xdr:nvCxnSpPr>
      <xdr:spPr>
        <a:xfrm>
          <a:off x="13935075" y="1389888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46355</xdr:rowOff>
    </xdr:from>
    <xdr:to>
      <xdr:col>76</xdr:col>
      <xdr:colOff>165100</xdr:colOff>
      <xdr:row>85</xdr:row>
      <xdr:rowOff>147955</xdr:rowOff>
    </xdr:to>
    <xdr:sp macro="" textlink="">
      <xdr:nvSpPr>
        <xdr:cNvPr id="681" name="楕円 680">
          <a:extLst>
            <a:ext uri="{FF2B5EF4-FFF2-40B4-BE49-F238E27FC236}">
              <a16:creationId xmlns:a16="http://schemas.microsoft.com/office/drawing/2014/main" id="{8F5AE486-F930-4D27-92BA-E92C1BD264DA}"/>
            </a:ext>
          </a:extLst>
        </xdr:cNvPr>
        <xdr:cNvSpPr/>
      </xdr:nvSpPr>
      <xdr:spPr>
        <a:xfrm>
          <a:off x="13096875" y="13813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97155</xdr:rowOff>
    </xdr:from>
    <xdr:to>
      <xdr:col>81</xdr:col>
      <xdr:colOff>50800</xdr:colOff>
      <xdr:row>85</xdr:row>
      <xdr:rowOff>135255</xdr:rowOff>
    </xdr:to>
    <xdr:cxnSp macro="">
      <xdr:nvCxnSpPr>
        <xdr:cNvPr id="682" name="直線コネクタ 681">
          <a:extLst>
            <a:ext uri="{FF2B5EF4-FFF2-40B4-BE49-F238E27FC236}">
              <a16:creationId xmlns:a16="http://schemas.microsoft.com/office/drawing/2014/main" id="{32174DBF-AFE7-4A06-86ED-188B65FB0B07}"/>
            </a:ext>
          </a:extLst>
        </xdr:cNvPr>
        <xdr:cNvCxnSpPr/>
      </xdr:nvCxnSpPr>
      <xdr:spPr>
        <a:xfrm>
          <a:off x="13144500" y="1386078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8255</xdr:rowOff>
    </xdr:from>
    <xdr:to>
      <xdr:col>72</xdr:col>
      <xdr:colOff>38100</xdr:colOff>
      <xdr:row>85</xdr:row>
      <xdr:rowOff>109855</xdr:rowOff>
    </xdr:to>
    <xdr:sp macro="" textlink="">
      <xdr:nvSpPr>
        <xdr:cNvPr id="683" name="楕円 682">
          <a:extLst>
            <a:ext uri="{FF2B5EF4-FFF2-40B4-BE49-F238E27FC236}">
              <a16:creationId xmlns:a16="http://schemas.microsoft.com/office/drawing/2014/main" id="{0EE476EB-D73D-4727-81B2-C5902529ADA4}"/>
            </a:ext>
          </a:extLst>
        </xdr:cNvPr>
        <xdr:cNvSpPr/>
      </xdr:nvSpPr>
      <xdr:spPr>
        <a:xfrm>
          <a:off x="12296775" y="137750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59055</xdr:rowOff>
    </xdr:from>
    <xdr:to>
      <xdr:col>76</xdr:col>
      <xdr:colOff>114300</xdr:colOff>
      <xdr:row>85</xdr:row>
      <xdr:rowOff>97155</xdr:rowOff>
    </xdr:to>
    <xdr:cxnSp macro="">
      <xdr:nvCxnSpPr>
        <xdr:cNvPr id="684" name="直線コネクタ 683">
          <a:extLst>
            <a:ext uri="{FF2B5EF4-FFF2-40B4-BE49-F238E27FC236}">
              <a16:creationId xmlns:a16="http://schemas.microsoft.com/office/drawing/2014/main" id="{052EBE7C-D23D-44A8-848B-0EDCD58F952F}"/>
            </a:ext>
          </a:extLst>
        </xdr:cNvPr>
        <xdr:cNvCxnSpPr/>
      </xdr:nvCxnSpPr>
      <xdr:spPr>
        <a:xfrm>
          <a:off x="12344400" y="138226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85" name="n_1aveValue【図書館】&#10;有形固定資産減価償却率">
          <a:extLst>
            <a:ext uri="{FF2B5EF4-FFF2-40B4-BE49-F238E27FC236}">
              <a16:creationId xmlns:a16="http://schemas.microsoft.com/office/drawing/2014/main" id="{2B7B40A6-AEBF-4D89-8472-8E9B2C6FFA75}"/>
            </a:ext>
          </a:extLst>
        </xdr:cNvPr>
        <xdr:cNvSpPr txBox="1"/>
      </xdr:nvSpPr>
      <xdr:spPr>
        <a:xfrm>
          <a:off x="13745219"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86" name="n_2aveValue【図書館】&#10;有形固定資産減価償却率">
          <a:extLst>
            <a:ext uri="{FF2B5EF4-FFF2-40B4-BE49-F238E27FC236}">
              <a16:creationId xmlns:a16="http://schemas.microsoft.com/office/drawing/2014/main" id="{925D7CA8-08AF-4057-B382-142621A09758}"/>
            </a:ext>
          </a:extLst>
        </xdr:cNvPr>
        <xdr:cNvSpPr txBox="1"/>
      </xdr:nvSpPr>
      <xdr:spPr>
        <a:xfrm>
          <a:off x="1296416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21607</xdr:rowOff>
    </xdr:from>
    <xdr:ext cx="405111" cy="259045"/>
    <xdr:sp macro="" textlink="">
      <xdr:nvSpPr>
        <xdr:cNvPr id="687" name="n_3aveValue【図書館】&#10;有形固定資産減価償却率">
          <a:extLst>
            <a:ext uri="{FF2B5EF4-FFF2-40B4-BE49-F238E27FC236}">
              <a16:creationId xmlns:a16="http://schemas.microsoft.com/office/drawing/2014/main" id="{1BD86DFF-0C96-4923-BEFB-550C23727378}"/>
            </a:ext>
          </a:extLst>
        </xdr:cNvPr>
        <xdr:cNvSpPr txBox="1"/>
      </xdr:nvSpPr>
      <xdr:spPr>
        <a:xfrm>
          <a:off x="1216406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5732</xdr:rowOff>
    </xdr:from>
    <xdr:ext cx="405111" cy="259045"/>
    <xdr:sp macro="" textlink="">
      <xdr:nvSpPr>
        <xdr:cNvPr id="688" name="n_1mainValue【図書館】&#10;有形固定資産減価償却率">
          <a:extLst>
            <a:ext uri="{FF2B5EF4-FFF2-40B4-BE49-F238E27FC236}">
              <a16:creationId xmlns:a16="http://schemas.microsoft.com/office/drawing/2014/main" id="{74B5CC7C-AA5E-4966-9FEC-4C3D210E6796}"/>
            </a:ext>
          </a:extLst>
        </xdr:cNvPr>
        <xdr:cNvSpPr txBox="1"/>
      </xdr:nvSpPr>
      <xdr:spPr>
        <a:xfrm>
          <a:off x="13745219"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139082</xdr:rowOff>
    </xdr:from>
    <xdr:ext cx="405111" cy="259045"/>
    <xdr:sp macro="" textlink="">
      <xdr:nvSpPr>
        <xdr:cNvPr id="689" name="n_2mainValue【図書館】&#10;有形固定資産減価償却率">
          <a:extLst>
            <a:ext uri="{FF2B5EF4-FFF2-40B4-BE49-F238E27FC236}">
              <a16:creationId xmlns:a16="http://schemas.microsoft.com/office/drawing/2014/main" id="{F1EB53ED-D575-4642-872A-75615416B7D8}"/>
            </a:ext>
          </a:extLst>
        </xdr:cNvPr>
        <xdr:cNvSpPr txBox="1"/>
      </xdr:nvSpPr>
      <xdr:spPr>
        <a:xfrm>
          <a:off x="12964169" y="1390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100982</xdr:rowOff>
    </xdr:from>
    <xdr:ext cx="405111" cy="259045"/>
    <xdr:sp macro="" textlink="">
      <xdr:nvSpPr>
        <xdr:cNvPr id="690" name="n_3mainValue【図書館】&#10;有形固定資産減価償却率">
          <a:extLst>
            <a:ext uri="{FF2B5EF4-FFF2-40B4-BE49-F238E27FC236}">
              <a16:creationId xmlns:a16="http://schemas.microsoft.com/office/drawing/2014/main" id="{7D1CCC17-2B57-4D24-9044-E9C15C09AA1A}"/>
            </a:ext>
          </a:extLst>
        </xdr:cNvPr>
        <xdr:cNvSpPr txBox="1"/>
      </xdr:nvSpPr>
      <xdr:spPr>
        <a:xfrm>
          <a:off x="12164069"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C0357C24-4361-4BF6-BC5A-2FDCAD653E3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92" name="正方形/長方形 691">
          <a:extLst>
            <a:ext uri="{FF2B5EF4-FFF2-40B4-BE49-F238E27FC236}">
              <a16:creationId xmlns:a16="http://schemas.microsoft.com/office/drawing/2014/main" id="{F489F740-4CD2-4BDB-B383-32DB43FC260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3" name="正方形/長方形 692">
          <a:extLst>
            <a:ext uri="{FF2B5EF4-FFF2-40B4-BE49-F238E27FC236}">
              <a16:creationId xmlns:a16="http://schemas.microsoft.com/office/drawing/2014/main" id="{E64B3F7F-AF1B-4C0B-8E7B-1BF110F7674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4" name="正方形/長方形 693">
          <a:extLst>
            <a:ext uri="{FF2B5EF4-FFF2-40B4-BE49-F238E27FC236}">
              <a16:creationId xmlns:a16="http://schemas.microsoft.com/office/drawing/2014/main" id="{7E1D73A8-06DE-4D3A-8A8D-9A8C4A31201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5" name="正方形/長方形 694">
          <a:extLst>
            <a:ext uri="{FF2B5EF4-FFF2-40B4-BE49-F238E27FC236}">
              <a16:creationId xmlns:a16="http://schemas.microsoft.com/office/drawing/2014/main" id="{7639461C-A8FD-4DC6-86E3-39A09642B20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6D9B3397-7446-4C49-BC2B-40A184BB43B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879653A4-EB9F-45CC-B96E-F9198F3D7D4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6FCA1564-10F4-42B5-A2E6-915C1C76DF6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78EF6CC6-CEF4-432E-A17F-8C061C8F0A6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B52444AD-4310-40DF-B76B-7BCA077FB568}"/>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DD286771-EC41-4E7D-BCF9-38BADC598CAF}"/>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6B459F8-D765-4B02-97BA-B02EC3F02411}"/>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78FC91E9-1071-40E8-B7CA-6915C7255B2C}"/>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2B9EA3AC-FA96-481D-9505-27C86A2880F2}"/>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56BF4C60-24A1-406B-8C8C-4D1FB991EA4A}"/>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57CD1E7B-6F87-4C47-BE11-145F36E57E5C}"/>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D35DDA48-1D72-47DC-B8D9-240CD4B056D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6A6047C1-24C4-4C78-B30D-ED491CBBB6B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図書館】&#10;一人当たり面積グラフ枠">
          <a:extLst>
            <a:ext uri="{FF2B5EF4-FFF2-40B4-BE49-F238E27FC236}">
              <a16:creationId xmlns:a16="http://schemas.microsoft.com/office/drawing/2014/main" id="{8C98223F-8B9A-4C2F-97A6-12A4A07C5FC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10" name="直線コネクタ 709">
          <a:extLst>
            <a:ext uri="{FF2B5EF4-FFF2-40B4-BE49-F238E27FC236}">
              <a16:creationId xmlns:a16="http://schemas.microsoft.com/office/drawing/2014/main" id="{4D7BDD95-7F64-42AF-9C70-ECCE19F75D51}"/>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11" name="【図書館】&#10;一人当たり面積最小値テキスト">
          <a:extLst>
            <a:ext uri="{FF2B5EF4-FFF2-40B4-BE49-F238E27FC236}">
              <a16:creationId xmlns:a16="http://schemas.microsoft.com/office/drawing/2014/main" id="{3FC71FCA-40B5-4A3B-8304-693DE82F8436}"/>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12" name="直線コネクタ 711">
          <a:extLst>
            <a:ext uri="{FF2B5EF4-FFF2-40B4-BE49-F238E27FC236}">
              <a16:creationId xmlns:a16="http://schemas.microsoft.com/office/drawing/2014/main" id="{0118324D-B070-44D5-B2DE-BBF228582B03}"/>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13" name="【図書館】&#10;一人当たり面積最大値テキスト">
          <a:extLst>
            <a:ext uri="{FF2B5EF4-FFF2-40B4-BE49-F238E27FC236}">
              <a16:creationId xmlns:a16="http://schemas.microsoft.com/office/drawing/2014/main" id="{99BF4B57-EDB5-421E-80C6-C5018BB1C859}"/>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4" name="直線コネクタ 713">
          <a:extLst>
            <a:ext uri="{FF2B5EF4-FFF2-40B4-BE49-F238E27FC236}">
              <a16:creationId xmlns:a16="http://schemas.microsoft.com/office/drawing/2014/main" id="{89946B4C-7B01-4537-8EF6-FE3D59A5CB6F}"/>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15" name="【図書館】&#10;一人当たり面積平均値テキスト">
          <a:extLst>
            <a:ext uri="{FF2B5EF4-FFF2-40B4-BE49-F238E27FC236}">
              <a16:creationId xmlns:a16="http://schemas.microsoft.com/office/drawing/2014/main" id="{2CD3CBA1-F911-42C8-8760-39B8E2BA288E}"/>
            </a:ext>
          </a:extLst>
        </xdr:cNvPr>
        <xdr:cNvSpPr txBox="1"/>
      </xdr:nvSpPr>
      <xdr:spPr>
        <a:xfrm>
          <a:off x="20002500" y="1346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6" name="フローチャート: 判断 715">
          <a:extLst>
            <a:ext uri="{FF2B5EF4-FFF2-40B4-BE49-F238E27FC236}">
              <a16:creationId xmlns:a16="http://schemas.microsoft.com/office/drawing/2014/main" id="{119E2D1E-92CB-4C76-A882-1C6153F8A7FA}"/>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7" name="フローチャート: 判断 716">
          <a:extLst>
            <a:ext uri="{FF2B5EF4-FFF2-40B4-BE49-F238E27FC236}">
              <a16:creationId xmlns:a16="http://schemas.microsoft.com/office/drawing/2014/main" id="{5B636320-4C5C-45B7-B3AA-127E52C06F2E}"/>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18" name="フローチャート: 判断 717">
          <a:extLst>
            <a:ext uri="{FF2B5EF4-FFF2-40B4-BE49-F238E27FC236}">
              <a16:creationId xmlns:a16="http://schemas.microsoft.com/office/drawing/2014/main" id="{E5180CB5-1922-4066-883B-DBE0A65EC88D}"/>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9" name="フローチャート: 判断 718">
          <a:extLst>
            <a:ext uri="{FF2B5EF4-FFF2-40B4-BE49-F238E27FC236}">
              <a16:creationId xmlns:a16="http://schemas.microsoft.com/office/drawing/2014/main" id="{09120A65-9AC1-4803-8C08-9F82ADED44DF}"/>
            </a:ext>
          </a:extLst>
        </xdr:cNvPr>
        <xdr:cNvSpPr/>
      </xdr:nvSpPr>
      <xdr:spPr>
        <a:xfrm>
          <a:off x="17554575" y="13706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7409BA8-0127-4C19-BCD4-32E69F6B700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9287443-F6E5-40EE-AB47-D878AA3FA09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C659D4C-E9C2-4FFE-8BCC-A1312CAC233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410CA2F-15CA-4455-9478-1D5CA969020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8C68278-742D-45E6-89FF-0D95183A6BE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25" name="楕円 724">
          <a:extLst>
            <a:ext uri="{FF2B5EF4-FFF2-40B4-BE49-F238E27FC236}">
              <a16:creationId xmlns:a16="http://schemas.microsoft.com/office/drawing/2014/main" id="{CACA9136-483B-4CF3-AC2E-5F04B48363E7}"/>
            </a:ext>
          </a:extLst>
        </xdr:cNvPr>
        <xdr:cNvSpPr/>
      </xdr:nvSpPr>
      <xdr:spPr>
        <a:xfrm>
          <a:off x="198977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160038</xdr:rowOff>
    </xdr:from>
    <xdr:ext cx="469744" cy="259045"/>
    <xdr:sp macro="" textlink="">
      <xdr:nvSpPr>
        <xdr:cNvPr id="726" name="【図書館】&#10;一人当たり面積該当値テキスト">
          <a:extLst>
            <a:ext uri="{FF2B5EF4-FFF2-40B4-BE49-F238E27FC236}">
              <a16:creationId xmlns:a16="http://schemas.microsoft.com/office/drawing/2014/main" id="{2E385655-3BC1-4A38-BA74-0328ABCCFDB4}"/>
            </a:ext>
          </a:extLst>
        </xdr:cNvPr>
        <xdr:cNvSpPr txBox="1"/>
      </xdr:nvSpPr>
      <xdr:spPr>
        <a:xfrm>
          <a:off x="20002500"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27" name="楕円 726">
          <a:extLst>
            <a:ext uri="{FF2B5EF4-FFF2-40B4-BE49-F238E27FC236}">
              <a16:creationId xmlns:a16="http://schemas.microsoft.com/office/drawing/2014/main" id="{0FA629EC-9872-43CC-A695-5377E9A3902D}"/>
            </a:ext>
          </a:extLst>
        </xdr:cNvPr>
        <xdr:cNvSpPr/>
      </xdr:nvSpPr>
      <xdr:spPr>
        <a:xfrm>
          <a:off x="191547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28" name="直線コネクタ 727">
          <a:extLst>
            <a:ext uri="{FF2B5EF4-FFF2-40B4-BE49-F238E27FC236}">
              <a16:creationId xmlns:a16="http://schemas.microsoft.com/office/drawing/2014/main" id="{710F1F73-47AA-449E-826A-83A60CB4BC90}"/>
            </a:ext>
          </a:extLst>
        </xdr:cNvPr>
        <xdr:cNvCxnSpPr/>
      </xdr:nvCxnSpPr>
      <xdr:spPr>
        <a:xfrm>
          <a:off x="19202400" y="136658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9" name="楕円 728">
          <a:extLst>
            <a:ext uri="{FF2B5EF4-FFF2-40B4-BE49-F238E27FC236}">
              <a16:creationId xmlns:a16="http://schemas.microsoft.com/office/drawing/2014/main" id="{8ED161CB-5ABD-44E8-A321-8CE4996E460E}"/>
            </a:ext>
          </a:extLst>
        </xdr:cNvPr>
        <xdr:cNvSpPr/>
      </xdr:nvSpPr>
      <xdr:spPr>
        <a:xfrm>
          <a:off x="183451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30" name="直線コネクタ 729">
          <a:extLst>
            <a:ext uri="{FF2B5EF4-FFF2-40B4-BE49-F238E27FC236}">
              <a16:creationId xmlns:a16="http://schemas.microsoft.com/office/drawing/2014/main" id="{356D943E-1F1F-47AD-9D7B-A8961642FC1F}"/>
            </a:ext>
          </a:extLst>
        </xdr:cNvPr>
        <xdr:cNvCxnSpPr/>
      </xdr:nvCxnSpPr>
      <xdr:spPr>
        <a:xfrm>
          <a:off x="18392775" y="13665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31" name="楕円 730">
          <a:extLst>
            <a:ext uri="{FF2B5EF4-FFF2-40B4-BE49-F238E27FC236}">
              <a16:creationId xmlns:a16="http://schemas.microsoft.com/office/drawing/2014/main" id="{9D7A21A6-34F7-4D0B-8133-E8AB9DE6CCB7}"/>
            </a:ext>
          </a:extLst>
        </xdr:cNvPr>
        <xdr:cNvSpPr/>
      </xdr:nvSpPr>
      <xdr:spPr>
        <a:xfrm>
          <a:off x="175545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32" name="直線コネクタ 731">
          <a:extLst>
            <a:ext uri="{FF2B5EF4-FFF2-40B4-BE49-F238E27FC236}">
              <a16:creationId xmlns:a16="http://schemas.microsoft.com/office/drawing/2014/main" id="{48371032-2C64-4DDD-9F5A-A1C9F629EEDA}"/>
            </a:ext>
          </a:extLst>
        </xdr:cNvPr>
        <xdr:cNvCxnSpPr/>
      </xdr:nvCxnSpPr>
      <xdr:spPr>
        <a:xfrm>
          <a:off x="17602200" y="13665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33" name="n_1aveValue【図書館】&#10;一人当たり面積">
          <a:extLst>
            <a:ext uri="{FF2B5EF4-FFF2-40B4-BE49-F238E27FC236}">
              <a16:creationId xmlns:a16="http://schemas.microsoft.com/office/drawing/2014/main" id="{EF24BDE1-EF74-4858-9BD6-D2C931194F80}"/>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34" name="n_2aveValue【図書館】&#10;一人当たり面積">
          <a:extLst>
            <a:ext uri="{FF2B5EF4-FFF2-40B4-BE49-F238E27FC236}">
              <a16:creationId xmlns:a16="http://schemas.microsoft.com/office/drawing/2014/main" id="{CDE6705F-CB49-439D-9E77-EFC04C59173F}"/>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5" name="n_3aveValue【図書館】&#10;一人当たり面積">
          <a:extLst>
            <a:ext uri="{FF2B5EF4-FFF2-40B4-BE49-F238E27FC236}">
              <a16:creationId xmlns:a16="http://schemas.microsoft.com/office/drawing/2014/main" id="{C968FC3E-4210-400A-9C3C-E8E9DD5E3FDE}"/>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36" name="n_1mainValue【図書館】&#10;一人当たり面積">
          <a:extLst>
            <a:ext uri="{FF2B5EF4-FFF2-40B4-BE49-F238E27FC236}">
              <a16:creationId xmlns:a16="http://schemas.microsoft.com/office/drawing/2014/main" id="{325DC3CE-919C-4F3C-B842-A478E8D2D4C1}"/>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7" name="n_2mainValue【図書館】&#10;一人当たり面積">
          <a:extLst>
            <a:ext uri="{FF2B5EF4-FFF2-40B4-BE49-F238E27FC236}">
              <a16:creationId xmlns:a16="http://schemas.microsoft.com/office/drawing/2014/main" id="{28AD52E6-1138-46B3-A9F9-D9470571663C}"/>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8" name="n_3mainValue【図書館】&#10;一人当たり面積">
          <a:extLst>
            <a:ext uri="{FF2B5EF4-FFF2-40B4-BE49-F238E27FC236}">
              <a16:creationId xmlns:a16="http://schemas.microsoft.com/office/drawing/2014/main" id="{6010619E-23F9-4A6A-9B41-6EE46FEE1DD1}"/>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C9129E9-D8E7-424F-99B4-D4088DE409D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40" name="正方形/長方形 739">
          <a:extLst>
            <a:ext uri="{FF2B5EF4-FFF2-40B4-BE49-F238E27FC236}">
              <a16:creationId xmlns:a16="http://schemas.microsoft.com/office/drawing/2014/main" id="{577D7AC8-7DFC-476C-96C0-B3E228DB1884}"/>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41" name="正方形/長方形 740">
          <a:extLst>
            <a:ext uri="{FF2B5EF4-FFF2-40B4-BE49-F238E27FC236}">
              <a16:creationId xmlns:a16="http://schemas.microsoft.com/office/drawing/2014/main" id="{A96AABA2-6F9F-4CB1-AE7E-7BD9FB2746B8}"/>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42" name="正方形/長方形 741">
          <a:extLst>
            <a:ext uri="{FF2B5EF4-FFF2-40B4-BE49-F238E27FC236}">
              <a16:creationId xmlns:a16="http://schemas.microsoft.com/office/drawing/2014/main" id="{4D8E5ED9-0D67-4EA1-818F-3D95EA2CF18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43" name="正方形/長方形 742">
          <a:extLst>
            <a:ext uri="{FF2B5EF4-FFF2-40B4-BE49-F238E27FC236}">
              <a16:creationId xmlns:a16="http://schemas.microsoft.com/office/drawing/2014/main" id="{5489AA43-44DA-4AD3-A485-D339C533BAB5}"/>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D9587B5A-679E-4FCD-B607-0D9AE47B887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B8A61F2D-F738-4A53-B85A-C7D6F2485BE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88253F8D-8F10-4D41-84E3-9A0674F04B5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69008082-745E-42B9-80BA-786ABBCFBC1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3FE704C5-8B99-4800-838E-02E380A68C76}"/>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a:extLst>
            <a:ext uri="{FF2B5EF4-FFF2-40B4-BE49-F238E27FC236}">
              <a16:creationId xmlns:a16="http://schemas.microsoft.com/office/drawing/2014/main" id="{E5F44A69-A77E-4F84-BA5B-739AABAADE9C}"/>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5C1DD400-9625-41D7-BBD5-4154FACE24D9}"/>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37708ABD-8FCC-4188-8732-294274B027F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F326515-1187-4473-8C1B-25F8D75246F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49B20F92-F5EC-43F5-8A8F-65380BD627B1}"/>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C66989D3-34F7-49B7-8F48-ADE24312F1AD}"/>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CE516E7C-9308-4FE0-BB6D-010891D1D6E9}"/>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82557514-4E5C-4AE9-A628-73FDC562079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B560FC0F-5C2A-4759-BD40-BB9D9861CB93}"/>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84BB5C9-41F7-453F-A24F-EF17F9B2B057}"/>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a:extLst>
            <a:ext uri="{FF2B5EF4-FFF2-40B4-BE49-F238E27FC236}">
              <a16:creationId xmlns:a16="http://schemas.microsoft.com/office/drawing/2014/main" id="{ABB6AF62-1D6D-491C-8AA2-28954FF81AB5}"/>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3C7C6E10-F09D-4B0D-B5B1-FE99C5E15C0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FA6DAE0D-842B-41DD-B29F-7BC7D6D8828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博物館】&#10;有形固定資産減価償却率グラフ枠">
          <a:extLst>
            <a:ext uri="{FF2B5EF4-FFF2-40B4-BE49-F238E27FC236}">
              <a16:creationId xmlns:a16="http://schemas.microsoft.com/office/drawing/2014/main" id="{B9BF3DCB-4F8E-4B84-BD5A-089EC1A3522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146413</xdr:rowOff>
    </xdr:from>
    <xdr:to>
      <xdr:col>85</xdr:col>
      <xdr:colOff>126364</xdr:colOff>
      <xdr:row>108</xdr:row>
      <xdr:rowOff>125186</xdr:rowOff>
    </xdr:to>
    <xdr:cxnSp macro="">
      <xdr:nvCxnSpPr>
        <xdr:cNvPr id="763" name="直線コネクタ 762">
          <a:extLst>
            <a:ext uri="{FF2B5EF4-FFF2-40B4-BE49-F238E27FC236}">
              <a16:creationId xmlns:a16="http://schemas.microsoft.com/office/drawing/2014/main" id="{9A4E142B-1313-46A7-8E81-1FC1E424A529}"/>
            </a:ext>
          </a:extLst>
        </xdr:cNvPr>
        <xdr:cNvCxnSpPr/>
      </xdr:nvCxnSpPr>
      <xdr:spPr>
        <a:xfrm flipV="1">
          <a:off x="14695170" y="16173813"/>
          <a:ext cx="1269" cy="1436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129013</xdr:rowOff>
    </xdr:from>
    <xdr:ext cx="405111" cy="259045"/>
    <xdr:sp macro="" textlink="">
      <xdr:nvSpPr>
        <xdr:cNvPr id="764" name="【博物館】&#10;有形固定資産減価償却率最小値テキスト">
          <a:extLst>
            <a:ext uri="{FF2B5EF4-FFF2-40B4-BE49-F238E27FC236}">
              <a16:creationId xmlns:a16="http://schemas.microsoft.com/office/drawing/2014/main" id="{7D5261BE-A610-46BA-B745-7C5639FB91CA}"/>
            </a:ext>
          </a:extLst>
        </xdr:cNvPr>
        <xdr:cNvSpPr txBox="1"/>
      </xdr:nvSpPr>
      <xdr:spPr>
        <a:xfrm>
          <a:off x="14744700"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5" name="直線コネクタ 764">
          <a:extLst>
            <a:ext uri="{FF2B5EF4-FFF2-40B4-BE49-F238E27FC236}">
              <a16:creationId xmlns:a16="http://schemas.microsoft.com/office/drawing/2014/main" id="{0EB9291F-47B8-4488-A9CA-9A49DF912D27}"/>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93090</xdr:rowOff>
    </xdr:from>
    <xdr:ext cx="405111" cy="259045"/>
    <xdr:sp macro="" textlink="">
      <xdr:nvSpPr>
        <xdr:cNvPr id="766" name="【博物館】&#10;有形固定資産減価償却率最大値テキスト">
          <a:extLst>
            <a:ext uri="{FF2B5EF4-FFF2-40B4-BE49-F238E27FC236}">
              <a16:creationId xmlns:a16="http://schemas.microsoft.com/office/drawing/2014/main" id="{F99E9AFC-D65B-4E6E-A020-649249AA255F}"/>
            </a:ext>
          </a:extLst>
        </xdr:cNvPr>
        <xdr:cNvSpPr txBox="1"/>
      </xdr:nvSpPr>
      <xdr:spPr>
        <a:xfrm>
          <a:off x="14744700" y="1596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67" name="直線コネクタ 766">
          <a:extLst>
            <a:ext uri="{FF2B5EF4-FFF2-40B4-BE49-F238E27FC236}">
              <a16:creationId xmlns:a16="http://schemas.microsoft.com/office/drawing/2014/main" id="{F18B239B-1CE7-4440-A253-22104F97953F}"/>
            </a:ext>
          </a:extLst>
        </xdr:cNvPr>
        <xdr:cNvCxnSpPr/>
      </xdr:nvCxnSpPr>
      <xdr:spPr>
        <a:xfrm>
          <a:off x="14611350" y="16173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103432</xdr:rowOff>
    </xdr:from>
    <xdr:ext cx="405111" cy="259045"/>
    <xdr:sp macro="" textlink="">
      <xdr:nvSpPr>
        <xdr:cNvPr id="768" name="【博物館】&#10;有形固定資産減価償却率平均値テキスト">
          <a:extLst>
            <a:ext uri="{FF2B5EF4-FFF2-40B4-BE49-F238E27FC236}">
              <a16:creationId xmlns:a16="http://schemas.microsoft.com/office/drawing/2014/main" id="{501CD6B7-893D-4938-8AB0-F2FDAA5D8FAD}"/>
            </a:ext>
          </a:extLst>
        </xdr:cNvPr>
        <xdr:cNvSpPr txBox="1"/>
      </xdr:nvSpPr>
      <xdr:spPr>
        <a:xfrm>
          <a:off x="14744700" y="16461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769" name="フローチャート: 判断 768">
          <a:extLst>
            <a:ext uri="{FF2B5EF4-FFF2-40B4-BE49-F238E27FC236}">
              <a16:creationId xmlns:a16="http://schemas.microsoft.com/office/drawing/2014/main" id="{293B091B-FB17-429C-82E0-DB0C098D9505}"/>
            </a:ext>
          </a:extLst>
        </xdr:cNvPr>
        <xdr:cNvSpPr/>
      </xdr:nvSpPr>
      <xdr:spPr>
        <a:xfrm>
          <a:off x="14649450" y="16476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100</xdr:row>
      <xdr:rowOff>162561</xdr:rowOff>
    </xdr:from>
    <xdr:to>
      <xdr:col>81</xdr:col>
      <xdr:colOff>101600</xdr:colOff>
      <xdr:row>101</xdr:row>
      <xdr:rowOff>92711</xdr:rowOff>
    </xdr:to>
    <xdr:sp macro="" textlink="">
      <xdr:nvSpPr>
        <xdr:cNvPr id="770" name="フローチャート: 判断 769">
          <a:extLst>
            <a:ext uri="{FF2B5EF4-FFF2-40B4-BE49-F238E27FC236}">
              <a16:creationId xmlns:a16="http://schemas.microsoft.com/office/drawing/2014/main" id="{05E8AEC2-F129-4DC1-9EB9-C767635EBF7D}"/>
            </a:ext>
          </a:extLst>
        </xdr:cNvPr>
        <xdr:cNvSpPr/>
      </xdr:nvSpPr>
      <xdr:spPr>
        <a:xfrm>
          <a:off x="13887450" y="163518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771" name="フローチャート: 判断 770">
          <a:extLst>
            <a:ext uri="{FF2B5EF4-FFF2-40B4-BE49-F238E27FC236}">
              <a16:creationId xmlns:a16="http://schemas.microsoft.com/office/drawing/2014/main" id="{5AE0127B-6135-4A0B-A3FE-1198CDDC2890}"/>
            </a:ext>
          </a:extLst>
        </xdr:cNvPr>
        <xdr:cNvSpPr/>
      </xdr:nvSpPr>
      <xdr:spPr>
        <a:xfrm>
          <a:off x="13096875" y="162798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129902</xdr:rowOff>
    </xdr:from>
    <xdr:to>
      <xdr:col>72</xdr:col>
      <xdr:colOff>38100</xdr:colOff>
      <xdr:row>101</xdr:row>
      <xdr:rowOff>60052</xdr:rowOff>
    </xdr:to>
    <xdr:sp macro="" textlink="">
      <xdr:nvSpPr>
        <xdr:cNvPr id="772" name="フローチャート: 判断 771">
          <a:extLst>
            <a:ext uri="{FF2B5EF4-FFF2-40B4-BE49-F238E27FC236}">
              <a16:creationId xmlns:a16="http://schemas.microsoft.com/office/drawing/2014/main" id="{2E627589-B478-41B3-A446-A31AB4E9740B}"/>
            </a:ext>
          </a:extLst>
        </xdr:cNvPr>
        <xdr:cNvSpPr/>
      </xdr:nvSpPr>
      <xdr:spPr>
        <a:xfrm>
          <a:off x="12296775" y="1631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DC90EDD-09A2-45D5-91DE-1BC9FCCE971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5FB2000-F124-433D-BEC8-6D754B75AA4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542D89F-9747-431E-B7FD-B942E69A993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8F9AD4C-6635-486C-99A5-3EE8AB58D24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E722A22-7FC8-4382-9C26-ABEEA30C1C3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778" name="楕円 777">
          <a:extLst>
            <a:ext uri="{FF2B5EF4-FFF2-40B4-BE49-F238E27FC236}">
              <a16:creationId xmlns:a16="http://schemas.microsoft.com/office/drawing/2014/main" id="{6ECEF5FB-A449-4EB5-B7F8-D62FF428E2B8}"/>
            </a:ext>
          </a:extLst>
        </xdr:cNvPr>
        <xdr:cNvSpPr/>
      </xdr:nvSpPr>
      <xdr:spPr>
        <a:xfrm>
          <a:off x="14649450" y="16440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105427</xdr:rowOff>
    </xdr:from>
    <xdr:ext cx="405111" cy="259045"/>
    <xdr:sp macro="" textlink="">
      <xdr:nvSpPr>
        <xdr:cNvPr id="779" name="【博物館】&#10;有形固定資産減価償却率該当値テキスト">
          <a:extLst>
            <a:ext uri="{FF2B5EF4-FFF2-40B4-BE49-F238E27FC236}">
              <a16:creationId xmlns:a16="http://schemas.microsoft.com/office/drawing/2014/main" id="{7A61787A-4AC6-4B92-9899-0E7078430C17}"/>
            </a:ext>
          </a:extLst>
        </xdr:cNvPr>
        <xdr:cNvSpPr txBox="1"/>
      </xdr:nvSpPr>
      <xdr:spPr>
        <a:xfrm>
          <a:off x="14744700"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27032</xdr:rowOff>
    </xdr:from>
    <xdr:to>
      <xdr:col>81</xdr:col>
      <xdr:colOff>101600</xdr:colOff>
      <xdr:row>101</xdr:row>
      <xdr:rowOff>128632</xdr:rowOff>
    </xdr:to>
    <xdr:sp macro="" textlink="">
      <xdr:nvSpPr>
        <xdr:cNvPr id="780" name="楕円 779">
          <a:extLst>
            <a:ext uri="{FF2B5EF4-FFF2-40B4-BE49-F238E27FC236}">
              <a16:creationId xmlns:a16="http://schemas.microsoft.com/office/drawing/2014/main" id="{05EA9C1F-800B-4A5C-A596-AB41E1902BAE}"/>
            </a:ext>
          </a:extLst>
        </xdr:cNvPr>
        <xdr:cNvSpPr/>
      </xdr:nvSpPr>
      <xdr:spPr>
        <a:xfrm>
          <a:off x="13887450" y="16384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77832</xdr:rowOff>
    </xdr:from>
    <xdr:to>
      <xdr:col>85</xdr:col>
      <xdr:colOff>127000</xdr:colOff>
      <xdr:row>101</xdr:row>
      <xdr:rowOff>133350</xdr:rowOff>
    </xdr:to>
    <xdr:cxnSp macro="">
      <xdr:nvCxnSpPr>
        <xdr:cNvPr id="781" name="直線コネクタ 780">
          <a:extLst>
            <a:ext uri="{FF2B5EF4-FFF2-40B4-BE49-F238E27FC236}">
              <a16:creationId xmlns:a16="http://schemas.microsoft.com/office/drawing/2014/main" id="{9E569456-9391-459B-9D99-02E5B8B45AD2}"/>
            </a:ext>
          </a:extLst>
        </xdr:cNvPr>
        <xdr:cNvCxnSpPr/>
      </xdr:nvCxnSpPr>
      <xdr:spPr>
        <a:xfrm>
          <a:off x="13935075" y="16432257"/>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169092</xdr:rowOff>
    </xdr:from>
    <xdr:to>
      <xdr:col>76</xdr:col>
      <xdr:colOff>165100</xdr:colOff>
      <xdr:row>101</xdr:row>
      <xdr:rowOff>99242</xdr:rowOff>
    </xdr:to>
    <xdr:sp macro="" textlink="">
      <xdr:nvSpPr>
        <xdr:cNvPr id="782" name="楕円 781">
          <a:extLst>
            <a:ext uri="{FF2B5EF4-FFF2-40B4-BE49-F238E27FC236}">
              <a16:creationId xmlns:a16="http://schemas.microsoft.com/office/drawing/2014/main" id="{593F9FFA-A599-4DFB-9165-1D9BFF408858}"/>
            </a:ext>
          </a:extLst>
        </xdr:cNvPr>
        <xdr:cNvSpPr/>
      </xdr:nvSpPr>
      <xdr:spPr>
        <a:xfrm>
          <a:off x="13096875" y="163520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48442</xdr:rowOff>
    </xdr:from>
    <xdr:to>
      <xdr:col>81</xdr:col>
      <xdr:colOff>50800</xdr:colOff>
      <xdr:row>101</xdr:row>
      <xdr:rowOff>77832</xdr:rowOff>
    </xdr:to>
    <xdr:cxnSp macro="">
      <xdr:nvCxnSpPr>
        <xdr:cNvPr id="783" name="直線コネクタ 782">
          <a:extLst>
            <a:ext uri="{FF2B5EF4-FFF2-40B4-BE49-F238E27FC236}">
              <a16:creationId xmlns:a16="http://schemas.microsoft.com/office/drawing/2014/main" id="{73E7C216-5D4E-4688-9474-4B0064627C9B}"/>
            </a:ext>
          </a:extLst>
        </xdr:cNvPr>
        <xdr:cNvCxnSpPr/>
      </xdr:nvCxnSpPr>
      <xdr:spPr>
        <a:xfrm>
          <a:off x="13144500" y="16399692"/>
          <a:ext cx="790575"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107043</xdr:rowOff>
    </xdr:from>
    <xdr:to>
      <xdr:col>72</xdr:col>
      <xdr:colOff>38100</xdr:colOff>
      <xdr:row>101</xdr:row>
      <xdr:rowOff>37193</xdr:rowOff>
    </xdr:to>
    <xdr:sp macro="" textlink="">
      <xdr:nvSpPr>
        <xdr:cNvPr id="784" name="楕円 783">
          <a:extLst>
            <a:ext uri="{FF2B5EF4-FFF2-40B4-BE49-F238E27FC236}">
              <a16:creationId xmlns:a16="http://schemas.microsoft.com/office/drawing/2014/main" id="{B90EF9D1-F021-4AFC-9B95-18335E5DDE78}"/>
            </a:ext>
          </a:extLst>
        </xdr:cNvPr>
        <xdr:cNvSpPr/>
      </xdr:nvSpPr>
      <xdr:spPr>
        <a:xfrm>
          <a:off x="12296775" y="162963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157843</xdr:rowOff>
    </xdr:from>
    <xdr:to>
      <xdr:col>76</xdr:col>
      <xdr:colOff>114300</xdr:colOff>
      <xdr:row>101</xdr:row>
      <xdr:rowOff>48442</xdr:rowOff>
    </xdr:to>
    <xdr:cxnSp macro="">
      <xdr:nvCxnSpPr>
        <xdr:cNvPr id="785" name="直線コネクタ 784">
          <a:extLst>
            <a:ext uri="{FF2B5EF4-FFF2-40B4-BE49-F238E27FC236}">
              <a16:creationId xmlns:a16="http://schemas.microsoft.com/office/drawing/2014/main" id="{91F55F3E-3B26-4C3D-85E1-B5EEEAD75254}"/>
            </a:ext>
          </a:extLst>
        </xdr:cNvPr>
        <xdr:cNvCxnSpPr/>
      </xdr:nvCxnSpPr>
      <xdr:spPr>
        <a:xfrm>
          <a:off x="12344400" y="16353518"/>
          <a:ext cx="800100"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109238</xdr:rowOff>
    </xdr:from>
    <xdr:ext cx="405111" cy="259045"/>
    <xdr:sp macro="" textlink="">
      <xdr:nvSpPr>
        <xdr:cNvPr id="786" name="n_1aveValue【博物館】&#10;有形固定資産減価償却率">
          <a:extLst>
            <a:ext uri="{FF2B5EF4-FFF2-40B4-BE49-F238E27FC236}">
              <a16:creationId xmlns:a16="http://schemas.microsoft.com/office/drawing/2014/main" id="{95F39A2D-AD9E-4090-B4D2-74EC98EDBDFF}"/>
            </a:ext>
          </a:extLst>
        </xdr:cNvPr>
        <xdr:cNvSpPr txBox="1"/>
      </xdr:nvSpPr>
      <xdr:spPr>
        <a:xfrm>
          <a:off x="13745219"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30859</xdr:rowOff>
    </xdr:from>
    <xdr:ext cx="405111" cy="259045"/>
    <xdr:sp macro="" textlink="">
      <xdr:nvSpPr>
        <xdr:cNvPr id="787" name="n_2aveValue【博物館】&#10;有形固定資産減価償却率">
          <a:extLst>
            <a:ext uri="{FF2B5EF4-FFF2-40B4-BE49-F238E27FC236}">
              <a16:creationId xmlns:a16="http://schemas.microsoft.com/office/drawing/2014/main" id="{7861CF3E-77FC-4E75-852F-3F9F22D06D5F}"/>
            </a:ext>
          </a:extLst>
        </xdr:cNvPr>
        <xdr:cNvSpPr txBox="1"/>
      </xdr:nvSpPr>
      <xdr:spPr>
        <a:xfrm>
          <a:off x="12964169" y="1605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51179</xdr:rowOff>
    </xdr:from>
    <xdr:ext cx="405111" cy="259045"/>
    <xdr:sp macro="" textlink="">
      <xdr:nvSpPr>
        <xdr:cNvPr id="788" name="n_3aveValue【博物館】&#10;有形固定資産減価償却率">
          <a:extLst>
            <a:ext uri="{FF2B5EF4-FFF2-40B4-BE49-F238E27FC236}">
              <a16:creationId xmlns:a16="http://schemas.microsoft.com/office/drawing/2014/main" id="{673438E5-2559-4AD0-90BB-0A7929293118}"/>
            </a:ext>
          </a:extLst>
        </xdr:cNvPr>
        <xdr:cNvSpPr txBox="1"/>
      </xdr:nvSpPr>
      <xdr:spPr>
        <a:xfrm>
          <a:off x="12164069" y="1640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119759</xdr:rowOff>
    </xdr:from>
    <xdr:ext cx="405111" cy="259045"/>
    <xdr:sp macro="" textlink="">
      <xdr:nvSpPr>
        <xdr:cNvPr id="789" name="n_1mainValue【博物館】&#10;有形固定資産減価償却率">
          <a:extLst>
            <a:ext uri="{FF2B5EF4-FFF2-40B4-BE49-F238E27FC236}">
              <a16:creationId xmlns:a16="http://schemas.microsoft.com/office/drawing/2014/main" id="{8B1A26F8-D303-4F01-91AD-364815B1ED2F}"/>
            </a:ext>
          </a:extLst>
        </xdr:cNvPr>
        <xdr:cNvSpPr txBox="1"/>
      </xdr:nvSpPr>
      <xdr:spPr>
        <a:xfrm>
          <a:off x="13745219" y="164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90369</xdr:rowOff>
    </xdr:from>
    <xdr:ext cx="405111" cy="259045"/>
    <xdr:sp macro="" textlink="">
      <xdr:nvSpPr>
        <xdr:cNvPr id="790" name="n_2mainValue【博物館】&#10;有形固定資産減価償却率">
          <a:extLst>
            <a:ext uri="{FF2B5EF4-FFF2-40B4-BE49-F238E27FC236}">
              <a16:creationId xmlns:a16="http://schemas.microsoft.com/office/drawing/2014/main" id="{13A6C1CF-019B-4BFD-8525-07591348715B}"/>
            </a:ext>
          </a:extLst>
        </xdr:cNvPr>
        <xdr:cNvSpPr txBox="1"/>
      </xdr:nvSpPr>
      <xdr:spPr>
        <a:xfrm>
          <a:off x="12964169" y="164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53720</xdr:rowOff>
    </xdr:from>
    <xdr:ext cx="405111" cy="259045"/>
    <xdr:sp macro="" textlink="">
      <xdr:nvSpPr>
        <xdr:cNvPr id="791" name="n_3mainValue【博物館】&#10;有形固定資産減価償却率">
          <a:extLst>
            <a:ext uri="{FF2B5EF4-FFF2-40B4-BE49-F238E27FC236}">
              <a16:creationId xmlns:a16="http://schemas.microsoft.com/office/drawing/2014/main" id="{BA45F39C-FF09-4D30-8B13-42E55F28477D}"/>
            </a:ext>
          </a:extLst>
        </xdr:cNvPr>
        <xdr:cNvSpPr txBox="1"/>
      </xdr:nvSpPr>
      <xdr:spPr>
        <a:xfrm>
          <a:off x="12164069" y="1608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E1136DC3-1B60-4A95-BAC5-941FC9388CB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93" name="正方形/長方形 792">
          <a:extLst>
            <a:ext uri="{FF2B5EF4-FFF2-40B4-BE49-F238E27FC236}">
              <a16:creationId xmlns:a16="http://schemas.microsoft.com/office/drawing/2014/main" id="{45B8004F-8DE3-432A-A81C-867E4093A14A}"/>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94" name="正方形/長方形 793">
          <a:extLst>
            <a:ext uri="{FF2B5EF4-FFF2-40B4-BE49-F238E27FC236}">
              <a16:creationId xmlns:a16="http://schemas.microsoft.com/office/drawing/2014/main" id="{3E52A072-19B9-4749-9A71-676AE0CEB18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95" name="正方形/長方形 794">
          <a:extLst>
            <a:ext uri="{FF2B5EF4-FFF2-40B4-BE49-F238E27FC236}">
              <a16:creationId xmlns:a16="http://schemas.microsoft.com/office/drawing/2014/main" id="{CD2E15A8-CC47-4CBE-A290-2AD99F05541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96" name="正方形/長方形 795">
          <a:extLst>
            <a:ext uri="{FF2B5EF4-FFF2-40B4-BE49-F238E27FC236}">
              <a16:creationId xmlns:a16="http://schemas.microsoft.com/office/drawing/2014/main" id="{BB46B8D3-204E-4E1D-A960-6F4FCA04AA97}"/>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D29DAACA-07A2-464F-A566-9502B83305A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98C075EA-0CF1-41CC-9E8E-DB248A7291E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19B961F3-AAED-4645-81F3-426A42193EA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54954017-0704-4330-BA79-5B23910DC2B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DE170E19-7A81-4854-B9B8-DB0B5ADD3949}"/>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465FED19-E448-468C-AAE8-837F33FAE476}"/>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E43348A7-203B-4736-9E59-CA58D8A38D47}"/>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CC6F6253-720D-4530-83BC-1D21E1BF9DC7}"/>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4FF0229A-23D4-485E-8A97-6184A19E6D68}"/>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654E1BE0-EACA-4155-BC59-DF2EA7536605}"/>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DD66827-1629-4262-A83D-631AED26530E}"/>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239D46DE-3D35-4F8D-B08D-3B48E71550D3}"/>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68190B91-4D76-42F4-8407-0101447F6FA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2796CC97-FADB-4157-8850-5B9F83C26897}"/>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CBB4E455-1F20-4668-85C5-857B06D04D0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45CE4F59-2AAB-4E4C-AD5D-4607BC55F35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博物館】&#10;一人当たり面積グラフ枠">
          <a:extLst>
            <a:ext uri="{FF2B5EF4-FFF2-40B4-BE49-F238E27FC236}">
              <a16:creationId xmlns:a16="http://schemas.microsoft.com/office/drawing/2014/main" id="{1A1840D1-BFF5-4807-B244-D9599020ECA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14" name="直線コネクタ 813">
          <a:extLst>
            <a:ext uri="{FF2B5EF4-FFF2-40B4-BE49-F238E27FC236}">
              <a16:creationId xmlns:a16="http://schemas.microsoft.com/office/drawing/2014/main" id="{2E147DC5-089A-4D6C-8FA0-0D832E7834AB}"/>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15" name="【博物館】&#10;一人当たり面積最小値テキスト">
          <a:extLst>
            <a:ext uri="{FF2B5EF4-FFF2-40B4-BE49-F238E27FC236}">
              <a16:creationId xmlns:a16="http://schemas.microsoft.com/office/drawing/2014/main" id="{11A248F0-3C00-46DF-9AE1-6F193C6CD563}"/>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6" name="直線コネクタ 815">
          <a:extLst>
            <a:ext uri="{FF2B5EF4-FFF2-40B4-BE49-F238E27FC236}">
              <a16:creationId xmlns:a16="http://schemas.microsoft.com/office/drawing/2014/main" id="{19FD3B82-8CA8-4F96-AC3D-BBB74523E297}"/>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17" name="【博物館】&#10;一人当たり面積最大値テキスト">
          <a:extLst>
            <a:ext uri="{FF2B5EF4-FFF2-40B4-BE49-F238E27FC236}">
              <a16:creationId xmlns:a16="http://schemas.microsoft.com/office/drawing/2014/main" id="{CE28309F-AEB0-4346-80F0-B680E2A0A387}"/>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818" name="直線コネクタ 817">
          <a:extLst>
            <a:ext uri="{FF2B5EF4-FFF2-40B4-BE49-F238E27FC236}">
              <a16:creationId xmlns:a16="http://schemas.microsoft.com/office/drawing/2014/main" id="{959A3035-7A41-4213-89EF-D3AB460E41DC}"/>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86377</xdr:rowOff>
    </xdr:from>
    <xdr:ext cx="469744" cy="259045"/>
    <xdr:sp macro="" textlink="">
      <xdr:nvSpPr>
        <xdr:cNvPr id="819" name="【博物館】&#10;一人当たり面積平均値テキスト">
          <a:extLst>
            <a:ext uri="{FF2B5EF4-FFF2-40B4-BE49-F238E27FC236}">
              <a16:creationId xmlns:a16="http://schemas.microsoft.com/office/drawing/2014/main" id="{BA600B77-EAE8-4BE7-A28F-94594209E21D}"/>
            </a:ext>
          </a:extLst>
        </xdr:cNvPr>
        <xdr:cNvSpPr txBox="1"/>
      </xdr:nvSpPr>
      <xdr:spPr>
        <a:xfrm>
          <a:off x="20002500" y="1708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20" name="フローチャート: 判断 819">
          <a:extLst>
            <a:ext uri="{FF2B5EF4-FFF2-40B4-BE49-F238E27FC236}">
              <a16:creationId xmlns:a16="http://schemas.microsoft.com/office/drawing/2014/main" id="{A5F95129-50F9-4CEA-A27A-FABE708A2634}"/>
            </a:ext>
          </a:extLst>
        </xdr:cNvPr>
        <xdr:cNvSpPr/>
      </xdr:nvSpPr>
      <xdr:spPr>
        <a:xfrm>
          <a:off x="19897725"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821" name="フローチャート: 判断 820">
          <a:extLst>
            <a:ext uri="{FF2B5EF4-FFF2-40B4-BE49-F238E27FC236}">
              <a16:creationId xmlns:a16="http://schemas.microsoft.com/office/drawing/2014/main" id="{44701BBC-C86C-4FA7-A041-74654E206952}"/>
            </a:ext>
          </a:extLst>
        </xdr:cNvPr>
        <xdr:cNvSpPr/>
      </xdr:nvSpPr>
      <xdr:spPr>
        <a:xfrm>
          <a:off x="19154775" y="17192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2" name="フローチャート: 判断 821">
          <a:extLst>
            <a:ext uri="{FF2B5EF4-FFF2-40B4-BE49-F238E27FC236}">
              <a16:creationId xmlns:a16="http://schemas.microsoft.com/office/drawing/2014/main" id="{5E5BD8AF-0CB0-4731-82A1-2ACD71DB0079}"/>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23" name="フローチャート: 判断 822">
          <a:extLst>
            <a:ext uri="{FF2B5EF4-FFF2-40B4-BE49-F238E27FC236}">
              <a16:creationId xmlns:a16="http://schemas.microsoft.com/office/drawing/2014/main" id="{E5C690C2-3802-4088-A637-C4DEC7C2B695}"/>
            </a:ext>
          </a:extLst>
        </xdr:cNvPr>
        <xdr:cNvSpPr/>
      </xdr:nvSpPr>
      <xdr:spPr>
        <a:xfrm>
          <a:off x="17554575" y="17335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082E0B4-F050-4BDA-A814-B380031F0E5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CDC08A4-5A77-4C37-9B5B-03ADFCFD578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476A3BF-5D44-4839-BD07-EA808CAAB34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904E1E7-B759-4EDB-B627-B8BF670B633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616AD67-6703-4E17-B2C3-0C90DAB2DAB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829" name="楕円 828">
          <a:extLst>
            <a:ext uri="{FF2B5EF4-FFF2-40B4-BE49-F238E27FC236}">
              <a16:creationId xmlns:a16="http://schemas.microsoft.com/office/drawing/2014/main" id="{827C2067-681D-452B-A409-A91756B7B719}"/>
            </a:ext>
          </a:extLst>
        </xdr:cNvPr>
        <xdr:cNvSpPr/>
      </xdr:nvSpPr>
      <xdr:spPr>
        <a:xfrm>
          <a:off x="19897725" y="17449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99077</xdr:rowOff>
    </xdr:from>
    <xdr:ext cx="469744" cy="259045"/>
    <xdr:sp macro="" textlink="">
      <xdr:nvSpPr>
        <xdr:cNvPr id="830" name="【博物館】&#10;一人当たり面積該当値テキスト">
          <a:extLst>
            <a:ext uri="{FF2B5EF4-FFF2-40B4-BE49-F238E27FC236}">
              <a16:creationId xmlns:a16="http://schemas.microsoft.com/office/drawing/2014/main" id="{CF1459C0-2BE2-44D3-B2BB-526F820F0607}"/>
            </a:ext>
          </a:extLst>
        </xdr:cNvPr>
        <xdr:cNvSpPr txBox="1"/>
      </xdr:nvSpPr>
      <xdr:spPr>
        <a:xfrm>
          <a:off x="20002500"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831" name="楕円 830">
          <a:extLst>
            <a:ext uri="{FF2B5EF4-FFF2-40B4-BE49-F238E27FC236}">
              <a16:creationId xmlns:a16="http://schemas.microsoft.com/office/drawing/2014/main" id="{77F076D8-73A0-454D-B037-6B8E995B3D4A}"/>
            </a:ext>
          </a:extLst>
        </xdr:cNvPr>
        <xdr:cNvSpPr/>
      </xdr:nvSpPr>
      <xdr:spPr>
        <a:xfrm>
          <a:off x="19154775" y="17449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832" name="直線コネクタ 831">
          <a:extLst>
            <a:ext uri="{FF2B5EF4-FFF2-40B4-BE49-F238E27FC236}">
              <a16:creationId xmlns:a16="http://schemas.microsoft.com/office/drawing/2014/main" id="{08802D53-69F2-479F-BC0D-B2EB2F041923}"/>
            </a:ext>
          </a:extLst>
        </xdr:cNvPr>
        <xdr:cNvCxnSpPr/>
      </xdr:nvCxnSpPr>
      <xdr:spPr>
        <a:xfrm>
          <a:off x="19202400" y="1748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833" name="楕円 832">
          <a:extLst>
            <a:ext uri="{FF2B5EF4-FFF2-40B4-BE49-F238E27FC236}">
              <a16:creationId xmlns:a16="http://schemas.microsoft.com/office/drawing/2014/main" id="{CA066E5D-E2ED-4F15-A4FB-4A0DA13BF21F}"/>
            </a:ext>
          </a:extLst>
        </xdr:cNvPr>
        <xdr:cNvSpPr/>
      </xdr:nvSpPr>
      <xdr:spPr>
        <a:xfrm>
          <a:off x="18345150" y="17449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0</xdr:rowOff>
    </xdr:to>
    <xdr:cxnSp macro="">
      <xdr:nvCxnSpPr>
        <xdr:cNvPr id="834" name="直線コネクタ 833">
          <a:extLst>
            <a:ext uri="{FF2B5EF4-FFF2-40B4-BE49-F238E27FC236}">
              <a16:creationId xmlns:a16="http://schemas.microsoft.com/office/drawing/2014/main" id="{1A9A7948-A31D-4B48-A864-75C6D753E700}"/>
            </a:ext>
          </a:extLst>
        </xdr:cNvPr>
        <xdr:cNvCxnSpPr/>
      </xdr:nvCxnSpPr>
      <xdr:spPr>
        <a:xfrm>
          <a:off x="18392775" y="1748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835" name="楕円 834">
          <a:extLst>
            <a:ext uri="{FF2B5EF4-FFF2-40B4-BE49-F238E27FC236}">
              <a16:creationId xmlns:a16="http://schemas.microsoft.com/office/drawing/2014/main" id="{760EBE20-A351-4BC3-A9E6-25B92AFCF88A}"/>
            </a:ext>
          </a:extLst>
        </xdr:cNvPr>
        <xdr:cNvSpPr/>
      </xdr:nvSpPr>
      <xdr:spPr>
        <a:xfrm>
          <a:off x="17554575" y="17449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0</xdr:rowOff>
    </xdr:to>
    <xdr:cxnSp macro="">
      <xdr:nvCxnSpPr>
        <xdr:cNvPr id="836" name="直線コネクタ 835">
          <a:extLst>
            <a:ext uri="{FF2B5EF4-FFF2-40B4-BE49-F238E27FC236}">
              <a16:creationId xmlns:a16="http://schemas.microsoft.com/office/drawing/2014/main" id="{8E04557F-5DA1-44A7-8936-D3223857D83A}"/>
            </a:ext>
          </a:extLst>
        </xdr:cNvPr>
        <xdr:cNvCxnSpPr/>
      </xdr:nvCxnSpPr>
      <xdr:spPr>
        <a:xfrm>
          <a:off x="17602200" y="1748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143527</xdr:rowOff>
    </xdr:from>
    <xdr:ext cx="469744" cy="259045"/>
    <xdr:sp macro="" textlink="">
      <xdr:nvSpPr>
        <xdr:cNvPr id="837" name="n_1aveValue【博物館】&#10;一人当たり面積">
          <a:extLst>
            <a:ext uri="{FF2B5EF4-FFF2-40B4-BE49-F238E27FC236}">
              <a16:creationId xmlns:a16="http://schemas.microsoft.com/office/drawing/2014/main" id="{34B64CB2-2141-4064-A841-7DFC08953D86}"/>
            </a:ext>
          </a:extLst>
        </xdr:cNvPr>
        <xdr:cNvSpPr txBox="1"/>
      </xdr:nvSpPr>
      <xdr:spPr>
        <a:xfrm>
          <a:off x="189834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38" name="n_2aveValue【博物館】&#10;一人当たり面積">
          <a:extLst>
            <a:ext uri="{FF2B5EF4-FFF2-40B4-BE49-F238E27FC236}">
              <a16:creationId xmlns:a16="http://schemas.microsoft.com/office/drawing/2014/main" id="{4EAB0CA3-E25F-45C6-A47C-25B4A90A0E8A}"/>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124477</xdr:rowOff>
    </xdr:from>
    <xdr:ext cx="469744" cy="259045"/>
    <xdr:sp macro="" textlink="">
      <xdr:nvSpPr>
        <xdr:cNvPr id="839" name="n_3aveValue【博物館】&#10;一人当たり面積">
          <a:extLst>
            <a:ext uri="{FF2B5EF4-FFF2-40B4-BE49-F238E27FC236}">
              <a16:creationId xmlns:a16="http://schemas.microsoft.com/office/drawing/2014/main" id="{DBBEDD28-AF57-4D54-AB0F-F8766802F0FA}"/>
            </a:ext>
          </a:extLst>
        </xdr:cNvPr>
        <xdr:cNvSpPr txBox="1"/>
      </xdr:nvSpPr>
      <xdr:spPr>
        <a:xfrm>
          <a:off x="17383202"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840" name="n_1mainValue【博物館】&#10;一人当たり面積">
          <a:extLst>
            <a:ext uri="{FF2B5EF4-FFF2-40B4-BE49-F238E27FC236}">
              <a16:creationId xmlns:a16="http://schemas.microsoft.com/office/drawing/2014/main" id="{AB9E3686-6318-4FC1-AAF3-D2127F16FF29}"/>
            </a:ext>
          </a:extLst>
        </xdr:cNvPr>
        <xdr:cNvSpPr txBox="1"/>
      </xdr:nvSpPr>
      <xdr:spPr>
        <a:xfrm>
          <a:off x="189834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841" name="n_2mainValue【博物館】&#10;一人当たり面積">
          <a:extLst>
            <a:ext uri="{FF2B5EF4-FFF2-40B4-BE49-F238E27FC236}">
              <a16:creationId xmlns:a16="http://schemas.microsoft.com/office/drawing/2014/main" id="{C7D4C8E0-4CA1-456F-95E6-BE9D71D11694}"/>
            </a:ext>
          </a:extLst>
        </xdr:cNvPr>
        <xdr:cNvSpPr txBox="1"/>
      </xdr:nvSpPr>
      <xdr:spPr>
        <a:xfrm>
          <a:off x="181833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842" name="n_3mainValue【博物館】&#10;一人当たり面積">
          <a:extLst>
            <a:ext uri="{FF2B5EF4-FFF2-40B4-BE49-F238E27FC236}">
              <a16:creationId xmlns:a16="http://schemas.microsoft.com/office/drawing/2014/main" id="{5354D09A-4A8D-4E11-B6F7-C4A2FA8CE62C}"/>
            </a:ext>
          </a:extLst>
        </xdr:cNvPr>
        <xdr:cNvSpPr txBox="1"/>
      </xdr:nvSpPr>
      <xdr:spPr>
        <a:xfrm>
          <a:off x="173832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499DB114-BC5C-4026-BF44-C4D644E5F78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947BD869-56E0-49DA-9BF9-EBAC945CC93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EE81DF02-14CA-4B2A-85AD-D0C56CC402D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陸上競技場・野球場・球技場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年に建設された山口県立図書館が、耐用年数である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％と非常に高くなっている。しかしながら、本施設は耐震性を有しており、外壁改修等の必要な修繕も適切に実施していることから、施設を使用する上での支障はない。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陸上競技場・野球場・球技場については、有形固定資産減価償却率が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％と低い水準となっているが、これは陸上競技場が平成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年に改築されたためである。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また、保健所施設については、有形固定資産減価償却率が</a:t>
          </a:r>
          <a:r>
            <a:rPr lang="en-US"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低下し、類似団体よりも低い水準となっているが、これは保健所を他施設に移転後、老朽化施設を廃止したことによるものである。</a:t>
          </a:r>
          <a:endParaRPr lang="en-US"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今後も公共施設等マネジメント基本方針</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に基づき、計画的かつ効率的に公共施設等の整備や維持管理を行い、長寿命化や統廃合、利活用を進めていく。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582369-0BBE-47CE-AFE7-DAC20050ABE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A96F37-2145-4476-BF0F-58E8A92EB68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572819-8685-42B8-A138-5A8E520E89B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EDAD1E-EF0A-45F1-B03C-5B9DB6A2396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BB20B9-39DB-439A-86F8-5AC58F83795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F21462-4E79-4835-8291-DD9506A1D5E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C38787-63BB-4B74-AE8B-E7B6F8B694A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FF0DA6-6A8B-452A-961A-F015119D536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2A924B-54FD-45DB-BB01-F996BAB2E03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3BFD55-EA58-4B89-92EA-BD903780268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1,369,882
1,352,180
6,112.53
630,560,989
612,769,567
9,011,579
371,740,097
1,226,633,573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CFB49A-99FE-4B50-8071-CF4C6C1179E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6096CC-1B58-4983-BF6E-D38EFCB93E7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CEA7CA-0C3F-41F0-8D5A-CA963E522BA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BFAC5F-06B5-4F5A-9192-F243B930B1E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D6CBD5-FF66-4F0C-9A8A-D087A5E25B1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391569-3899-4779-BA9F-B2D3B3CD7C6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2B0A5D-559A-43F3-A8FA-CB73325A2CF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F4D2BC-BEEE-487F-8EF3-810B13908D5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214B4B-FEBF-46F8-BFBB-9D17E753EDF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723406-F0A8-420D-A507-3FB5069EA53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01A9D6-E1B0-490B-B8CE-9247054BBFD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E61D2C-FC3B-42E8-98B1-7311E254D2C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B495A0-3450-4E73-8D64-B90B210A456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161158-3B49-452E-A4C9-BE0A7408446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68231C-383C-4147-A8CB-B2E34E4DDC9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E1E081-E41F-403D-857E-B6EC22E80F0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B8A8B0-B5D0-4837-A0D8-24D471DE65F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067D697-19CA-40A1-AB9F-006A08F48D4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16A291C-7FA6-4B63-9275-6AC94904220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86762772-4C2A-49F2-82D2-4DCD376E096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0F50F06-B579-47DF-8E57-84C519FAB51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57704E8-7662-4FB1-98BC-EC4DAB9D9BA1}"/>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31663DF-00E9-4EFA-9183-FC995A8F885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386E4BB-8081-4BB1-A8FA-1401B1B43F3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8974823-CCE6-42B3-ABFC-F8C6BD63B41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B260E6D-923C-4B93-937A-0F97869C6A4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6597124-9C31-4735-9818-5BC5EB883E9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7F270FD-D789-4860-A945-9F1BB3F0A23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001AF1-5B4F-47C8-9ED0-60A582308D5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89413F-1061-4B02-8729-558EC798554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FA976D-7C22-46AF-AC95-DEFC8643E4B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1BD08B-6082-475E-BE74-93652013A50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787FAFD-9BAC-4890-A877-0FE01325DBFE}"/>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3CBB57C-F93E-43D7-967A-8A30A4A67ABE}"/>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29EBC02-90E1-494E-8653-5FD72FE23649}"/>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04FAD40-6F31-4C2A-B223-571082122B50}"/>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640676-1428-4934-9504-0B351D9D01C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9D4812-26B2-4EBF-B342-2E527F1973B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9FE78CA-7A4D-4F73-BC30-CE13D15EFEAD}"/>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CBCADBC-9ABA-44B6-95A2-6835A949870A}"/>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F6679E3-5E25-49EF-968F-C19FD85C6985}"/>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58BC5F1-20D5-429A-976B-8CF03CA0B682}"/>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90B0A5-20B4-4555-97C2-9DDE707982F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E7906BD9-5A97-446D-AB5B-D464F787AA1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a:extLst>
            <a:ext uri="{FF2B5EF4-FFF2-40B4-BE49-F238E27FC236}">
              <a16:creationId xmlns:a16="http://schemas.microsoft.com/office/drawing/2014/main" id="{FBAEFAA7-6E2D-4130-A5B6-9FDDC132C2CF}"/>
            </a:ext>
          </a:extLst>
        </xdr:cNvPr>
        <xdr:cNvCxnSpPr/>
      </xdr:nvCxnSpPr>
      <xdr:spPr>
        <a:xfrm flipV="1">
          <a:off x="4179570" y="5581650"/>
          <a:ext cx="127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E4110B2D-FC5E-4E04-999E-CC604D958B77}"/>
            </a:ext>
          </a:extLst>
        </xdr:cNvPr>
        <xdr:cNvSpPr txBox="1"/>
      </xdr:nvSpPr>
      <xdr:spPr>
        <a:xfrm>
          <a:off x="4229100"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a:extLst>
            <a:ext uri="{FF2B5EF4-FFF2-40B4-BE49-F238E27FC236}">
              <a16:creationId xmlns:a16="http://schemas.microsoft.com/office/drawing/2014/main" id="{3B76F1D4-597D-445A-9770-1E8BEBB14DDC}"/>
            </a:ext>
          </a:extLst>
        </xdr:cNvPr>
        <xdr:cNvCxnSpPr/>
      </xdr:nvCxnSpPr>
      <xdr:spPr>
        <a:xfrm>
          <a:off x="4105275" y="6906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CAED758E-43F7-4C71-A377-04A162BFB357}"/>
            </a:ext>
          </a:extLst>
        </xdr:cNvPr>
        <xdr:cNvSpPr txBox="1"/>
      </xdr:nvSpPr>
      <xdr:spPr>
        <a:xfrm>
          <a:off x="4229100"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a:extLst>
            <a:ext uri="{FF2B5EF4-FFF2-40B4-BE49-F238E27FC236}">
              <a16:creationId xmlns:a16="http://schemas.microsoft.com/office/drawing/2014/main" id="{73172D29-0CF5-4107-A517-70684C024824}"/>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127652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D4863FCE-87A5-4C5A-BD70-CC41B06F08E6}"/>
            </a:ext>
          </a:extLst>
        </xdr:cNvPr>
        <xdr:cNvSpPr txBox="1"/>
      </xdr:nvSpPr>
      <xdr:spPr>
        <a:xfrm>
          <a:off x="4229100" y="611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a:extLst>
            <a:ext uri="{FF2B5EF4-FFF2-40B4-BE49-F238E27FC236}">
              <a16:creationId xmlns:a16="http://schemas.microsoft.com/office/drawing/2014/main" id="{4ACC5442-6D16-4362-A624-6873D3C27A81}"/>
            </a:ext>
          </a:extLst>
        </xdr:cNvPr>
        <xdr:cNvSpPr/>
      </xdr:nvSpPr>
      <xdr:spPr>
        <a:xfrm>
          <a:off x="4124325" y="6140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a:extLst>
            <a:ext uri="{FF2B5EF4-FFF2-40B4-BE49-F238E27FC236}">
              <a16:creationId xmlns:a16="http://schemas.microsoft.com/office/drawing/2014/main" id="{C5749F1A-84F2-4E01-9431-B7972A55B7B3}"/>
            </a:ext>
          </a:extLst>
        </xdr:cNvPr>
        <xdr:cNvSpPr/>
      </xdr:nvSpPr>
      <xdr:spPr>
        <a:xfrm>
          <a:off x="3381375" y="6202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a:extLst>
            <a:ext uri="{FF2B5EF4-FFF2-40B4-BE49-F238E27FC236}">
              <a16:creationId xmlns:a16="http://schemas.microsoft.com/office/drawing/2014/main" id="{75E670D2-887A-4B39-B747-7E295B814F28}"/>
            </a:ext>
          </a:extLst>
        </xdr:cNvPr>
        <xdr:cNvSpPr/>
      </xdr:nvSpPr>
      <xdr:spPr>
        <a:xfrm>
          <a:off x="2571750" y="6151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5" name="フローチャート: 判断 64">
          <a:extLst>
            <a:ext uri="{FF2B5EF4-FFF2-40B4-BE49-F238E27FC236}">
              <a16:creationId xmlns:a16="http://schemas.microsoft.com/office/drawing/2014/main" id="{46A747EF-C20B-4B83-8957-1260AC14E0E8}"/>
            </a:ext>
          </a:extLst>
        </xdr:cNvPr>
        <xdr:cNvSpPr/>
      </xdr:nvSpPr>
      <xdr:spPr>
        <a:xfrm>
          <a:off x="1781175" y="6134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F40FC77-977A-427C-B043-5AF0E10B9F4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9769A8-EA85-4C78-8EBD-10348EABDDF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645C33-2ED9-424F-922A-51EA5FBD2EE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49BB85-5E20-4640-897F-1E1076FAD59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D61135-27AD-4C50-9D53-2EBBCA3DD31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1" name="楕円 70">
          <a:extLst>
            <a:ext uri="{FF2B5EF4-FFF2-40B4-BE49-F238E27FC236}">
              <a16:creationId xmlns:a16="http://schemas.microsoft.com/office/drawing/2014/main" id="{21005E21-3666-4E1F-80F9-6EE0F45FFAAA}"/>
            </a:ext>
          </a:extLst>
        </xdr:cNvPr>
        <xdr:cNvSpPr/>
      </xdr:nvSpPr>
      <xdr:spPr>
        <a:xfrm>
          <a:off x="4124325" y="6019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53992</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AA90080A-4EC5-487B-9838-9E1EC290EC16}"/>
            </a:ext>
          </a:extLst>
        </xdr:cNvPr>
        <xdr:cNvSpPr txBox="1"/>
      </xdr:nvSpPr>
      <xdr:spPr>
        <a:xfrm>
          <a:off x="42291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3" name="楕円 72">
          <a:extLst>
            <a:ext uri="{FF2B5EF4-FFF2-40B4-BE49-F238E27FC236}">
              <a16:creationId xmlns:a16="http://schemas.microsoft.com/office/drawing/2014/main" id="{3DBEF849-B042-4380-A175-EB79BCAE2E96}"/>
            </a:ext>
          </a:extLst>
        </xdr:cNvPr>
        <xdr:cNvSpPr/>
      </xdr:nvSpPr>
      <xdr:spPr>
        <a:xfrm>
          <a:off x="3381375" y="5991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81915</xdr:rowOff>
    </xdr:to>
    <xdr:cxnSp macro="">
      <xdr:nvCxnSpPr>
        <xdr:cNvPr id="74" name="直線コネクタ 73">
          <a:extLst>
            <a:ext uri="{FF2B5EF4-FFF2-40B4-BE49-F238E27FC236}">
              <a16:creationId xmlns:a16="http://schemas.microsoft.com/office/drawing/2014/main" id="{D824FE7E-8403-4B91-8006-8FA0E7504CE5}"/>
            </a:ext>
          </a:extLst>
        </xdr:cNvPr>
        <xdr:cNvCxnSpPr/>
      </xdr:nvCxnSpPr>
      <xdr:spPr>
        <a:xfrm>
          <a:off x="3429000" y="6029325"/>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a:extLst>
            <a:ext uri="{FF2B5EF4-FFF2-40B4-BE49-F238E27FC236}">
              <a16:creationId xmlns:a16="http://schemas.microsoft.com/office/drawing/2014/main" id="{71364C1A-C0E9-4CC3-82B2-9E9BCEF41183}"/>
            </a:ext>
          </a:extLst>
        </xdr:cNvPr>
        <xdr:cNvSpPr/>
      </xdr:nvSpPr>
      <xdr:spPr>
        <a:xfrm>
          <a:off x="2571750" y="5946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38100</xdr:rowOff>
    </xdr:to>
    <xdr:cxnSp macro="">
      <xdr:nvCxnSpPr>
        <xdr:cNvPr id="76" name="直線コネクタ 75">
          <a:extLst>
            <a:ext uri="{FF2B5EF4-FFF2-40B4-BE49-F238E27FC236}">
              <a16:creationId xmlns:a16="http://schemas.microsoft.com/office/drawing/2014/main" id="{F1E85525-0C52-4B8F-881A-7E42C4CFFF56}"/>
            </a:ext>
          </a:extLst>
        </xdr:cNvPr>
        <xdr:cNvCxnSpPr/>
      </xdr:nvCxnSpPr>
      <xdr:spPr>
        <a:xfrm>
          <a:off x="2619375" y="599376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73025</xdr:rowOff>
    </xdr:from>
    <xdr:to>
      <xdr:col>10</xdr:col>
      <xdr:colOff>165100</xdr:colOff>
      <xdr:row>37</xdr:row>
      <xdr:rowOff>3175</xdr:rowOff>
    </xdr:to>
    <xdr:sp macro="" textlink="">
      <xdr:nvSpPr>
        <xdr:cNvPr id="77" name="楕円 76">
          <a:extLst>
            <a:ext uri="{FF2B5EF4-FFF2-40B4-BE49-F238E27FC236}">
              <a16:creationId xmlns:a16="http://schemas.microsoft.com/office/drawing/2014/main" id="{A6951EB0-16F5-481F-AF3C-6DB1C26D9C78}"/>
            </a:ext>
          </a:extLst>
        </xdr:cNvPr>
        <xdr:cNvSpPr/>
      </xdr:nvSpPr>
      <xdr:spPr>
        <a:xfrm>
          <a:off x="1781175" y="5902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123825</xdr:rowOff>
    </xdr:from>
    <xdr:to>
      <xdr:col>15</xdr:col>
      <xdr:colOff>50800</xdr:colOff>
      <xdr:row>36</xdr:row>
      <xdr:rowOff>167640</xdr:rowOff>
    </xdr:to>
    <xdr:cxnSp macro="">
      <xdr:nvCxnSpPr>
        <xdr:cNvPr id="78" name="直線コネクタ 77">
          <a:extLst>
            <a:ext uri="{FF2B5EF4-FFF2-40B4-BE49-F238E27FC236}">
              <a16:creationId xmlns:a16="http://schemas.microsoft.com/office/drawing/2014/main" id="{DBF97AFF-429E-4A7C-8F77-9469E0234220}"/>
            </a:ext>
          </a:extLst>
        </xdr:cNvPr>
        <xdr:cNvCxnSpPr/>
      </xdr:nvCxnSpPr>
      <xdr:spPr>
        <a:xfrm>
          <a:off x="1828800" y="5949950"/>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144797</xdr:rowOff>
    </xdr:from>
    <xdr:ext cx="405111" cy="259045"/>
    <xdr:sp macro="" textlink="">
      <xdr:nvSpPr>
        <xdr:cNvPr id="79" name="n_1aveValue【体育館・プール】&#10;有形固定資産減価償却率">
          <a:extLst>
            <a:ext uri="{FF2B5EF4-FFF2-40B4-BE49-F238E27FC236}">
              <a16:creationId xmlns:a16="http://schemas.microsoft.com/office/drawing/2014/main" id="{4146DB81-8FF4-4535-8E16-12343575F404}"/>
            </a:ext>
          </a:extLst>
        </xdr:cNvPr>
        <xdr:cNvSpPr txBox="1"/>
      </xdr:nvSpPr>
      <xdr:spPr>
        <a:xfrm>
          <a:off x="32391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0" name="n_2aveValue【体育館・プール】&#10;有形固定資産減価償却率">
          <a:extLst>
            <a:ext uri="{FF2B5EF4-FFF2-40B4-BE49-F238E27FC236}">
              <a16:creationId xmlns:a16="http://schemas.microsoft.com/office/drawing/2014/main" id="{017E06DF-0988-46C8-99D2-DE4FD4281D7C}"/>
            </a:ext>
          </a:extLst>
        </xdr:cNvPr>
        <xdr:cNvSpPr txBox="1"/>
      </xdr:nvSpPr>
      <xdr:spPr>
        <a:xfrm>
          <a:off x="2439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1" name="n_3aveValue【体育館・プール】&#10;有形固定資産減価償却率">
          <a:extLst>
            <a:ext uri="{FF2B5EF4-FFF2-40B4-BE49-F238E27FC236}">
              <a16:creationId xmlns:a16="http://schemas.microsoft.com/office/drawing/2014/main" id="{1279CB31-C04F-4F82-B082-C2112823B414}"/>
            </a:ext>
          </a:extLst>
        </xdr:cNvPr>
        <xdr:cNvSpPr txBox="1"/>
      </xdr:nvSpPr>
      <xdr:spPr>
        <a:xfrm>
          <a:off x="1648469"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2" name="n_1mainValue【体育館・プール】&#10;有形固定資産減価償却率">
          <a:extLst>
            <a:ext uri="{FF2B5EF4-FFF2-40B4-BE49-F238E27FC236}">
              <a16:creationId xmlns:a16="http://schemas.microsoft.com/office/drawing/2014/main" id="{6C839581-07DE-4369-ACD5-602CA3B49AC3}"/>
            </a:ext>
          </a:extLst>
        </xdr:cNvPr>
        <xdr:cNvSpPr txBox="1"/>
      </xdr:nvSpPr>
      <xdr:spPr>
        <a:xfrm>
          <a:off x="32391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3" name="n_2mainValue【体育館・プール】&#10;有形固定資産減価償却率">
          <a:extLst>
            <a:ext uri="{FF2B5EF4-FFF2-40B4-BE49-F238E27FC236}">
              <a16:creationId xmlns:a16="http://schemas.microsoft.com/office/drawing/2014/main" id="{56FD29BD-02A4-4B8C-A4BB-2F5C865E28B0}"/>
            </a:ext>
          </a:extLst>
        </xdr:cNvPr>
        <xdr:cNvSpPr txBox="1"/>
      </xdr:nvSpPr>
      <xdr:spPr>
        <a:xfrm>
          <a:off x="243904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19702</xdr:rowOff>
    </xdr:from>
    <xdr:ext cx="405111" cy="259045"/>
    <xdr:sp macro="" textlink="">
      <xdr:nvSpPr>
        <xdr:cNvPr id="84" name="n_3mainValue【体育館・プール】&#10;有形固定資産減価償却率">
          <a:extLst>
            <a:ext uri="{FF2B5EF4-FFF2-40B4-BE49-F238E27FC236}">
              <a16:creationId xmlns:a16="http://schemas.microsoft.com/office/drawing/2014/main" id="{337E5E2D-F14D-4FE1-8130-A8BCB63C3C4D}"/>
            </a:ext>
          </a:extLst>
        </xdr:cNvPr>
        <xdr:cNvSpPr txBox="1"/>
      </xdr:nvSpPr>
      <xdr:spPr>
        <a:xfrm>
          <a:off x="1648469"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862BB46-CA2A-41F7-8FE6-722F4E22599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a:extLst>
            <a:ext uri="{FF2B5EF4-FFF2-40B4-BE49-F238E27FC236}">
              <a16:creationId xmlns:a16="http://schemas.microsoft.com/office/drawing/2014/main" id="{53B6C8BF-1DD3-4FBA-8DA3-87741BEE6C2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a:extLst>
            <a:ext uri="{FF2B5EF4-FFF2-40B4-BE49-F238E27FC236}">
              <a16:creationId xmlns:a16="http://schemas.microsoft.com/office/drawing/2014/main" id="{7B89D366-2F6F-41A7-9EB9-EC57768E3AF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a:extLst>
            <a:ext uri="{FF2B5EF4-FFF2-40B4-BE49-F238E27FC236}">
              <a16:creationId xmlns:a16="http://schemas.microsoft.com/office/drawing/2014/main" id="{5D753C26-11AC-4A2A-81A8-41C3D319D00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a:extLst>
            <a:ext uri="{FF2B5EF4-FFF2-40B4-BE49-F238E27FC236}">
              <a16:creationId xmlns:a16="http://schemas.microsoft.com/office/drawing/2014/main" id="{A33BFA5B-0626-4B40-A519-E9B4C5215F9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EF547-A4F4-453C-96FB-0A0EBDDF87A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A5E03050-968E-4641-AFB5-12627B79215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AD4F1C6-6689-4601-99B3-869857D841A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2446546-3DC3-4582-9FB7-667F7A9CD8E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60D2DF2-0CF3-44ED-B202-B065435001D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8C52216C-3312-4AEA-A007-A4417E8B383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6F9CF565-2EF9-430F-A990-4E8D6AC19B8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C9FF191-4C39-43EE-9F26-5F8A6128BEE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D3465BF8-1FDF-44CA-AD44-24557C82A86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704BA8-6BDE-4ECD-91F1-2D19A798F97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81373B56-EDB9-4948-8FEB-58A1B215E96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4BB882D-FDCE-4A24-8EE7-FA05BF4181A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72A4182E-883E-495E-8B90-BB9BF0F8A44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0CE7679-E723-4A11-8A52-251145D0CEB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BD8DC904-CD7F-49E6-A1F4-E07F12592C1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39A807D8-F446-4A0C-9F11-CCF0531AFFE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6" name="直線コネクタ 105">
          <a:extLst>
            <a:ext uri="{FF2B5EF4-FFF2-40B4-BE49-F238E27FC236}">
              <a16:creationId xmlns:a16="http://schemas.microsoft.com/office/drawing/2014/main" id="{3760DCBD-3291-4FDB-8847-542C0CCC8D14}"/>
            </a:ext>
          </a:extLst>
        </xdr:cNvPr>
        <xdr:cNvCxnSpPr/>
      </xdr:nvCxnSpPr>
      <xdr:spPr>
        <a:xfrm flipV="1">
          <a:off x="9427845" y="5334000"/>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7" name="【体育館・プール】&#10;一人当たり面積最小値テキスト">
          <a:extLst>
            <a:ext uri="{FF2B5EF4-FFF2-40B4-BE49-F238E27FC236}">
              <a16:creationId xmlns:a16="http://schemas.microsoft.com/office/drawing/2014/main" id="{6CFB0B17-4013-445F-8F49-69601DB22495}"/>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8" name="直線コネクタ 107">
          <a:extLst>
            <a:ext uri="{FF2B5EF4-FFF2-40B4-BE49-F238E27FC236}">
              <a16:creationId xmlns:a16="http://schemas.microsoft.com/office/drawing/2014/main" id="{2EEA3956-E7B5-4468-A55A-A9D1BA128B72}"/>
            </a:ext>
          </a:extLst>
        </xdr:cNvPr>
        <xdr:cNvCxnSpPr/>
      </xdr:nvCxnSpPr>
      <xdr:spPr>
        <a:xfrm>
          <a:off x="9363075" y="659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9" name="【体育館・プール】&#10;一人当たり面積最大値テキスト">
          <a:extLst>
            <a:ext uri="{FF2B5EF4-FFF2-40B4-BE49-F238E27FC236}">
              <a16:creationId xmlns:a16="http://schemas.microsoft.com/office/drawing/2014/main" id="{70DAD854-E1EA-45F4-8C98-327733CD7D1B}"/>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a:extLst>
            <a:ext uri="{FF2B5EF4-FFF2-40B4-BE49-F238E27FC236}">
              <a16:creationId xmlns:a16="http://schemas.microsoft.com/office/drawing/2014/main" id="{B4903E49-A6C1-4E48-9756-87B99FCEA45C}"/>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11" name="【体育館・プール】&#10;一人当たり面積平均値テキスト">
          <a:extLst>
            <a:ext uri="{FF2B5EF4-FFF2-40B4-BE49-F238E27FC236}">
              <a16:creationId xmlns:a16="http://schemas.microsoft.com/office/drawing/2014/main" id="{0E05ADA9-EE97-48EB-A6AB-C274A2941E05}"/>
            </a:ext>
          </a:extLst>
        </xdr:cNvPr>
        <xdr:cNvSpPr txBox="1"/>
      </xdr:nvSpPr>
      <xdr:spPr>
        <a:xfrm>
          <a:off x="9477375"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2" name="フローチャート: 判断 111">
          <a:extLst>
            <a:ext uri="{FF2B5EF4-FFF2-40B4-BE49-F238E27FC236}">
              <a16:creationId xmlns:a16="http://schemas.microsoft.com/office/drawing/2014/main" id="{DDD56745-3E0D-469E-9C28-2C98C102C82A}"/>
            </a:ext>
          </a:extLst>
        </xdr:cNvPr>
        <xdr:cNvSpPr/>
      </xdr:nvSpPr>
      <xdr:spPr>
        <a:xfrm>
          <a:off x="9401175" y="6257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a:extLst>
            <a:ext uri="{FF2B5EF4-FFF2-40B4-BE49-F238E27FC236}">
              <a16:creationId xmlns:a16="http://schemas.microsoft.com/office/drawing/2014/main" id="{565D5F80-7D91-40DA-8001-289B1CE333D6}"/>
            </a:ext>
          </a:extLst>
        </xdr:cNvPr>
        <xdr:cNvSpPr/>
      </xdr:nvSpPr>
      <xdr:spPr>
        <a:xfrm>
          <a:off x="8639175" y="6115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8736313D-CF6E-42D7-B27E-71B4BD6CD16B}"/>
            </a:ext>
          </a:extLst>
        </xdr:cNvPr>
        <xdr:cNvSpPr/>
      </xdr:nvSpPr>
      <xdr:spPr>
        <a:xfrm>
          <a:off x="78390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25A5463C-8945-443E-BB55-20063B24B1BD}"/>
            </a:ext>
          </a:extLst>
        </xdr:cNvPr>
        <xdr:cNvSpPr/>
      </xdr:nvSpPr>
      <xdr:spPr>
        <a:xfrm>
          <a:off x="7029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C7B26FE-3CF8-45F0-9FEA-B6F82BAFD64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CACA0DC-1172-46A5-B926-B086DF00D47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F527378-0065-43A9-9B7D-0855759D613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D6C47B5-C439-4AC4-8C0D-D0FF225CB71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48FBA35-DE8B-40FD-AF92-0F51C5A469A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21" name="楕円 120">
          <a:extLst>
            <a:ext uri="{FF2B5EF4-FFF2-40B4-BE49-F238E27FC236}">
              <a16:creationId xmlns:a16="http://schemas.microsoft.com/office/drawing/2014/main" id="{7E40285A-BEEC-49D4-BE2A-C799A0FD8CA7}"/>
            </a:ext>
          </a:extLst>
        </xdr:cNvPr>
        <xdr:cNvSpPr/>
      </xdr:nvSpPr>
      <xdr:spPr>
        <a:xfrm>
          <a:off x="9401175" y="5676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29227</xdr:rowOff>
    </xdr:from>
    <xdr:ext cx="469744" cy="259045"/>
    <xdr:sp macro="" textlink="">
      <xdr:nvSpPr>
        <xdr:cNvPr id="122" name="【体育館・プール】&#10;一人当たり面積該当値テキスト">
          <a:extLst>
            <a:ext uri="{FF2B5EF4-FFF2-40B4-BE49-F238E27FC236}">
              <a16:creationId xmlns:a16="http://schemas.microsoft.com/office/drawing/2014/main" id="{89800A14-DA71-40E8-B472-4841EE20BE67}"/>
            </a:ext>
          </a:extLst>
        </xdr:cNvPr>
        <xdr:cNvSpPr txBox="1"/>
      </xdr:nvSpPr>
      <xdr:spPr>
        <a:xfrm>
          <a:off x="9477375"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23" name="楕円 122">
          <a:extLst>
            <a:ext uri="{FF2B5EF4-FFF2-40B4-BE49-F238E27FC236}">
              <a16:creationId xmlns:a16="http://schemas.microsoft.com/office/drawing/2014/main" id="{D8EF4DC9-24FA-446D-9CAD-24F2A8AFD28F}"/>
            </a:ext>
          </a:extLst>
        </xdr:cNvPr>
        <xdr:cNvSpPr/>
      </xdr:nvSpPr>
      <xdr:spPr>
        <a:xfrm>
          <a:off x="8639175" y="567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57150</xdr:rowOff>
    </xdr:to>
    <xdr:cxnSp macro="">
      <xdr:nvCxnSpPr>
        <xdr:cNvPr id="124" name="直線コネクタ 123">
          <a:extLst>
            <a:ext uri="{FF2B5EF4-FFF2-40B4-BE49-F238E27FC236}">
              <a16:creationId xmlns:a16="http://schemas.microsoft.com/office/drawing/2014/main" id="{A9B79FE7-F9E9-41BB-91D6-B76645AC5D42}"/>
            </a:ext>
          </a:extLst>
        </xdr:cNvPr>
        <xdr:cNvCxnSpPr/>
      </xdr:nvCxnSpPr>
      <xdr:spPr>
        <a:xfrm>
          <a:off x="8686800" y="57245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25" name="楕円 124">
          <a:extLst>
            <a:ext uri="{FF2B5EF4-FFF2-40B4-BE49-F238E27FC236}">
              <a16:creationId xmlns:a16="http://schemas.microsoft.com/office/drawing/2014/main" id="{4F1A00D6-4316-46B6-8D8B-52744125C0EE}"/>
            </a:ext>
          </a:extLst>
        </xdr:cNvPr>
        <xdr:cNvSpPr/>
      </xdr:nvSpPr>
      <xdr:spPr>
        <a:xfrm>
          <a:off x="7839075" y="567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57150</xdr:rowOff>
    </xdr:to>
    <xdr:cxnSp macro="">
      <xdr:nvCxnSpPr>
        <xdr:cNvPr id="126" name="直線コネクタ 125">
          <a:extLst>
            <a:ext uri="{FF2B5EF4-FFF2-40B4-BE49-F238E27FC236}">
              <a16:creationId xmlns:a16="http://schemas.microsoft.com/office/drawing/2014/main" id="{BD607834-7953-41B2-B327-E04C403A135B}"/>
            </a:ext>
          </a:extLst>
        </xdr:cNvPr>
        <xdr:cNvCxnSpPr/>
      </xdr:nvCxnSpPr>
      <xdr:spPr>
        <a:xfrm>
          <a:off x="7886700" y="5724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127" name="楕円 126">
          <a:extLst>
            <a:ext uri="{FF2B5EF4-FFF2-40B4-BE49-F238E27FC236}">
              <a16:creationId xmlns:a16="http://schemas.microsoft.com/office/drawing/2014/main" id="{6AD0319D-5989-4909-843B-50E91D83ED6B}"/>
            </a:ext>
          </a:extLst>
        </xdr:cNvPr>
        <xdr:cNvSpPr/>
      </xdr:nvSpPr>
      <xdr:spPr>
        <a:xfrm>
          <a:off x="7029450" y="571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95250</xdr:rowOff>
    </xdr:to>
    <xdr:cxnSp macro="">
      <xdr:nvCxnSpPr>
        <xdr:cNvPr id="128" name="直線コネクタ 127">
          <a:extLst>
            <a:ext uri="{FF2B5EF4-FFF2-40B4-BE49-F238E27FC236}">
              <a16:creationId xmlns:a16="http://schemas.microsoft.com/office/drawing/2014/main" id="{959F6FA1-C84E-4A5B-BF3B-936639110131}"/>
            </a:ext>
          </a:extLst>
        </xdr:cNvPr>
        <xdr:cNvCxnSpPr/>
      </xdr:nvCxnSpPr>
      <xdr:spPr>
        <a:xfrm flipV="1">
          <a:off x="7077075" y="57245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9" name="n_1aveValue【体育館・プール】&#10;一人当たり面積">
          <a:extLst>
            <a:ext uri="{FF2B5EF4-FFF2-40B4-BE49-F238E27FC236}">
              <a16:creationId xmlns:a16="http://schemas.microsoft.com/office/drawing/2014/main" id="{178D6BF1-C820-4BCF-BB7C-0DCFDFA41FC1}"/>
            </a:ext>
          </a:extLst>
        </xdr:cNvPr>
        <xdr:cNvSpPr txBox="1"/>
      </xdr:nvSpPr>
      <xdr:spPr>
        <a:xfrm>
          <a:off x="8458277"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0" name="n_2aveValue【体育館・プール】&#10;一人当たり面積">
          <a:extLst>
            <a:ext uri="{FF2B5EF4-FFF2-40B4-BE49-F238E27FC236}">
              <a16:creationId xmlns:a16="http://schemas.microsoft.com/office/drawing/2014/main" id="{1B7ECE86-D0A7-44EC-A726-D512ABF9FF24}"/>
            </a:ext>
          </a:extLst>
        </xdr:cNvPr>
        <xdr:cNvSpPr txBox="1"/>
      </xdr:nvSpPr>
      <xdr:spPr>
        <a:xfrm>
          <a:off x="76772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1" name="n_3aveValue【体育館・プール】&#10;一人当たり面積">
          <a:extLst>
            <a:ext uri="{FF2B5EF4-FFF2-40B4-BE49-F238E27FC236}">
              <a16:creationId xmlns:a16="http://schemas.microsoft.com/office/drawing/2014/main" id="{A99EC826-E608-44BA-937C-A811D0B30D47}"/>
            </a:ext>
          </a:extLst>
        </xdr:cNvPr>
        <xdr:cNvSpPr txBox="1"/>
      </xdr:nvSpPr>
      <xdr:spPr>
        <a:xfrm>
          <a:off x="6867602"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124477</xdr:rowOff>
    </xdr:from>
    <xdr:ext cx="469744" cy="259045"/>
    <xdr:sp macro="" textlink="">
      <xdr:nvSpPr>
        <xdr:cNvPr id="132" name="n_1mainValue【体育館・プール】&#10;一人当たり面積">
          <a:extLst>
            <a:ext uri="{FF2B5EF4-FFF2-40B4-BE49-F238E27FC236}">
              <a16:creationId xmlns:a16="http://schemas.microsoft.com/office/drawing/2014/main" id="{CEDAC873-7340-46B0-AEE6-C8032D4A060F}"/>
            </a:ext>
          </a:extLst>
        </xdr:cNvPr>
        <xdr:cNvSpPr txBox="1"/>
      </xdr:nvSpPr>
      <xdr:spPr>
        <a:xfrm>
          <a:off x="845827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33" name="n_2mainValue【体育館・プール】&#10;一人当たり面積">
          <a:extLst>
            <a:ext uri="{FF2B5EF4-FFF2-40B4-BE49-F238E27FC236}">
              <a16:creationId xmlns:a16="http://schemas.microsoft.com/office/drawing/2014/main" id="{8E39E7BD-DAAC-43AF-9875-DCD0F3C525F7}"/>
            </a:ext>
          </a:extLst>
        </xdr:cNvPr>
        <xdr:cNvSpPr txBox="1"/>
      </xdr:nvSpPr>
      <xdr:spPr>
        <a:xfrm>
          <a:off x="76772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134" name="n_3mainValue【体育館・プール】&#10;一人当たり面積">
          <a:extLst>
            <a:ext uri="{FF2B5EF4-FFF2-40B4-BE49-F238E27FC236}">
              <a16:creationId xmlns:a16="http://schemas.microsoft.com/office/drawing/2014/main" id="{A2F9D68E-58F5-4FE4-BEF3-7BB0FF546646}"/>
            </a:ext>
          </a:extLst>
        </xdr:cNvPr>
        <xdr:cNvSpPr txBox="1"/>
      </xdr:nvSpPr>
      <xdr:spPr>
        <a:xfrm>
          <a:off x="6867602"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210503A2-5479-42D3-99CD-F926F4C9B04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BA026D7F-4085-441C-9809-F9F6B0FE209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0B5B290D-9AB3-49F7-B408-C1290572D366}"/>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751BCB0C-4540-4469-A7ED-270C9DE91A7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48B8D08E-672C-46BA-A374-13AC09E199E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1E916A5C-FCDC-4572-8674-DDDFCBAE502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68C17864-1873-443A-8453-F54B65499E4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88EC5654-D7E8-45E0-8BBC-6A74C02C670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85DCE8C4-5011-4ACD-850A-5229FA02486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836B0774-6122-49CF-B057-C010F0C8966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039DDCCE-9184-4D57-8FCA-3263932B31D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8C85D5DB-8D07-4EC2-A0F5-B1EED79AFEA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15A86F7B-36C6-4D33-AB5D-2E95E3B57F9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DC4FE593-A891-4172-B489-14ACBFB24FC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E9A907E4-22B3-47C4-8DF2-61D5F2222E7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883B7DDC-39B0-45CD-8EB5-8556AFEB3DA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6EDEC21B-2CD4-4185-99B9-30A9B44923B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E6FA1E9D-8266-4AE7-8441-3180E790513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3C5B5562-D628-4704-A1A7-4136E730726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4B7DA8E-C63E-411D-90B7-9FBEFF9E65C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09FAFC72-703F-4D09-9057-AFED2CF96F9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陸上競技場・野球場・球技場】&#10;有形固定資産減価償却率グラフ枠">
          <a:extLst>
            <a:ext uri="{FF2B5EF4-FFF2-40B4-BE49-F238E27FC236}">
              <a16:creationId xmlns:a16="http://schemas.microsoft.com/office/drawing/2014/main" id="{8AB7E1E1-007D-4993-9F6F-16D7811FA3C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57" name="直線コネクタ 156">
          <a:extLst>
            <a:ext uri="{FF2B5EF4-FFF2-40B4-BE49-F238E27FC236}">
              <a16:creationId xmlns:a16="http://schemas.microsoft.com/office/drawing/2014/main" id="{87E3692A-A577-40F2-8C58-7E0641915469}"/>
            </a:ext>
          </a:extLst>
        </xdr:cNvPr>
        <xdr:cNvCxnSpPr/>
      </xdr:nvCxnSpPr>
      <xdr:spPr>
        <a:xfrm flipV="1">
          <a:off x="4179570" y="8954770"/>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58" name="【陸上競技場・野球場・球技場】&#10;有形固定資産減価償却率最小値テキスト">
          <a:extLst>
            <a:ext uri="{FF2B5EF4-FFF2-40B4-BE49-F238E27FC236}">
              <a16:creationId xmlns:a16="http://schemas.microsoft.com/office/drawing/2014/main" id="{D3A52813-FC88-43C8-BE99-D8D5E015FCA4}"/>
            </a:ext>
          </a:extLst>
        </xdr:cNvPr>
        <xdr:cNvSpPr txBox="1"/>
      </xdr:nvSpPr>
      <xdr:spPr>
        <a:xfrm>
          <a:off x="4229100"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9" name="直線コネクタ 158">
          <a:extLst>
            <a:ext uri="{FF2B5EF4-FFF2-40B4-BE49-F238E27FC236}">
              <a16:creationId xmlns:a16="http://schemas.microsoft.com/office/drawing/2014/main" id="{CE199E4E-911B-48F8-969B-C94145C6FF26}"/>
            </a:ext>
          </a:extLst>
        </xdr:cNvPr>
        <xdr:cNvCxnSpPr/>
      </xdr:nvCxnSpPr>
      <xdr:spPr>
        <a:xfrm>
          <a:off x="4105275" y="10360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60" name="【陸上競技場・野球場・球技場】&#10;有形固定資産減価償却率最大値テキスト">
          <a:extLst>
            <a:ext uri="{FF2B5EF4-FFF2-40B4-BE49-F238E27FC236}">
              <a16:creationId xmlns:a16="http://schemas.microsoft.com/office/drawing/2014/main" id="{9C597135-2BA5-44F3-9F4F-6140263A60AA}"/>
            </a:ext>
          </a:extLst>
        </xdr:cNvPr>
        <xdr:cNvSpPr txBox="1"/>
      </xdr:nvSpPr>
      <xdr:spPr>
        <a:xfrm>
          <a:off x="4229100" y="874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61" name="直線コネクタ 160">
          <a:extLst>
            <a:ext uri="{FF2B5EF4-FFF2-40B4-BE49-F238E27FC236}">
              <a16:creationId xmlns:a16="http://schemas.microsoft.com/office/drawing/2014/main" id="{4451B62E-9553-4959-8A26-1EC9E440E3C4}"/>
            </a:ext>
          </a:extLst>
        </xdr:cNvPr>
        <xdr:cNvCxnSpPr/>
      </xdr:nvCxnSpPr>
      <xdr:spPr>
        <a:xfrm>
          <a:off x="4105275" y="8954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26687</xdr:rowOff>
    </xdr:from>
    <xdr:ext cx="405111" cy="259045"/>
    <xdr:sp macro="" textlink="">
      <xdr:nvSpPr>
        <xdr:cNvPr id="162" name="【陸上競技場・野球場・球技場】&#10;有形固定資産減価償却率平均値テキスト">
          <a:extLst>
            <a:ext uri="{FF2B5EF4-FFF2-40B4-BE49-F238E27FC236}">
              <a16:creationId xmlns:a16="http://schemas.microsoft.com/office/drawing/2014/main" id="{497B113E-AA33-41E3-A444-613CE49AF27A}"/>
            </a:ext>
          </a:extLst>
        </xdr:cNvPr>
        <xdr:cNvSpPr txBox="1"/>
      </xdr:nvSpPr>
      <xdr:spPr>
        <a:xfrm>
          <a:off x="4229100" y="958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3" name="フローチャート: 判断 162">
          <a:extLst>
            <a:ext uri="{FF2B5EF4-FFF2-40B4-BE49-F238E27FC236}">
              <a16:creationId xmlns:a16="http://schemas.microsoft.com/office/drawing/2014/main" id="{24414CDF-7A85-4BB4-AED8-9A4E0E5C8470}"/>
            </a:ext>
          </a:extLst>
        </xdr:cNvPr>
        <xdr:cNvSpPr/>
      </xdr:nvSpPr>
      <xdr:spPr>
        <a:xfrm>
          <a:off x="4124325" y="9598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4" name="フローチャート: 判断 163">
          <a:extLst>
            <a:ext uri="{FF2B5EF4-FFF2-40B4-BE49-F238E27FC236}">
              <a16:creationId xmlns:a16="http://schemas.microsoft.com/office/drawing/2014/main" id="{510E0667-766C-404A-A2A9-E8B838C36E4E}"/>
            </a:ext>
          </a:extLst>
        </xdr:cNvPr>
        <xdr:cNvSpPr/>
      </xdr:nvSpPr>
      <xdr:spPr>
        <a:xfrm>
          <a:off x="3381375" y="9649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65" name="フローチャート: 判断 164">
          <a:extLst>
            <a:ext uri="{FF2B5EF4-FFF2-40B4-BE49-F238E27FC236}">
              <a16:creationId xmlns:a16="http://schemas.microsoft.com/office/drawing/2014/main" id="{2A2FEEEF-9218-4E78-9475-A643D197AA57}"/>
            </a:ext>
          </a:extLst>
        </xdr:cNvPr>
        <xdr:cNvSpPr/>
      </xdr:nvSpPr>
      <xdr:spPr>
        <a:xfrm>
          <a:off x="2571750" y="9334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6" name="フローチャート: 判断 165">
          <a:extLst>
            <a:ext uri="{FF2B5EF4-FFF2-40B4-BE49-F238E27FC236}">
              <a16:creationId xmlns:a16="http://schemas.microsoft.com/office/drawing/2014/main" id="{4626B1CD-58B1-4F3D-BBAA-F1471C0D99F1}"/>
            </a:ext>
          </a:extLst>
        </xdr:cNvPr>
        <xdr:cNvSpPr/>
      </xdr:nvSpPr>
      <xdr:spPr>
        <a:xfrm>
          <a:off x="1781175" y="94983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FA8D229-D4C6-424B-B58F-746A5B7EBEC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B10FDE0-3760-4360-9326-F5FA1DFD3E8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2FABD72-4F9B-441C-8DBF-0C0EFE3D071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BD8A99C-2B2A-4362-804B-2C15F54A741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98D9975-EE2A-4731-9A4A-DC6AC25A6A0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72" name="楕円 171">
          <a:extLst>
            <a:ext uri="{FF2B5EF4-FFF2-40B4-BE49-F238E27FC236}">
              <a16:creationId xmlns:a16="http://schemas.microsoft.com/office/drawing/2014/main" id="{DF1EB630-AC53-4DA7-A391-0C52C6F62BF5}"/>
            </a:ext>
          </a:extLst>
        </xdr:cNvPr>
        <xdr:cNvSpPr/>
      </xdr:nvSpPr>
      <xdr:spPr>
        <a:xfrm>
          <a:off x="4124325" y="9077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405111" cy="259045"/>
    <xdr:sp macro="" textlink="">
      <xdr:nvSpPr>
        <xdr:cNvPr id="173" name="【陸上競技場・野球場・球技場】&#10;有形固定資産減価償却率該当値テキスト">
          <a:extLst>
            <a:ext uri="{FF2B5EF4-FFF2-40B4-BE49-F238E27FC236}">
              <a16:creationId xmlns:a16="http://schemas.microsoft.com/office/drawing/2014/main" id="{1C15A4E4-AB2B-4B75-9C47-75BBD3EFEEFC}"/>
            </a:ext>
          </a:extLst>
        </xdr:cNvPr>
        <xdr:cNvSpPr txBox="1"/>
      </xdr:nvSpPr>
      <xdr:spPr>
        <a:xfrm>
          <a:off x="4229100"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135890</xdr:rowOff>
    </xdr:from>
    <xdr:to>
      <xdr:col>20</xdr:col>
      <xdr:colOff>38100</xdr:colOff>
      <xdr:row>56</xdr:row>
      <xdr:rowOff>66040</xdr:rowOff>
    </xdr:to>
    <xdr:sp macro="" textlink="">
      <xdr:nvSpPr>
        <xdr:cNvPr id="174" name="楕円 173">
          <a:extLst>
            <a:ext uri="{FF2B5EF4-FFF2-40B4-BE49-F238E27FC236}">
              <a16:creationId xmlns:a16="http://schemas.microsoft.com/office/drawing/2014/main" id="{64D4D6B6-947D-4A24-9018-31B2CF5D4D3D}"/>
            </a:ext>
          </a:extLst>
        </xdr:cNvPr>
        <xdr:cNvSpPr/>
      </xdr:nvSpPr>
      <xdr:spPr>
        <a:xfrm>
          <a:off x="3381375" y="9041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xdr:rowOff>
    </xdr:from>
    <xdr:to>
      <xdr:col>24</xdr:col>
      <xdr:colOff>63500</xdr:colOff>
      <xdr:row>56</xdr:row>
      <xdr:rowOff>57150</xdr:rowOff>
    </xdr:to>
    <xdr:cxnSp macro="">
      <xdr:nvCxnSpPr>
        <xdr:cNvPr id="175" name="直線コネクタ 174">
          <a:extLst>
            <a:ext uri="{FF2B5EF4-FFF2-40B4-BE49-F238E27FC236}">
              <a16:creationId xmlns:a16="http://schemas.microsoft.com/office/drawing/2014/main" id="{AC3296DA-45BC-43BA-B1BA-5060547E3541}"/>
            </a:ext>
          </a:extLst>
        </xdr:cNvPr>
        <xdr:cNvCxnSpPr/>
      </xdr:nvCxnSpPr>
      <xdr:spPr>
        <a:xfrm>
          <a:off x="3429000" y="9079865"/>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93980</xdr:rowOff>
    </xdr:from>
    <xdr:to>
      <xdr:col>15</xdr:col>
      <xdr:colOff>101600</xdr:colOff>
      <xdr:row>56</xdr:row>
      <xdr:rowOff>24130</xdr:rowOff>
    </xdr:to>
    <xdr:sp macro="" textlink="">
      <xdr:nvSpPr>
        <xdr:cNvPr id="176" name="楕円 175">
          <a:extLst>
            <a:ext uri="{FF2B5EF4-FFF2-40B4-BE49-F238E27FC236}">
              <a16:creationId xmlns:a16="http://schemas.microsoft.com/office/drawing/2014/main" id="{60959488-DD48-4B2C-B18E-8A6B5A90A965}"/>
            </a:ext>
          </a:extLst>
        </xdr:cNvPr>
        <xdr:cNvSpPr/>
      </xdr:nvSpPr>
      <xdr:spPr>
        <a:xfrm>
          <a:off x="2571750" y="89998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144780</xdr:rowOff>
    </xdr:from>
    <xdr:to>
      <xdr:col>19</xdr:col>
      <xdr:colOff>177800</xdr:colOff>
      <xdr:row>56</xdr:row>
      <xdr:rowOff>15240</xdr:rowOff>
    </xdr:to>
    <xdr:cxnSp macro="">
      <xdr:nvCxnSpPr>
        <xdr:cNvPr id="177" name="直線コネクタ 176">
          <a:extLst>
            <a:ext uri="{FF2B5EF4-FFF2-40B4-BE49-F238E27FC236}">
              <a16:creationId xmlns:a16="http://schemas.microsoft.com/office/drawing/2014/main" id="{3B1D6A7E-D9F0-425E-A34D-2E7291196DBA}"/>
            </a:ext>
          </a:extLst>
        </xdr:cNvPr>
        <xdr:cNvCxnSpPr/>
      </xdr:nvCxnSpPr>
      <xdr:spPr>
        <a:xfrm>
          <a:off x="2619375" y="9047480"/>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52070</xdr:rowOff>
    </xdr:from>
    <xdr:to>
      <xdr:col>10</xdr:col>
      <xdr:colOff>165100</xdr:colOff>
      <xdr:row>55</xdr:row>
      <xdr:rowOff>153670</xdr:rowOff>
    </xdr:to>
    <xdr:sp macro="" textlink="">
      <xdr:nvSpPr>
        <xdr:cNvPr id="178" name="楕円 177">
          <a:extLst>
            <a:ext uri="{FF2B5EF4-FFF2-40B4-BE49-F238E27FC236}">
              <a16:creationId xmlns:a16="http://schemas.microsoft.com/office/drawing/2014/main" id="{CFE14E2E-E54C-4691-8839-EB59C9E7B4B6}"/>
            </a:ext>
          </a:extLst>
        </xdr:cNvPr>
        <xdr:cNvSpPr/>
      </xdr:nvSpPr>
      <xdr:spPr>
        <a:xfrm>
          <a:off x="1781175" y="8954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55</xdr:row>
      <xdr:rowOff>144780</xdr:rowOff>
    </xdr:to>
    <xdr:cxnSp macro="">
      <xdr:nvCxnSpPr>
        <xdr:cNvPr id="179" name="直線コネクタ 178">
          <a:extLst>
            <a:ext uri="{FF2B5EF4-FFF2-40B4-BE49-F238E27FC236}">
              <a16:creationId xmlns:a16="http://schemas.microsoft.com/office/drawing/2014/main" id="{0A23ADCF-0115-4904-ACC4-4E331520F1BF}"/>
            </a:ext>
          </a:extLst>
        </xdr:cNvPr>
        <xdr:cNvCxnSpPr/>
      </xdr:nvCxnSpPr>
      <xdr:spPr>
        <a:xfrm>
          <a:off x="1828800" y="9011920"/>
          <a:ext cx="7905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0" name="n_1aveValue【陸上競技場・野球場・球技場】&#10;有形固定資産減価償却率">
          <a:extLst>
            <a:ext uri="{FF2B5EF4-FFF2-40B4-BE49-F238E27FC236}">
              <a16:creationId xmlns:a16="http://schemas.microsoft.com/office/drawing/2014/main" id="{9754A62A-5B4F-49D0-8E07-1EEE9DEC0692}"/>
            </a:ext>
          </a:extLst>
        </xdr:cNvPr>
        <xdr:cNvSpPr txBox="1"/>
      </xdr:nvSpPr>
      <xdr:spPr>
        <a:xfrm>
          <a:off x="323914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22877</xdr:rowOff>
    </xdr:from>
    <xdr:ext cx="405111" cy="259045"/>
    <xdr:sp macro="" textlink="">
      <xdr:nvSpPr>
        <xdr:cNvPr id="181" name="n_2aveValue【陸上競技場・野球場・球技場】&#10;有形固定資産減価償却率">
          <a:extLst>
            <a:ext uri="{FF2B5EF4-FFF2-40B4-BE49-F238E27FC236}">
              <a16:creationId xmlns:a16="http://schemas.microsoft.com/office/drawing/2014/main" id="{D559212A-1447-4532-8081-6E93EEF2BCBC}"/>
            </a:ext>
          </a:extLst>
        </xdr:cNvPr>
        <xdr:cNvSpPr txBox="1"/>
      </xdr:nvSpPr>
      <xdr:spPr>
        <a:xfrm>
          <a:off x="2439044" y="941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82" name="n_3aveValue【陸上競技場・野球場・球技場】&#10;有形固定資産減価償却率">
          <a:extLst>
            <a:ext uri="{FF2B5EF4-FFF2-40B4-BE49-F238E27FC236}">
              <a16:creationId xmlns:a16="http://schemas.microsoft.com/office/drawing/2014/main" id="{8E338DD8-323A-484D-BD1A-D60C7FBA5460}"/>
            </a:ext>
          </a:extLst>
        </xdr:cNvPr>
        <xdr:cNvSpPr txBox="1"/>
      </xdr:nvSpPr>
      <xdr:spPr>
        <a:xfrm>
          <a:off x="1648469"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82567</xdr:rowOff>
    </xdr:from>
    <xdr:ext cx="405111" cy="259045"/>
    <xdr:sp macro="" textlink="">
      <xdr:nvSpPr>
        <xdr:cNvPr id="183" name="n_1mainValue【陸上競技場・野球場・球技場】&#10;有形固定資産減価償却率">
          <a:extLst>
            <a:ext uri="{FF2B5EF4-FFF2-40B4-BE49-F238E27FC236}">
              <a16:creationId xmlns:a16="http://schemas.microsoft.com/office/drawing/2014/main" id="{0FCD5BC8-8572-4C35-BAC3-0ECEB52EA162}"/>
            </a:ext>
          </a:extLst>
        </xdr:cNvPr>
        <xdr:cNvSpPr txBox="1"/>
      </xdr:nvSpPr>
      <xdr:spPr>
        <a:xfrm>
          <a:off x="3239144" y="882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40657</xdr:rowOff>
    </xdr:from>
    <xdr:ext cx="405111" cy="259045"/>
    <xdr:sp macro="" textlink="">
      <xdr:nvSpPr>
        <xdr:cNvPr id="184" name="n_2mainValue【陸上競技場・野球場・球技場】&#10;有形固定資産減価償却率">
          <a:extLst>
            <a:ext uri="{FF2B5EF4-FFF2-40B4-BE49-F238E27FC236}">
              <a16:creationId xmlns:a16="http://schemas.microsoft.com/office/drawing/2014/main" id="{E887E261-BEAA-47E9-AABE-1D7838D48C23}"/>
            </a:ext>
          </a:extLst>
        </xdr:cNvPr>
        <xdr:cNvSpPr txBox="1"/>
      </xdr:nvSpPr>
      <xdr:spPr>
        <a:xfrm>
          <a:off x="2439044" y="878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170197</xdr:rowOff>
    </xdr:from>
    <xdr:ext cx="405111" cy="259045"/>
    <xdr:sp macro="" textlink="">
      <xdr:nvSpPr>
        <xdr:cNvPr id="185" name="n_3mainValue【陸上競技場・野球場・球技場】&#10;有形固定資産減価償却率">
          <a:extLst>
            <a:ext uri="{FF2B5EF4-FFF2-40B4-BE49-F238E27FC236}">
              <a16:creationId xmlns:a16="http://schemas.microsoft.com/office/drawing/2014/main" id="{F33CC1E1-AB0B-4BE7-93FA-AA800196B0A7}"/>
            </a:ext>
          </a:extLst>
        </xdr:cNvPr>
        <xdr:cNvSpPr txBox="1"/>
      </xdr:nvSpPr>
      <xdr:spPr>
        <a:xfrm>
          <a:off x="1648469" y="874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705AD128-CEDC-4C5B-8EE1-AC803F6AB75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a:extLst>
            <a:ext uri="{FF2B5EF4-FFF2-40B4-BE49-F238E27FC236}">
              <a16:creationId xmlns:a16="http://schemas.microsoft.com/office/drawing/2014/main" id="{158DC73E-C6ED-40B4-8A03-1F92707CB97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a:extLst>
            <a:ext uri="{FF2B5EF4-FFF2-40B4-BE49-F238E27FC236}">
              <a16:creationId xmlns:a16="http://schemas.microsoft.com/office/drawing/2014/main" id="{B1D2B8E6-7856-477F-92C1-402DD628D69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a:extLst>
            <a:ext uri="{FF2B5EF4-FFF2-40B4-BE49-F238E27FC236}">
              <a16:creationId xmlns:a16="http://schemas.microsoft.com/office/drawing/2014/main" id="{AF47635C-8C95-4752-9179-4C0DD5CED2D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a:extLst>
            <a:ext uri="{FF2B5EF4-FFF2-40B4-BE49-F238E27FC236}">
              <a16:creationId xmlns:a16="http://schemas.microsoft.com/office/drawing/2014/main" id="{C38CC72D-3276-4A94-B5C4-DDA9ABF67FA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3CE0145E-45CD-4729-A4FB-3F49C109FA4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B8C367C6-B741-4243-8BAD-07A76E04D15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1F83218C-B88F-40C3-98F5-621104CA759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3E949FB9-935B-4946-9BDD-777DF228BFD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a:extLst>
            <a:ext uri="{FF2B5EF4-FFF2-40B4-BE49-F238E27FC236}">
              <a16:creationId xmlns:a16="http://schemas.microsoft.com/office/drawing/2014/main" id="{2E73858E-48DE-4A93-8252-D3644BC9AB98}"/>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A359C8DF-645C-4F7C-8E19-B689F2D322A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a:extLst>
            <a:ext uri="{FF2B5EF4-FFF2-40B4-BE49-F238E27FC236}">
              <a16:creationId xmlns:a16="http://schemas.microsoft.com/office/drawing/2014/main" id="{0C9CBCD9-80CD-4E1C-BFAB-4734B315C0D5}"/>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E6D207B4-57C2-40B9-812E-4CFB908D274F}"/>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a:extLst>
            <a:ext uri="{FF2B5EF4-FFF2-40B4-BE49-F238E27FC236}">
              <a16:creationId xmlns:a16="http://schemas.microsoft.com/office/drawing/2014/main" id="{2CA966D1-8A2D-485A-8029-F9C3173C5EFF}"/>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19129012-B2F9-40E1-B4B9-A81448CCD8D6}"/>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a:extLst>
            <a:ext uri="{FF2B5EF4-FFF2-40B4-BE49-F238E27FC236}">
              <a16:creationId xmlns:a16="http://schemas.microsoft.com/office/drawing/2014/main" id="{7DF40F83-B880-4622-9A01-07042CEB6950}"/>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DB677FA2-E12C-45CC-9B72-E626D86A97B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11E1A21F-645C-4920-B56D-DAA5AA5E133B}"/>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a:extLst>
            <a:ext uri="{FF2B5EF4-FFF2-40B4-BE49-F238E27FC236}">
              <a16:creationId xmlns:a16="http://schemas.microsoft.com/office/drawing/2014/main" id="{0C0F63F7-D736-4E08-982F-4CB2EFBE91C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205" name="直線コネクタ 204">
          <a:extLst>
            <a:ext uri="{FF2B5EF4-FFF2-40B4-BE49-F238E27FC236}">
              <a16:creationId xmlns:a16="http://schemas.microsoft.com/office/drawing/2014/main" id="{E5B12A08-AC53-477D-8DAA-49874F41C348}"/>
            </a:ext>
          </a:extLst>
        </xdr:cNvPr>
        <xdr:cNvCxnSpPr/>
      </xdr:nvCxnSpPr>
      <xdr:spPr>
        <a:xfrm flipV="1">
          <a:off x="9427845" y="9341739"/>
          <a:ext cx="1270" cy="96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06" name="【陸上競技場・野球場・球技場】&#10;一人当たり面積最小値テキスト">
          <a:extLst>
            <a:ext uri="{FF2B5EF4-FFF2-40B4-BE49-F238E27FC236}">
              <a16:creationId xmlns:a16="http://schemas.microsoft.com/office/drawing/2014/main" id="{CFAE460E-A694-4B38-A9F5-B1FDDEAE985B}"/>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07" name="直線コネクタ 206">
          <a:extLst>
            <a:ext uri="{FF2B5EF4-FFF2-40B4-BE49-F238E27FC236}">
              <a16:creationId xmlns:a16="http://schemas.microsoft.com/office/drawing/2014/main" id="{CBEADDB2-C893-4D4E-9941-89D8061C90C1}"/>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208" name="【陸上競技場・野球場・球技場】&#10;一人当たり面積最大値テキスト">
          <a:extLst>
            <a:ext uri="{FF2B5EF4-FFF2-40B4-BE49-F238E27FC236}">
              <a16:creationId xmlns:a16="http://schemas.microsoft.com/office/drawing/2014/main" id="{84570FD2-7957-45F6-B6D6-EB2376D308F4}"/>
            </a:ext>
          </a:extLst>
        </xdr:cNvPr>
        <xdr:cNvSpPr txBox="1"/>
      </xdr:nvSpPr>
      <xdr:spPr>
        <a:xfrm>
          <a:off x="9477375" y="912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09" name="直線コネクタ 208">
          <a:extLst>
            <a:ext uri="{FF2B5EF4-FFF2-40B4-BE49-F238E27FC236}">
              <a16:creationId xmlns:a16="http://schemas.microsoft.com/office/drawing/2014/main" id="{1E67C261-3216-4B83-8527-4DB6B0A7D281}"/>
            </a:ext>
          </a:extLst>
        </xdr:cNvPr>
        <xdr:cNvCxnSpPr/>
      </xdr:nvCxnSpPr>
      <xdr:spPr>
        <a:xfrm>
          <a:off x="9363075" y="9341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106951</xdr:rowOff>
    </xdr:from>
    <xdr:ext cx="469744" cy="259045"/>
    <xdr:sp macro="" textlink="">
      <xdr:nvSpPr>
        <xdr:cNvPr id="210" name="【陸上競技場・野球場・球技場】&#10;一人当たり面積平均値テキスト">
          <a:extLst>
            <a:ext uri="{FF2B5EF4-FFF2-40B4-BE49-F238E27FC236}">
              <a16:creationId xmlns:a16="http://schemas.microsoft.com/office/drawing/2014/main" id="{355D59D9-9F87-43CD-BDBD-DB8717805B02}"/>
            </a:ext>
          </a:extLst>
        </xdr:cNvPr>
        <xdr:cNvSpPr txBox="1"/>
      </xdr:nvSpPr>
      <xdr:spPr>
        <a:xfrm>
          <a:off x="9477375" y="9819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11" name="フローチャート: 判断 210">
          <a:extLst>
            <a:ext uri="{FF2B5EF4-FFF2-40B4-BE49-F238E27FC236}">
              <a16:creationId xmlns:a16="http://schemas.microsoft.com/office/drawing/2014/main" id="{CF195BF1-EA19-4A74-86CA-BD142B944127}"/>
            </a:ext>
          </a:extLst>
        </xdr:cNvPr>
        <xdr:cNvSpPr/>
      </xdr:nvSpPr>
      <xdr:spPr>
        <a:xfrm>
          <a:off x="9401175" y="99646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12" name="フローチャート: 判断 211">
          <a:extLst>
            <a:ext uri="{FF2B5EF4-FFF2-40B4-BE49-F238E27FC236}">
              <a16:creationId xmlns:a16="http://schemas.microsoft.com/office/drawing/2014/main" id="{77E6330F-54D3-431D-833E-BEAEF8104E6E}"/>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13" name="フローチャート: 判断 212">
          <a:extLst>
            <a:ext uri="{FF2B5EF4-FFF2-40B4-BE49-F238E27FC236}">
              <a16:creationId xmlns:a16="http://schemas.microsoft.com/office/drawing/2014/main" id="{CF23AF49-AC4A-4601-A531-3D6494173B4F}"/>
            </a:ext>
          </a:extLst>
        </xdr:cNvPr>
        <xdr:cNvSpPr/>
      </xdr:nvSpPr>
      <xdr:spPr>
        <a:xfrm>
          <a:off x="7839075" y="9981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118364</xdr:rowOff>
    </xdr:from>
    <xdr:to>
      <xdr:col>41</xdr:col>
      <xdr:colOff>101600</xdr:colOff>
      <xdr:row>63</xdr:row>
      <xdr:rowOff>48514</xdr:rowOff>
    </xdr:to>
    <xdr:sp macro="" textlink="">
      <xdr:nvSpPr>
        <xdr:cNvPr id="214" name="フローチャート: 判断 213">
          <a:extLst>
            <a:ext uri="{FF2B5EF4-FFF2-40B4-BE49-F238E27FC236}">
              <a16:creationId xmlns:a16="http://schemas.microsoft.com/office/drawing/2014/main" id="{C95AEA04-F06E-426B-AF16-3DF86BEECA24}"/>
            </a:ext>
          </a:extLst>
        </xdr:cNvPr>
        <xdr:cNvSpPr/>
      </xdr:nvSpPr>
      <xdr:spPr>
        <a:xfrm>
          <a:off x="7029450" y="1016088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A4AB994-19D6-4F3B-AC1C-B1508C8B850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7A911ED-97FF-4AF4-BCE7-774E9AB3CF4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C72D23B-E46B-4B33-9CA4-73057AF579D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D7B21CD5-76A0-47C1-BFC5-9F78C910663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A287A1B-2420-4731-B62D-07EB822D61F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138938</xdr:rowOff>
    </xdr:from>
    <xdr:to>
      <xdr:col>55</xdr:col>
      <xdr:colOff>50800</xdr:colOff>
      <xdr:row>62</xdr:row>
      <xdr:rowOff>69088</xdr:rowOff>
    </xdr:to>
    <xdr:sp macro="" textlink="">
      <xdr:nvSpPr>
        <xdr:cNvPr id="220" name="楕円 219">
          <a:extLst>
            <a:ext uri="{FF2B5EF4-FFF2-40B4-BE49-F238E27FC236}">
              <a16:creationId xmlns:a16="http://schemas.microsoft.com/office/drawing/2014/main" id="{4BFE6101-0D4A-4DC9-9440-D24659A364D6}"/>
            </a:ext>
          </a:extLst>
        </xdr:cNvPr>
        <xdr:cNvSpPr/>
      </xdr:nvSpPr>
      <xdr:spPr>
        <a:xfrm>
          <a:off x="9401175" y="1001953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117365</xdr:rowOff>
    </xdr:from>
    <xdr:ext cx="469744" cy="259045"/>
    <xdr:sp macro="" textlink="">
      <xdr:nvSpPr>
        <xdr:cNvPr id="221" name="【陸上競技場・野球場・球技場】&#10;一人当たり面積該当値テキスト">
          <a:extLst>
            <a:ext uri="{FF2B5EF4-FFF2-40B4-BE49-F238E27FC236}">
              <a16:creationId xmlns:a16="http://schemas.microsoft.com/office/drawing/2014/main" id="{1042EBCE-C2D8-45A4-A585-106162D9DAA1}"/>
            </a:ext>
          </a:extLst>
        </xdr:cNvPr>
        <xdr:cNvSpPr txBox="1"/>
      </xdr:nvSpPr>
      <xdr:spPr>
        <a:xfrm>
          <a:off x="9477375"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22" name="楕円 221">
          <a:extLst>
            <a:ext uri="{FF2B5EF4-FFF2-40B4-BE49-F238E27FC236}">
              <a16:creationId xmlns:a16="http://schemas.microsoft.com/office/drawing/2014/main" id="{DE881753-1913-4639-9DC2-8393F9D71060}"/>
            </a:ext>
          </a:extLst>
        </xdr:cNvPr>
        <xdr:cNvSpPr/>
      </xdr:nvSpPr>
      <xdr:spPr>
        <a:xfrm>
          <a:off x="8639175"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18288</xdr:rowOff>
    </xdr:from>
    <xdr:to>
      <xdr:col>55</xdr:col>
      <xdr:colOff>0</xdr:colOff>
      <xdr:row>62</xdr:row>
      <xdr:rowOff>22860</xdr:rowOff>
    </xdr:to>
    <xdr:cxnSp macro="">
      <xdr:nvCxnSpPr>
        <xdr:cNvPr id="223" name="直線コネクタ 222">
          <a:extLst>
            <a:ext uri="{FF2B5EF4-FFF2-40B4-BE49-F238E27FC236}">
              <a16:creationId xmlns:a16="http://schemas.microsoft.com/office/drawing/2014/main" id="{DF6BD818-7892-4F59-803F-73D05088891C}"/>
            </a:ext>
          </a:extLst>
        </xdr:cNvPr>
        <xdr:cNvCxnSpPr/>
      </xdr:nvCxnSpPr>
      <xdr:spPr>
        <a:xfrm flipV="1">
          <a:off x="8686800" y="10057638"/>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24" name="楕円 223">
          <a:extLst>
            <a:ext uri="{FF2B5EF4-FFF2-40B4-BE49-F238E27FC236}">
              <a16:creationId xmlns:a16="http://schemas.microsoft.com/office/drawing/2014/main" id="{B949DB82-14B6-4423-B419-4F56E8B22CEE}"/>
            </a:ext>
          </a:extLst>
        </xdr:cNvPr>
        <xdr:cNvSpPr/>
      </xdr:nvSpPr>
      <xdr:spPr>
        <a:xfrm>
          <a:off x="7839075" y="10022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27432</xdr:rowOff>
    </xdr:to>
    <xdr:cxnSp macro="">
      <xdr:nvCxnSpPr>
        <xdr:cNvPr id="225" name="直線コネクタ 224">
          <a:extLst>
            <a:ext uri="{FF2B5EF4-FFF2-40B4-BE49-F238E27FC236}">
              <a16:creationId xmlns:a16="http://schemas.microsoft.com/office/drawing/2014/main" id="{C22C2857-28E1-4CC3-82D8-2117C7D1EBC6}"/>
            </a:ext>
          </a:extLst>
        </xdr:cNvPr>
        <xdr:cNvCxnSpPr/>
      </xdr:nvCxnSpPr>
      <xdr:spPr>
        <a:xfrm flipV="1">
          <a:off x="7886700" y="10065385"/>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148082</xdr:rowOff>
    </xdr:from>
    <xdr:to>
      <xdr:col>41</xdr:col>
      <xdr:colOff>101600</xdr:colOff>
      <xdr:row>62</xdr:row>
      <xdr:rowOff>78232</xdr:rowOff>
    </xdr:to>
    <xdr:sp macro="" textlink="">
      <xdr:nvSpPr>
        <xdr:cNvPr id="226" name="楕円 225">
          <a:extLst>
            <a:ext uri="{FF2B5EF4-FFF2-40B4-BE49-F238E27FC236}">
              <a16:creationId xmlns:a16="http://schemas.microsoft.com/office/drawing/2014/main" id="{91EC15EB-A281-4D03-AA3E-2102B15BEF5D}"/>
            </a:ext>
          </a:extLst>
        </xdr:cNvPr>
        <xdr:cNvSpPr/>
      </xdr:nvSpPr>
      <xdr:spPr>
        <a:xfrm>
          <a:off x="7029450" y="10022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27432</xdr:rowOff>
    </xdr:from>
    <xdr:to>
      <xdr:col>45</xdr:col>
      <xdr:colOff>177800</xdr:colOff>
      <xdr:row>62</xdr:row>
      <xdr:rowOff>27432</xdr:rowOff>
    </xdr:to>
    <xdr:cxnSp macro="">
      <xdr:nvCxnSpPr>
        <xdr:cNvPr id="227" name="直線コネクタ 226">
          <a:extLst>
            <a:ext uri="{FF2B5EF4-FFF2-40B4-BE49-F238E27FC236}">
              <a16:creationId xmlns:a16="http://schemas.microsoft.com/office/drawing/2014/main" id="{1043D923-84D6-4D95-AB5A-DC3BFB729EB9}"/>
            </a:ext>
          </a:extLst>
        </xdr:cNvPr>
        <xdr:cNvCxnSpPr/>
      </xdr:nvCxnSpPr>
      <xdr:spPr>
        <a:xfrm>
          <a:off x="7077075" y="100699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28" name="n_1aveValue【陸上競技場・野球場・球技場】&#10;一人当たり面積">
          <a:extLst>
            <a:ext uri="{FF2B5EF4-FFF2-40B4-BE49-F238E27FC236}">
              <a16:creationId xmlns:a16="http://schemas.microsoft.com/office/drawing/2014/main" id="{8D19A887-CDE0-40BB-A29A-0CE557378EE8}"/>
            </a:ext>
          </a:extLst>
        </xdr:cNvPr>
        <xdr:cNvSpPr txBox="1"/>
      </xdr:nvSpPr>
      <xdr:spPr>
        <a:xfrm>
          <a:off x="845827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53611</xdr:rowOff>
    </xdr:from>
    <xdr:ext cx="469744" cy="259045"/>
    <xdr:sp macro="" textlink="">
      <xdr:nvSpPr>
        <xdr:cNvPr id="229" name="n_2aveValue【陸上競技場・野球場・球技場】&#10;一人当たり面積">
          <a:extLst>
            <a:ext uri="{FF2B5EF4-FFF2-40B4-BE49-F238E27FC236}">
              <a16:creationId xmlns:a16="http://schemas.microsoft.com/office/drawing/2014/main" id="{5BD844F2-6B51-468C-96F1-A04EEA347295}"/>
            </a:ext>
          </a:extLst>
        </xdr:cNvPr>
        <xdr:cNvSpPr txBox="1"/>
      </xdr:nvSpPr>
      <xdr:spPr>
        <a:xfrm>
          <a:off x="7677227"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30" name="n_3aveValue【陸上競技場・野球場・球技場】&#10;一人当たり面積">
          <a:extLst>
            <a:ext uri="{FF2B5EF4-FFF2-40B4-BE49-F238E27FC236}">
              <a16:creationId xmlns:a16="http://schemas.microsoft.com/office/drawing/2014/main" id="{84CD244F-00DE-40BE-84CA-CBEFE5892D23}"/>
            </a:ext>
          </a:extLst>
        </xdr:cNvPr>
        <xdr:cNvSpPr txBox="1"/>
      </xdr:nvSpPr>
      <xdr:spPr>
        <a:xfrm>
          <a:off x="6867602" y="102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31" name="n_1mainValue【陸上競技場・野球場・球技場】&#10;一人当たり面積">
          <a:extLst>
            <a:ext uri="{FF2B5EF4-FFF2-40B4-BE49-F238E27FC236}">
              <a16:creationId xmlns:a16="http://schemas.microsoft.com/office/drawing/2014/main" id="{A75A7C30-127C-4CC0-932D-99BC7D7AC892}"/>
            </a:ext>
          </a:extLst>
        </xdr:cNvPr>
        <xdr:cNvSpPr txBox="1"/>
      </xdr:nvSpPr>
      <xdr:spPr>
        <a:xfrm>
          <a:off x="8458277" y="101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69359</xdr:rowOff>
    </xdr:from>
    <xdr:ext cx="469744" cy="259045"/>
    <xdr:sp macro="" textlink="">
      <xdr:nvSpPr>
        <xdr:cNvPr id="232" name="n_2mainValue【陸上競技場・野球場・球技場】&#10;一人当たり面積">
          <a:extLst>
            <a:ext uri="{FF2B5EF4-FFF2-40B4-BE49-F238E27FC236}">
              <a16:creationId xmlns:a16="http://schemas.microsoft.com/office/drawing/2014/main" id="{73557ABA-3C26-43AF-8F95-96A1EA775603}"/>
            </a:ext>
          </a:extLst>
        </xdr:cNvPr>
        <xdr:cNvSpPr txBox="1"/>
      </xdr:nvSpPr>
      <xdr:spPr>
        <a:xfrm>
          <a:off x="7677227" y="101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33" name="n_3mainValue【陸上競技場・野球場・球技場】&#10;一人当たり面積">
          <a:extLst>
            <a:ext uri="{FF2B5EF4-FFF2-40B4-BE49-F238E27FC236}">
              <a16:creationId xmlns:a16="http://schemas.microsoft.com/office/drawing/2014/main" id="{7D47D838-2E44-4D71-ADD9-842F0ADBD660}"/>
            </a:ext>
          </a:extLst>
        </xdr:cNvPr>
        <xdr:cNvSpPr txBox="1"/>
      </xdr:nvSpPr>
      <xdr:spPr>
        <a:xfrm>
          <a:off x="6867602"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F159BA77-F889-495A-A64B-EEFC4CA6ABF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a:extLst>
            <a:ext uri="{FF2B5EF4-FFF2-40B4-BE49-F238E27FC236}">
              <a16:creationId xmlns:a16="http://schemas.microsoft.com/office/drawing/2014/main" id="{E9945B1A-593C-4B39-8E38-F19919A7897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a:extLst>
            <a:ext uri="{FF2B5EF4-FFF2-40B4-BE49-F238E27FC236}">
              <a16:creationId xmlns:a16="http://schemas.microsoft.com/office/drawing/2014/main" id="{A057A3CA-29B6-4E8F-A082-BCCC21C0E8F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a:extLst>
            <a:ext uri="{FF2B5EF4-FFF2-40B4-BE49-F238E27FC236}">
              <a16:creationId xmlns:a16="http://schemas.microsoft.com/office/drawing/2014/main" id="{B6DCEBF5-E91C-4EE5-8497-607A0DF85F7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a:extLst>
            <a:ext uri="{FF2B5EF4-FFF2-40B4-BE49-F238E27FC236}">
              <a16:creationId xmlns:a16="http://schemas.microsoft.com/office/drawing/2014/main" id="{D07B0D4A-E325-4096-9235-07DD29F51A5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5A1111F8-117B-4ADF-862D-A1503A3E76E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AF0EC73-D8DE-4AFF-ADB0-B183B7D7384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61075122-6DA9-4661-B8B1-C5BDA69F681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B37FE2FF-AF9F-4308-9552-9978DE8BB10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a:extLst>
            <a:ext uri="{FF2B5EF4-FFF2-40B4-BE49-F238E27FC236}">
              <a16:creationId xmlns:a16="http://schemas.microsoft.com/office/drawing/2014/main" id="{7C20FF2C-6D1A-400C-93E0-74898407E79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372A7613-9617-4964-BCDE-37334FFD17F2}"/>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a:extLst>
            <a:ext uri="{FF2B5EF4-FFF2-40B4-BE49-F238E27FC236}">
              <a16:creationId xmlns:a16="http://schemas.microsoft.com/office/drawing/2014/main" id="{19CB3B5F-26C5-4349-B62A-B7329C452CA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a:extLst>
            <a:ext uri="{FF2B5EF4-FFF2-40B4-BE49-F238E27FC236}">
              <a16:creationId xmlns:a16="http://schemas.microsoft.com/office/drawing/2014/main" id="{D592A3E3-22D5-497B-AA47-ED14930A7170}"/>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a:extLst>
            <a:ext uri="{FF2B5EF4-FFF2-40B4-BE49-F238E27FC236}">
              <a16:creationId xmlns:a16="http://schemas.microsoft.com/office/drawing/2014/main" id="{5D88A1A2-423D-4D37-B1C4-DD8A0BF94BAF}"/>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a:extLst>
            <a:ext uri="{FF2B5EF4-FFF2-40B4-BE49-F238E27FC236}">
              <a16:creationId xmlns:a16="http://schemas.microsoft.com/office/drawing/2014/main" id="{B11B6B40-D999-455F-ABAD-B5EACCCE5E3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a:extLst>
            <a:ext uri="{FF2B5EF4-FFF2-40B4-BE49-F238E27FC236}">
              <a16:creationId xmlns:a16="http://schemas.microsoft.com/office/drawing/2014/main" id="{11D50E21-E988-475F-B5FE-83927EE63A75}"/>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0" name="テキスト ボックス 249">
          <a:extLst>
            <a:ext uri="{FF2B5EF4-FFF2-40B4-BE49-F238E27FC236}">
              <a16:creationId xmlns:a16="http://schemas.microsoft.com/office/drawing/2014/main" id="{36FD40E5-639B-4F31-9808-3C49C6808A0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3DDBD29C-61E4-4822-ADCD-4CA27D142E9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4646AA61-D605-4FC5-94E7-494D13C54EC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県民会館】&#10;有形固定資産減価償却率グラフ枠">
          <a:extLst>
            <a:ext uri="{FF2B5EF4-FFF2-40B4-BE49-F238E27FC236}">
              <a16:creationId xmlns:a16="http://schemas.microsoft.com/office/drawing/2014/main" id="{72B5FB19-7FED-4F2A-B747-EEDA56CBFCB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54" name="直線コネクタ 253">
          <a:extLst>
            <a:ext uri="{FF2B5EF4-FFF2-40B4-BE49-F238E27FC236}">
              <a16:creationId xmlns:a16="http://schemas.microsoft.com/office/drawing/2014/main" id="{050B0273-9062-4C16-8B0A-B1C967CF3905}"/>
            </a:ext>
          </a:extLst>
        </xdr:cNvPr>
        <xdr:cNvCxnSpPr/>
      </xdr:nvCxnSpPr>
      <xdr:spPr>
        <a:xfrm flipV="1">
          <a:off x="4179570" y="12668250"/>
          <a:ext cx="127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55" name="【県民会館】&#10;有形固定資産減価償却率最小値テキスト">
          <a:extLst>
            <a:ext uri="{FF2B5EF4-FFF2-40B4-BE49-F238E27FC236}">
              <a16:creationId xmlns:a16="http://schemas.microsoft.com/office/drawing/2014/main" id="{3E52A0AE-7635-4F5B-A295-5271CB608CD8}"/>
            </a:ext>
          </a:extLst>
        </xdr:cNvPr>
        <xdr:cNvSpPr txBox="1"/>
      </xdr:nvSpPr>
      <xdr:spPr>
        <a:xfrm>
          <a:off x="4229100" y="138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56" name="直線コネクタ 255">
          <a:extLst>
            <a:ext uri="{FF2B5EF4-FFF2-40B4-BE49-F238E27FC236}">
              <a16:creationId xmlns:a16="http://schemas.microsoft.com/office/drawing/2014/main" id="{F5DDEDA5-39FB-4871-AAF8-07812D8620F2}"/>
            </a:ext>
          </a:extLst>
        </xdr:cNvPr>
        <xdr:cNvCxnSpPr/>
      </xdr:nvCxnSpPr>
      <xdr:spPr>
        <a:xfrm>
          <a:off x="4105275" y="138748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57" name="【県民会館】&#10;有形固定資産減価償却率最大値テキスト">
          <a:extLst>
            <a:ext uri="{FF2B5EF4-FFF2-40B4-BE49-F238E27FC236}">
              <a16:creationId xmlns:a16="http://schemas.microsoft.com/office/drawing/2014/main" id="{FC8B0724-E11F-4007-8D2D-AFE6F3611576}"/>
            </a:ext>
          </a:extLst>
        </xdr:cNvPr>
        <xdr:cNvSpPr txBox="1"/>
      </xdr:nvSpPr>
      <xdr:spPr>
        <a:xfrm>
          <a:off x="4229100" y="124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a:extLst>
            <a:ext uri="{FF2B5EF4-FFF2-40B4-BE49-F238E27FC236}">
              <a16:creationId xmlns:a16="http://schemas.microsoft.com/office/drawing/2014/main" id="{6A00D46E-3D94-4CA4-9486-CFC9C884BB5B}"/>
            </a:ext>
          </a:extLst>
        </xdr:cNvPr>
        <xdr:cNvCxnSpPr/>
      </xdr:nvCxnSpPr>
      <xdr:spPr>
        <a:xfrm>
          <a:off x="41052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134890</xdr:rowOff>
    </xdr:from>
    <xdr:ext cx="405111" cy="259045"/>
    <xdr:sp macro="" textlink="">
      <xdr:nvSpPr>
        <xdr:cNvPr id="259" name="【県民会館】&#10;有形固定資産減価償却率平均値テキスト">
          <a:extLst>
            <a:ext uri="{FF2B5EF4-FFF2-40B4-BE49-F238E27FC236}">
              <a16:creationId xmlns:a16="http://schemas.microsoft.com/office/drawing/2014/main" id="{2506D29F-259B-41F4-958C-4A7C633BFD7B}"/>
            </a:ext>
          </a:extLst>
        </xdr:cNvPr>
        <xdr:cNvSpPr txBox="1"/>
      </xdr:nvSpPr>
      <xdr:spPr>
        <a:xfrm>
          <a:off x="4229100" y="12926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60" name="フローチャート: 判断 259">
          <a:extLst>
            <a:ext uri="{FF2B5EF4-FFF2-40B4-BE49-F238E27FC236}">
              <a16:creationId xmlns:a16="http://schemas.microsoft.com/office/drawing/2014/main" id="{BA3C6E52-BF0F-4A92-8DB5-A2B4991B9839}"/>
            </a:ext>
          </a:extLst>
        </xdr:cNvPr>
        <xdr:cNvSpPr/>
      </xdr:nvSpPr>
      <xdr:spPr>
        <a:xfrm>
          <a:off x="4124325" y="129517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61" name="フローチャート: 判断 260">
          <a:extLst>
            <a:ext uri="{FF2B5EF4-FFF2-40B4-BE49-F238E27FC236}">
              <a16:creationId xmlns:a16="http://schemas.microsoft.com/office/drawing/2014/main" id="{473D6F69-D2C1-428B-96D5-6BC3834E8919}"/>
            </a:ext>
          </a:extLst>
        </xdr:cNvPr>
        <xdr:cNvSpPr/>
      </xdr:nvSpPr>
      <xdr:spPr>
        <a:xfrm>
          <a:off x="3381375" y="12933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62" name="フローチャート: 判断 261">
          <a:extLst>
            <a:ext uri="{FF2B5EF4-FFF2-40B4-BE49-F238E27FC236}">
              <a16:creationId xmlns:a16="http://schemas.microsoft.com/office/drawing/2014/main" id="{66CBACAB-2992-4B90-B90A-56ADB52FBAF6}"/>
            </a:ext>
          </a:extLst>
        </xdr:cNvPr>
        <xdr:cNvSpPr/>
      </xdr:nvSpPr>
      <xdr:spPr>
        <a:xfrm>
          <a:off x="2571750" y="128991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63" name="フローチャート: 判断 262">
          <a:extLst>
            <a:ext uri="{FF2B5EF4-FFF2-40B4-BE49-F238E27FC236}">
              <a16:creationId xmlns:a16="http://schemas.microsoft.com/office/drawing/2014/main" id="{5BE56845-9D41-424F-A4E0-D3F7A981F9BD}"/>
            </a:ext>
          </a:extLst>
        </xdr:cNvPr>
        <xdr:cNvSpPr/>
      </xdr:nvSpPr>
      <xdr:spPr>
        <a:xfrm>
          <a:off x="1781175" y="128374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F871BF01-6A3E-41DD-A33A-8B84368249A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8916F18-6B7C-48F4-A6C4-8EFAE1C9046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FCD8609-9B17-42B4-8020-02AC40B21F3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22C09F2-9593-43D6-A256-02171AA1410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1B9CAB6D-22D2-4569-998B-987A40CCA70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60452</xdr:rowOff>
    </xdr:from>
    <xdr:to>
      <xdr:col>24</xdr:col>
      <xdr:colOff>114300</xdr:colOff>
      <xdr:row>79</xdr:row>
      <xdr:rowOff>162052</xdr:rowOff>
    </xdr:to>
    <xdr:sp macro="" textlink="">
      <xdr:nvSpPr>
        <xdr:cNvPr id="269" name="楕円 268">
          <a:extLst>
            <a:ext uri="{FF2B5EF4-FFF2-40B4-BE49-F238E27FC236}">
              <a16:creationId xmlns:a16="http://schemas.microsoft.com/office/drawing/2014/main" id="{FD52B27B-A7B2-48FB-8A37-1B336EA65E46}"/>
            </a:ext>
          </a:extLst>
        </xdr:cNvPr>
        <xdr:cNvSpPr/>
      </xdr:nvSpPr>
      <xdr:spPr>
        <a:xfrm>
          <a:off x="4124325" y="128557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83329</xdr:rowOff>
    </xdr:from>
    <xdr:ext cx="405111" cy="259045"/>
    <xdr:sp macro="" textlink="">
      <xdr:nvSpPr>
        <xdr:cNvPr id="270" name="【県民会館】&#10;有形固定資産減価償却率該当値テキスト">
          <a:extLst>
            <a:ext uri="{FF2B5EF4-FFF2-40B4-BE49-F238E27FC236}">
              <a16:creationId xmlns:a16="http://schemas.microsoft.com/office/drawing/2014/main" id="{811E61C2-CADB-4724-82C4-F97910F0DF99}"/>
            </a:ext>
          </a:extLst>
        </xdr:cNvPr>
        <xdr:cNvSpPr txBox="1"/>
      </xdr:nvSpPr>
      <xdr:spPr>
        <a:xfrm>
          <a:off x="4229100" y="12716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271" name="楕円 270">
          <a:extLst>
            <a:ext uri="{FF2B5EF4-FFF2-40B4-BE49-F238E27FC236}">
              <a16:creationId xmlns:a16="http://schemas.microsoft.com/office/drawing/2014/main" id="{F06F11B7-96B5-4F91-B2D2-001B52911FB7}"/>
            </a:ext>
          </a:extLst>
        </xdr:cNvPr>
        <xdr:cNvSpPr/>
      </xdr:nvSpPr>
      <xdr:spPr>
        <a:xfrm>
          <a:off x="3381375" y="12813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111252</xdr:rowOff>
    </xdr:to>
    <xdr:cxnSp macro="">
      <xdr:nvCxnSpPr>
        <xdr:cNvPr id="272" name="直線コネクタ 271">
          <a:extLst>
            <a:ext uri="{FF2B5EF4-FFF2-40B4-BE49-F238E27FC236}">
              <a16:creationId xmlns:a16="http://schemas.microsoft.com/office/drawing/2014/main" id="{6C3982C1-0F71-4B8D-8897-DC5A3F24AE7D}"/>
            </a:ext>
          </a:extLst>
        </xdr:cNvPr>
        <xdr:cNvCxnSpPr/>
      </xdr:nvCxnSpPr>
      <xdr:spPr>
        <a:xfrm>
          <a:off x="3429000" y="12861289"/>
          <a:ext cx="752475"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140463</xdr:rowOff>
    </xdr:from>
    <xdr:to>
      <xdr:col>15</xdr:col>
      <xdr:colOff>101600</xdr:colOff>
      <xdr:row>79</xdr:row>
      <xdr:rowOff>70613</xdr:rowOff>
    </xdr:to>
    <xdr:sp macro="" textlink="">
      <xdr:nvSpPr>
        <xdr:cNvPr id="273" name="楕円 272">
          <a:extLst>
            <a:ext uri="{FF2B5EF4-FFF2-40B4-BE49-F238E27FC236}">
              <a16:creationId xmlns:a16="http://schemas.microsoft.com/office/drawing/2014/main" id="{BA5730D3-B78D-4F2F-A593-F15635AF3DF0}"/>
            </a:ext>
          </a:extLst>
        </xdr:cNvPr>
        <xdr:cNvSpPr/>
      </xdr:nvSpPr>
      <xdr:spPr>
        <a:xfrm>
          <a:off x="2571750" y="127737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19813</xdr:rowOff>
    </xdr:from>
    <xdr:to>
      <xdr:col>19</xdr:col>
      <xdr:colOff>177800</xdr:colOff>
      <xdr:row>79</xdr:row>
      <xdr:rowOff>72389</xdr:rowOff>
    </xdr:to>
    <xdr:cxnSp macro="">
      <xdr:nvCxnSpPr>
        <xdr:cNvPr id="274" name="直線コネクタ 273">
          <a:extLst>
            <a:ext uri="{FF2B5EF4-FFF2-40B4-BE49-F238E27FC236}">
              <a16:creationId xmlns:a16="http://schemas.microsoft.com/office/drawing/2014/main" id="{E9DC7F1E-7842-45F3-B563-1709B836FDA4}"/>
            </a:ext>
          </a:extLst>
        </xdr:cNvPr>
        <xdr:cNvCxnSpPr/>
      </xdr:nvCxnSpPr>
      <xdr:spPr>
        <a:xfrm>
          <a:off x="2619375" y="12811888"/>
          <a:ext cx="809625"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90170</xdr:rowOff>
    </xdr:from>
    <xdr:to>
      <xdr:col>10</xdr:col>
      <xdr:colOff>165100</xdr:colOff>
      <xdr:row>79</xdr:row>
      <xdr:rowOff>20320</xdr:rowOff>
    </xdr:to>
    <xdr:sp macro="" textlink="">
      <xdr:nvSpPr>
        <xdr:cNvPr id="275" name="楕円 274">
          <a:extLst>
            <a:ext uri="{FF2B5EF4-FFF2-40B4-BE49-F238E27FC236}">
              <a16:creationId xmlns:a16="http://schemas.microsoft.com/office/drawing/2014/main" id="{C49D9B97-D7F5-4493-8859-DC99025C1385}"/>
            </a:ext>
          </a:extLst>
        </xdr:cNvPr>
        <xdr:cNvSpPr/>
      </xdr:nvSpPr>
      <xdr:spPr>
        <a:xfrm>
          <a:off x="1781175" y="12717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140970</xdr:rowOff>
    </xdr:from>
    <xdr:to>
      <xdr:col>15</xdr:col>
      <xdr:colOff>50800</xdr:colOff>
      <xdr:row>79</xdr:row>
      <xdr:rowOff>19813</xdr:rowOff>
    </xdr:to>
    <xdr:cxnSp macro="">
      <xdr:nvCxnSpPr>
        <xdr:cNvPr id="276" name="直線コネクタ 275">
          <a:extLst>
            <a:ext uri="{FF2B5EF4-FFF2-40B4-BE49-F238E27FC236}">
              <a16:creationId xmlns:a16="http://schemas.microsoft.com/office/drawing/2014/main" id="{2A69B369-3ADB-43A5-B88C-4B6EEC3976E0}"/>
            </a:ext>
          </a:extLst>
        </xdr:cNvPr>
        <xdr:cNvCxnSpPr/>
      </xdr:nvCxnSpPr>
      <xdr:spPr>
        <a:xfrm>
          <a:off x="1828800" y="12774295"/>
          <a:ext cx="790575" cy="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66312</xdr:rowOff>
    </xdr:from>
    <xdr:ext cx="405111" cy="259045"/>
    <xdr:sp macro="" textlink="">
      <xdr:nvSpPr>
        <xdr:cNvPr id="277" name="n_1aveValue【県民会館】&#10;有形固定資産減価償却率">
          <a:extLst>
            <a:ext uri="{FF2B5EF4-FFF2-40B4-BE49-F238E27FC236}">
              <a16:creationId xmlns:a16="http://schemas.microsoft.com/office/drawing/2014/main" id="{407BAFA0-4B8A-4EEF-9788-33BD6F90B124}"/>
            </a:ext>
          </a:extLst>
        </xdr:cNvPr>
        <xdr:cNvSpPr txBox="1"/>
      </xdr:nvSpPr>
      <xdr:spPr>
        <a:xfrm>
          <a:off x="3239144" y="1302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25164</xdr:rowOff>
    </xdr:from>
    <xdr:ext cx="405111" cy="259045"/>
    <xdr:sp macro="" textlink="">
      <xdr:nvSpPr>
        <xdr:cNvPr id="278" name="n_2aveValue【県民会館】&#10;有形固定資産減価償却率">
          <a:extLst>
            <a:ext uri="{FF2B5EF4-FFF2-40B4-BE49-F238E27FC236}">
              <a16:creationId xmlns:a16="http://schemas.microsoft.com/office/drawing/2014/main" id="{D0E8E8E4-6B9E-4FA6-B5A1-4C204BDA94EA}"/>
            </a:ext>
          </a:extLst>
        </xdr:cNvPr>
        <xdr:cNvSpPr txBox="1"/>
      </xdr:nvSpPr>
      <xdr:spPr>
        <a:xfrm>
          <a:off x="2439044" y="1298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134890</xdr:rowOff>
    </xdr:from>
    <xdr:ext cx="405111" cy="259045"/>
    <xdr:sp macro="" textlink="">
      <xdr:nvSpPr>
        <xdr:cNvPr id="279" name="n_3aveValue【県民会館】&#10;有形固定資産減価償却率">
          <a:extLst>
            <a:ext uri="{FF2B5EF4-FFF2-40B4-BE49-F238E27FC236}">
              <a16:creationId xmlns:a16="http://schemas.microsoft.com/office/drawing/2014/main" id="{3937899F-25FD-4649-91FF-41896394ECDC}"/>
            </a:ext>
          </a:extLst>
        </xdr:cNvPr>
        <xdr:cNvSpPr txBox="1"/>
      </xdr:nvSpPr>
      <xdr:spPr>
        <a:xfrm>
          <a:off x="1648469" y="1292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139716</xdr:rowOff>
    </xdr:from>
    <xdr:ext cx="405111" cy="259045"/>
    <xdr:sp macro="" textlink="">
      <xdr:nvSpPr>
        <xdr:cNvPr id="280" name="n_1mainValue【県民会館】&#10;有形固定資産減価償却率">
          <a:extLst>
            <a:ext uri="{FF2B5EF4-FFF2-40B4-BE49-F238E27FC236}">
              <a16:creationId xmlns:a16="http://schemas.microsoft.com/office/drawing/2014/main" id="{E8DF6204-C3AE-4C1A-8677-1C48DB278B79}"/>
            </a:ext>
          </a:extLst>
        </xdr:cNvPr>
        <xdr:cNvSpPr txBox="1"/>
      </xdr:nvSpPr>
      <xdr:spPr>
        <a:xfrm>
          <a:off x="3239144"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87140</xdr:rowOff>
    </xdr:from>
    <xdr:ext cx="405111" cy="259045"/>
    <xdr:sp macro="" textlink="">
      <xdr:nvSpPr>
        <xdr:cNvPr id="281" name="n_2mainValue【県民会館】&#10;有形固定資産減価償却率">
          <a:extLst>
            <a:ext uri="{FF2B5EF4-FFF2-40B4-BE49-F238E27FC236}">
              <a16:creationId xmlns:a16="http://schemas.microsoft.com/office/drawing/2014/main" id="{704DD878-5A44-4808-A818-D64A3FEBF3CC}"/>
            </a:ext>
          </a:extLst>
        </xdr:cNvPr>
        <xdr:cNvSpPr txBox="1"/>
      </xdr:nvSpPr>
      <xdr:spPr>
        <a:xfrm>
          <a:off x="2439044" y="1255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282" name="n_3mainValue【県民会館】&#10;有形固定資産減価償却率">
          <a:extLst>
            <a:ext uri="{FF2B5EF4-FFF2-40B4-BE49-F238E27FC236}">
              <a16:creationId xmlns:a16="http://schemas.microsoft.com/office/drawing/2014/main" id="{50531F60-F270-4667-91B4-C9BED09D17CC}"/>
            </a:ext>
          </a:extLst>
        </xdr:cNvPr>
        <xdr:cNvSpPr txBox="1"/>
      </xdr:nvSpPr>
      <xdr:spPr>
        <a:xfrm>
          <a:off x="1648469"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9DE42E52-1558-40F8-BCAC-D8E371BA983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a:extLst>
            <a:ext uri="{FF2B5EF4-FFF2-40B4-BE49-F238E27FC236}">
              <a16:creationId xmlns:a16="http://schemas.microsoft.com/office/drawing/2014/main" id="{E8A38601-ADBD-4E14-90D5-60085204928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a:extLst>
            <a:ext uri="{FF2B5EF4-FFF2-40B4-BE49-F238E27FC236}">
              <a16:creationId xmlns:a16="http://schemas.microsoft.com/office/drawing/2014/main" id="{5DF54337-8937-417B-8186-8DD5CFB4BA3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a:extLst>
            <a:ext uri="{FF2B5EF4-FFF2-40B4-BE49-F238E27FC236}">
              <a16:creationId xmlns:a16="http://schemas.microsoft.com/office/drawing/2014/main" id="{73089938-23F4-42A9-9A12-EB9114D233C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a:extLst>
            <a:ext uri="{FF2B5EF4-FFF2-40B4-BE49-F238E27FC236}">
              <a16:creationId xmlns:a16="http://schemas.microsoft.com/office/drawing/2014/main" id="{37FE97FC-D48A-4E04-9A48-6EF7F19EC0E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E51E4E88-00A2-47C3-8CF7-7BB367E2354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62D5D5AA-4723-4201-8B2D-86EC8F44EA1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BD69197D-74AF-4005-8ADE-040A97DD36D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20F001E5-9FB7-431E-A9EB-E311F13E451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9D28F751-CF9A-4142-8C7A-97196F3BA2C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1C48A46D-A51D-4F82-89DA-375043DC46DA}"/>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36482472-FEB3-42D0-B7DA-80EAEC0B381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02CF966B-8893-414D-8A83-053047DD914F}"/>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D8217995-855D-4175-A2E4-3541D557D34D}"/>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C2C7FB71-E40B-4C3C-B95F-F46564D9C88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70AD65E7-F43D-494A-A697-149B15F06B9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5ABD3205-7123-4D73-ACA6-C777903B05D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1198CE89-D7FB-4C36-BD27-5BAD991C951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A3BC7749-9FB8-49CC-A208-6B10E6013DF5}"/>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8CC29AF9-5243-40E6-A25E-EB4681DFE58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2846ABA0-2978-4020-83F3-79775FEBA96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3540CB32-B9A4-439F-A2D9-FA977FAE3F0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a:extLst>
            <a:ext uri="{FF2B5EF4-FFF2-40B4-BE49-F238E27FC236}">
              <a16:creationId xmlns:a16="http://schemas.microsoft.com/office/drawing/2014/main" id="{755ABBA2-6BE3-48E5-8E6F-55A5F302F39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06" name="直線コネクタ 305">
          <a:extLst>
            <a:ext uri="{FF2B5EF4-FFF2-40B4-BE49-F238E27FC236}">
              <a16:creationId xmlns:a16="http://schemas.microsoft.com/office/drawing/2014/main" id="{B3BB1BEB-7ACF-44F7-92BF-2990FF475B41}"/>
            </a:ext>
          </a:extLst>
        </xdr:cNvPr>
        <xdr:cNvCxnSpPr/>
      </xdr:nvCxnSpPr>
      <xdr:spPr>
        <a:xfrm flipV="1">
          <a:off x="9427845" y="12753068"/>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07" name="【県民会館】&#10;一人当たり面積最小値テキスト">
          <a:extLst>
            <a:ext uri="{FF2B5EF4-FFF2-40B4-BE49-F238E27FC236}">
              <a16:creationId xmlns:a16="http://schemas.microsoft.com/office/drawing/2014/main" id="{4A09A7BC-9111-43DE-8758-7855D4819EF7}"/>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08" name="直線コネクタ 307">
          <a:extLst>
            <a:ext uri="{FF2B5EF4-FFF2-40B4-BE49-F238E27FC236}">
              <a16:creationId xmlns:a16="http://schemas.microsoft.com/office/drawing/2014/main" id="{13B606D6-77C0-4669-95E6-1FD4537A848A}"/>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09" name="【県民会館】&#10;一人当たり面積最大値テキスト">
          <a:extLst>
            <a:ext uri="{FF2B5EF4-FFF2-40B4-BE49-F238E27FC236}">
              <a16:creationId xmlns:a16="http://schemas.microsoft.com/office/drawing/2014/main" id="{00994DA1-BA27-4B63-8EEF-70D83275055B}"/>
            </a:ext>
          </a:extLst>
        </xdr:cNvPr>
        <xdr:cNvSpPr txBox="1"/>
      </xdr:nvSpPr>
      <xdr:spPr>
        <a:xfrm>
          <a:off x="9477375" y="125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10" name="直線コネクタ 309">
          <a:extLst>
            <a:ext uri="{FF2B5EF4-FFF2-40B4-BE49-F238E27FC236}">
              <a16:creationId xmlns:a16="http://schemas.microsoft.com/office/drawing/2014/main" id="{C4F9622F-E0DB-4B0D-B774-9CD7502AEAF6}"/>
            </a:ext>
          </a:extLst>
        </xdr:cNvPr>
        <xdr:cNvCxnSpPr/>
      </xdr:nvCxnSpPr>
      <xdr:spPr>
        <a:xfrm>
          <a:off x="9363075" y="127530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311" name="【県民会館】&#10;一人当たり面積平均値テキスト">
          <a:extLst>
            <a:ext uri="{FF2B5EF4-FFF2-40B4-BE49-F238E27FC236}">
              <a16:creationId xmlns:a16="http://schemas.microsoft.com/office/drawing/2014/main" id="{378A0719-E1EB-4376-A80E-3FAD42BEAED0}"/>
            </a:ext>
          </a:extLst>
        </xdr:cNvPr>
        <xdr:cNvSpPr txBox="1"/>
      </xdr:nvSpPr>
      <xdr:spPr>
        <a:xfrm>
          <a:off x="9477375" y="1368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2" name="フローチャート: 判断 311">
          <a:extLst>
            <a:ext uri="{FF2B5EF4-FFF2-40B4-BE49-F238E27FC236}">
              <a16:creationId xmlns:a16="http://schemas.microsoft.com/office/drawing/2014/main" id="{3B95BF9E-81BD-4376-AF46-DCB93B8DFE77}"/>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13" name="フローチャート: 判断 312">
          <a:extLst>
            <a:ext uri="{FF2B5EF4-FFF2-40B4-BE49-F238E27FC236}">
              <a16:creationId xmlns:a16="http://schemas.microsoft.com/office/drawing/2014/main" id="{0DC29D8C-30C8-42C5-A0BD-7A442FFCDD1A}"/>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14" name="フローチャート: 判断 313">
          <a:extLst>
            <a:ext uri="{FF2B5EF4-FFF2-40B4-BE49-F238E27FC236}">
              <a16:creationId xmlns:a16="http://schemas.microsoft.com/office/drawing/2014/main" id="{15CFD110-FE8D-4537-A6CB-E6ADB760C902}"/>
            </a:ext>
          </a:extLst>
        </xdr:cNvPr>
        <xdr:cNvSpPr/>
      </xdr:nvSpPr>
      <xdr:spPr>
        <a:xfrm>
          <a:off x="7839075" y="136379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15" name="フローチャート: 判断 314">
          <a:extLst>
            <a:ext uri="{FF2B5EF4-FFF2-40B4-BE49-F238E27FC236}">
              <a16:creationId xmlns:a16="http://schemas.microsoft.com/office/drawing/2014/main" id="{C4407734-8065-467B-9A57-4967E46059BF}"/>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E2F10E9-2194-4A58-B651-8C3A3F89DAC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75C7C50-0942-47D4-88F4-661FC4480DF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FB166A10-5E4D-472E-A516-AD32B472B25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3389AC9C-A984-4B83-96C0-A2A7244E1D3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E7C3D281-8C0F-4DF4-BE3C-624AC333D19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21" name="楕円 320">
          <a:extLst>
            <a:ext uri="{FF2B5EF4-FFF2-40B4-BE49-F238E27FC236}">
              <a16:creationId xmlns:a16="http://schemas.microsoft.com/office/drawing/2014/main" id="{BA7FA729-06BB-4910-A91A-3C586690F80B}"/>
            </a:ext>
          </a:extLst>
        </xdr:cNvPr>
        <xdr:cNvSpPr/>
      </xdr:nvSpPr>
      <xdr:spPr>
        <a:xfrm>
          <a:off x="9401175" y="134874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67327</xdr:rowOff>
    </xdr:from>
    <xdr:ext cx="469744" cy="259045"/>
    <xdr:sp macro="" textlink="">
      <xdr:nvSpPr>
        <xdr:cNvPr id="322" name="【県民会館】&#10;一人当たり面積該当値テキスト">
          <a:extLst>
            <a:ext uri="{FF2B5EF4-FFF2-40B4-BE49-F238E27FC236}">
              <a16:creationId xmlns:a16="http://schemas.microsoft.com/office/drawing/2014/main" id="{BEE1C8D4-03EE-4AC2-B51D-51BAE470F49A}"/>
            </a:ext>
          </a:extLst>
        </xdr:cNvPr>
        <xdr:cNvSpPr txBox="1"/>
      </xdr:nvSpPr>
      <xdr:spPr>
        <a:xfrm>
          <a:off x="9477375"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23" name="楕円 322">
          <a:extLst>
            <a:ext uri="{FF2B5EF4-FFF2-40B4-BE49-F238E27FC236}">
              <a16:creationId xmlns:a16="http://schemas.microsoft.com/office/drawing/2014/main" id="{7A96B50B-F4FE-4722-90EA-24A5431F7F35}"/>
            </a:ext>
          </a:extLst>
        </xdr:cNvPr>
        <xdr:cNvSpPr/>
      </xdr:nvSpPr>
      <xdr:spPr>
        <a:xfrm>
          <a:off x="8639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24" name="直線コネクタ 323">
          <a:extLst>
            <a:ext uri="{FF2B5EF4-FFF2-40B4-BE49-F238E27FC236}">
              <a16:creationId xmlns:a16="http://schemas.microsoft.com/office/drawing/2014/main" id="{FC37B661-32DB-4DD4-9F3F-0EAB88A8713C}"/>
            </a:ext>
          </a:extLst>
        </xdr:cNvPr>
        <xdr:cNvCxnSpPr/>
      </xdr:nvCxnSpPr>
      <xdr:spPr>
        <a:xfrm>
          <a:off x="8686800" y="1353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25" name="楕円 324">
          <a:extLst>
            <a:ext uri="{FF2B5EF4-FFF2-40B4-BE49-F238E27FC236}">
              <a16:creationId xmlns:a16="http://schemas.microsoft.com/office/drawing/2014/main" id="{4836861C-ACA4-4ED6-8FD2-12E19D712D8B}"/>
            </a:ext>
          </a:extLst>
        </xdr:cNvPr>
        <xdr:cNvSpPr/>
      </xdr:nvSpPr>
      <xdr:spPr>
        <a:xfrm>
          <a:off x="7839075" y="135037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111579</xdr:rowOff>
    </xdr:to>
    <xdr:cxnSp macro="">
      <xdr:nvCxnSpPr>
        <xdr:cNvPr id="326" name="直線コネクタ 325">
          <a:extLst>
            <a:ext uri="{FF2B5EF4-FFF2-40B4-BE49-F238E27FC236}">
              <a16:creationId xmlns:a16="http://schemas.microsoft.com/office/drawing/2014/main" id="{EBF0E343-051F-40D5-82D9-A80650EC0731}"/>
            </a:ext>
          </a:extLst>
        </xdr:cNvPr>
        <xdr:cNvCxnSpPr/>
      </xdr:nvCxnSpPr>
      <xdr:spPr>
        <a:xfrm flipV="1">
          <a:off x="7886700" y="1353502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27" name="楕円 326">
          <a:extLst>
            <a:ext uri="{FF2B5EF4-FFF2-40B4-BE49-F238E27FC236}">
              <a16:creationId xmlns:a16="http://schemas.microsoft.com/office/drawing/2014/main" id="{5AD74EA9-968D-4337-9C31-B330E85C5A29}"/>
            </a:ext>
          </a:extLst>
        </xdr:cNvPr>
        <xdr:cNvSpPr/>
      </xdr:nvSpPr>
      <xdr:spPr>
        <a:xfrm>
          <a:off x="7029450" y="135037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111579</xdr:rowOff>
    </xdr:to>
    <xdr:cxnSp macro="">
      <xdr:nvCxnSpPr>
        <xdr:cNvPr id="328" name="直線コネクタ 327">
          <a:extLst>
            <a:ext uri="{FF2B5EF4-FFF2-40B4-BE49-F238E27FC236}">
              <a16:creationId xmlns:a16="http://schemas.microsoft.com/office/drawing/2014/main" id="{A3E0241F-2DC2-4767-BCB3-F6AA0EFB1E64}"/>
            </a:ext>
          </a:extLst>
        </xdr:cNvPr>
        <xdr:cNvCxnSpPr/>
      </xdr:nvCxnSpPr>
      <xdr:spPr>
        <a:xfrm>
          <a:off x="7077075" y="135513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29" name="n_1aveValue【県民会館】&#10;一人当たり面積">
          <a:extLst>
            <a:ext uri="{FF2B5EF4-FFF2-40B4-BE49-F238E27FC236}">
              <a16:creationId xmlns:a16="http://schemas.microsoft.com/office/drawing/2014/main" id="{19B3F3DC-83F2-4532-BBFA-7322D9CD4D99}"/>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30" name="n_2aveValue【県民会館】&#10;一人当たり面積">
          <a:extLst>
            <a:ext uri="{FF2B5EF4-FFF2-40B4-BE49-F238E27FC236}">
              <a16:creationId xmlns:a16="http://schemas.microsoft.com/office/drawing/2014/main" id="{7FDC5408-ADEB-4B66-89F8-87562308DE9D}"/>
            </a:ext>
          </a:extLst>
        </xdr:cNvPr>
        <xdr:cNvSpPr txBox="1"/>
      </xdr:nvSpPr>
      <xdr:spPr>
        <a:xfrm>
          <a:off x="767722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31" name="n_3aveValue【県民会館】&#10;一人当たり面積">
          <a:extLst>
            <a:ext uri="{FF2B5EF4-FFF2-40B4-BE49-F238E27FC236}">
              <a16:creationId xmlns:a16="http://schemas.microsoft.com/office/drawing/2014/main" id="{207ECA2A-827B-44A6-ADE6-9DDB9CC0FFB4}"/>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32" name="n_1mainValue【県民会館】&#10;一人当たり面積">
          <a:extLst>
            <a:ext uri="{FF2B5EF4-FFF2-40B4-BE49-F238E27FC236}">
              <a16:creationId xmlns:a16="http://schemas.microsoft.com/office/drawing/2014/main" id="{C6066749-9369-4211-AC01-ECFD3D1F4A57}"/>
            </a:ext>
          </a:extLst>
        </xdr:cNvPr>
        <xdr:cNvSpPr txBox="1"/>
      </xdr:nvSpPr>
      <xdr:spPr>
        <a:xfrm>
          <a:off x="845827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7456</xdr:rowOff>
    </xdr:from>
    <xdr:ext cx="469744" cy="259045"/>
    <xdr:sp macro="" textlink="">
      <xdr:nvSpPr>
        <xdr:cNvPr id="333" name="n_2mainValue【県民会館】&#10;一人当たり面積">
          <a:extLst>
            <a:ext uri="{FF2B5EF4-FFF2-40B4-BE49-F238E27FC236}">
              <a16:creationId xmlns:a16="http://schemas.microsoft.com/office/drawing/2014/main" id="{217C5147-BF0C-4627-9CC9-B54130BACD0C}"/>
            </a:ext>
          </a:extLst>
        </xdr:cNvPr>
        <xdr:cNvSpPr txBox="1"/>
      </xdr:nvSpPr>
      <xdr:spPr>
        <a:xfrm>
          <a:off x="7677227"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7456</xdr:rowOff>
    </xdr:from>
    <xdr:ext cx="469744" cy="259045"/>
    <xdr:sp macro="" textlink="">
      <xdr:nvSpPr>
        <xdr:cNvPr id="334" name="n_3mainValue【県民会館】&#10;一人当たり面積">
          <a:extLst>
            <a:ext uri="{FF2B5EF4-FFF2-40B4-BE49-F238E27FC236}">
              <a16:creationId xmlns:a16="http://schemas.microsoft.com/office/drawing/2014/main" id="{F7618AB1-69A2-4650-9CDE-65C590D0AA9F}"/>
            </a:ext>
          </a:extLst>
        </xdr:cNvPr>
        <xdr:cNvSpPr txBox="1"/>
      </xdr:nvSpPr>
      <xdr:spPr>
        <a:xfrm>
          <a:off x="68676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49352E46-2C28-4AC6-8739-01684823B7B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a:extLst>
            <a:ext uri="{FF2B5EF4-FFF2-40B4-BE49-F238E27FC236}">
              <a16:creationId xmlns:a16="http://schemas.microsoft.com/office/drawing/2014/main" id="{D52507F0-4EB0-44E3-8B1E-A0763533FD8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a:extLst>
            <a:ext uri="{FF2B5EF4-FFF2-40B4-BE49-F238E27FC236}">
              <a16:creationId xmlns:a16="http://schemas.microsoft.com/office/drawing/2014/main" id="{1838060E-D0C8-4750-9FDF-528A60D8DD4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a:extLst>
            <a:ext uri="{FF2B5EF4-FFF2-40B4-BE49-F238E27FC236}">
              <a16:creationId xmlns:a16="http://schemas.microsoft.com/office/drawing/2014/main" id="{F68EA475-CF3E-44F3-9F66-CCA8B390EBE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a:extLst>
            <a:ext uri="{FF2B5EF4-FFF2-40B4-BE49-F238E27FC236}">
              <a16:creationId xmlns:a16="http://schemas.microsoft.com/office/drawing/2014/main" id="{BE3580B0-4EAE-438A-A4A7-DE60A847938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1247D1E9-6BEA-4C3E-966D-373FD2272F3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3B89DEEA-EB63-40B3-857A-E69F9AD40A1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AB753EAF-DD8E-4C28-83BC-8B94159D644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3" name="テキスト ボックス 342">
          <a:extLst>
            <a:ext uri="{FF2B5EF4-FFF2-40B4-BE49-F238E27FC236}">
              <a16:creationId xmlns:a16="http://schemas.microsoft.com/office/drawing/2014/main" id="{3369ED9F-FBCC-4F5B-9C30-42F68ECE571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4" name="直線コネクタ 343">
          <a:extLst>
            <a:ext uri="{FF2B5EF4-FFF2-40B4-BE49-F238E27FC236}">
              <a16:creationId xmlns:a16="http://schemas.microsoft.com/office/drawing/2014/main" id="{7796B3DC-A2B4-452B-B335-B0EA9C5C874F}"/>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5" name="テキスト ボックス 344">
          <a:extLst>
            <a:ext uri="{FF2B5EF4-FFF2-40B4-BE49-F238E27FC236}">
              <a16:creationId xmlns:a16="http://schemas.microsoft.com/office/drawing/2014/main" id="{C8F95BCD-95C8-4EDF-BD23-C7DB1A952CE7}"/>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6" name="直線コネクタ 345">
          <a:extLst>
            <a:ext uri="{FF2B5EF4-FFF2-40B4-BE49-F238E27FC236}">
              <a16:creationId xmlns:a16="http://schemas.microsoft.com/office/drawing/2014/main" id="{C255BF6B-0E88-4DBB-8A67-7AB3683F64EC}"/>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7" name="テキスト ボックス 346">
          <a:extLst>
            <a:ext uri="{FF2B5EF4-FFF2-40B4-BE49-F238E27FC236}">
              <a16:creationId xmlns:a16="http://schemas.microsoft.com/office/drawing/2014/main" id="{6C623400-523E-454D-90E3-ABBF6AC98118}"/>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8" name="直線コネクタ 347">
          <a:extLst>
            <a:ext uri="{FF2B5EF4-FFF2-40B4-BE49-F238E27FC236}">
              <a16:creationId xmlns:a16="http://schemas.microsoft.com/office/drawing/2014/main" id="{E12E40B8-B835-43F6-8432-EDEFC23AF072}"/>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9" name="テキスト ボックス 348">
          <a:extLst>
            <a:ext uri="{FF2B5EF4-FFF2-40B4-BE49-F238E27FC236}">
              <a16:creationId xmlns:a16="http://schemas.microsoft.com/office/drawing/2014/main" id="{891C68ED-B365-459D-BDBE-1254EFC30EF4}"/>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0" name="直線コネクタ 349">
          <a:extLst>
            <a:ext uri="{FF2B5EF4-FFF2-40B4-BE49-F238E27FC236}">
              <a16:creationId xmlns:a16="http://schemas.microsoft.com/office/drawing/2014/main" id="{9579B4F3-AF32-42F0-8C43-0BE90A174713}"/>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1" name="テキスト ボックス 350">
          <a:extLst>
            <a:ext uri="{FF2B5EF4-FFF2-40B4-BE49-F238E27FC236}">
              <a16:creationId xmlns:a16="http://schemas.microsoft.com/office/drawing/2014/main" id="{2FF77940-1204-4B00-9F0A-F0C12C72EE5F}"/>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2" name="直線コネクタ 351">
          <a:extLst>
            <a:ext uri="{FF2B5EF4-FFF2-40B4-BE49-F238E27FC236}">
              <a16:creationId xmlns:a16="http://schemas.microsoft.com/office/drawing/2014/main" id="{FC7DB8EB-3591-40AD-9FE3-33F460896FE5}"/>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3" name="テキスト ボックス 352">
          <a:extLst>
            <a:ext uri="{FF2B5EF4-FFF2-40B4-BE49-F238E27FC236}">
              <a16:creationId xmlns:a16="http://schemas.microsoft.com/office/drawing/2014/main" id="{068A609E-9634-495B-937E-50E74BE86CF1}"/>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4" name="直線コネクタ 353">
          <a:extLst>
            <a:ext uri="{FF2B5EF4-FFF2-40B4-BE49-F238E27FC236}">
              <a16:creationId xmlns:a16="http://schemas.microsoft.com/office/drawing/2014/main" id="{F9F4E328-04D3-48C6-A80C-9EA04A9B9D56}"/>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5" name="テキスト ボックス 354">
          <a:extLst>
            <a:ext uri="{FF2B5EF4-FFF2-40B4-BE49-F238E27FC236}">
              <a16:creationId xmlns:a16="http://schemas.microsoft.com/office/drawing/2014/main" id="{990B98BB-9BE1-4994-8042-2482D967D90E}"/>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a:extLst>
            <a:ext uri="{FF2B5EF4-FFF2-40B4-BE49-F238E27FC236}">
              <a16:creationId xmlns:a16="http://schemas.microsoft.com/office/drawing/2014/main" id="{C6E17432-F5FF-4706-A157-8A8E4F495FB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a:extLst>
            <a:ext uri="{FF2B5EF4-FFF2-40B4-BE49-F238E27FC236}">
              <a16:creationId xmlns:a16="http://schemas.microsoft.com/office/drawing/2014/main" id="{8B146C2E-0CF1-459C-A3DC-A3FCD2D9E80D}"/>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保健所】&#10;有形固定資産減価償却率グラフ枠">
          <a:extLst>
            <a:ext uri="{FF2B5EF4-FFF2-40B4-BE49-F238E27FC236}">
              <a16:creationId xmlns:a16="http://schemas.microsoft.com/office/drawing/2014/main" id="{29F110D8-BE69-4248-8D8A-0A82830622A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59" name="直線コネクタ 358">
          <a:extLst>
            <a:ext uri="{FF2B5EF4-FFF2-40B4-BE49-F238E27FC236}">
              <a16:creationId xmlns:a16="http://schemas.microsoft.com/office/drawing/2014/main" id="{B2A99D0F-B752-424D-9846-5E7C44513F28}"/>
            </a:ext>
          </a:extLst>
        </xdr:cNvPr>
        <xdr:cNvCxnSpPr/>
      </xdr:nvCxnSpPr>
      <xdr:spPr>
        <a:xfrm flipV="1">
          <a:off x="4179570" y="16294917"/>
          <a:ext cx="1270" cy="139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60" name="【保健所】&#10;有形固定資産減価償却率最小値テキスト">
          <a:extLst>
            <a:ext uri="{FF2B5EF4-FFF2-40B4-BE49-F238E27FC236}">
              <a16:creationId xmlns:a16="http://schemas.microsoft.com/office/drawing/2014/main" id="{EECA3252-DB21-453B-981F-BE91A3B85D1A}"/>
            </a:ext>
          </a:extLst>
        </xdr:cNvPr>
        <xdr:cNvSpPr txBox="1"/>
      </xdr:nvSpPr>
      <xdr:spPr>
        <a:xfrm>
          <a:off x="4229100"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61" name="直線コネクタ 360">
          <a:extLst>
            <a:ext uri="{FF2B5EF4-FFF2-40B4-BE49-F238E27FC236}">
              <a16:creationId xmlns:a16="http://schemas.microsoft.com/office/drawing/2014/main" id="{22D2BFB9-58A5-4679-AA5D-B59B0AAA8DB7}"/>
            </a:ext>
          </a:extLst>
        </xdr:cNvPr>
        <xdr:cNvCxnSpPr/>
      </xdr:nvCxnSpPr>
      <xdr:spPr>
        <a:xfrm>
          <a:off x="4105275"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62" name="【保健所】&#10;有形固定資産減価償却率最大値テキスト">
          <a:extLst>
            <a:ext uri="{FF2B5EF4-FFF2-40B4-BE49-F238E27FC236}">
              <a16:creationId xmlns:a16="http://schemas.microsoft.com/office/drawing/2014/main" id="{CAFE481D-3417-46D1-955D-A79C987B4C6F}"/>
            </a:ext>
          </a:extLst>
        </xdr:cNvPr>
        <xdr:cNvSpPr txBox="1"/>
      </xdr:nvSpPr>
      <xdr:spPr>
        <a:xfrm>
          <a:off x="4229100" y="1607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63" name="直線コネクタ 362">
          <a:extLst>
            <a:ext uri="{FF2B5EF4-FFF2-40B4-BE49-F238E27FC236}">
              <a16:creationId xmlns:a16="http://schemas.microsoft.com/office/drawing/2014/main" id="{0A09C473-AC42-4277-A634-28EDF39D0EFF}"/>
            </a:ext>
          </a:extLst>
        </xdr:cNvPr>
        <xdr:cNvCxnSpPr/>
      </xdr:nvCxnSpPr>
      <xdr:spPr>
        <a:xfrm>
          <a:off x="4105275" y="162949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139354</xdr:rowOff>
    </xdr:from>
    <xdr:ext cx="405111" cy="259045"/>
    <xdr:sp macro="" textlink="">
      <xdr:nvSpPr>
        <xdr:cNvPr id="364" name="【保健所】&#10;有形固定資産減価償却率平均値テキスト">
          <a:extLst>
            <a:ext uri="{FF2B5EF4-FFF2-40B4-BE49-F238E27FC236}">
              <a16:creationId xmlns:a16="http://schemas.microsoft.com/office/drawing/2014/main" id="{348A1328-7828-4D6C-A6DA-2954F787B2DE}"/>
            </a:ext>
          </a:extLst>
        </xdr:cNvPr>
        <xdr:cNvSpPr txBox="1"/>
      </xdr:nvSpPr>
      <xdr:spPr>
        <a:xfrm>
          <a:off x="4229100" y="16820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5" name="フローチャート: 判断 364">
          <a:extLst>
            <a:ext uri="{FF2B5EF4-FFF2-40B4-BE49-F238E27FC236}">
              <a16:creationId xmlns:a16="http://schemas.microsoft.com/office/drawing/2014/main" id="{2EE7C4CC-8B7B-448C-9C7E-47801220F0C4}"/>
            </a:ext>
          </a:extLst>
        </xdr:cNvPr>
        <xdr:cNvSpPr/>
      </xdr:nvSpPr>
      <xdr:spPr>
        <a:xfrm>
          <a:off x="4124325" y="168423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66" name="フローチャート: 判断 365">
          <a:extLst>
            <a:ext uri="{FF2B5EF4-FFF2-40B4-BE49-F238E27FC236}">
              <a16:creationId xmlns:a16="http://schemas.microsoft.com/office/drawing/2014/main" id="{1B8FC159-3529-4988-A26B-2307BB67BA20}"/>
            </a:ext>
          </a:extLst>
        </xdr:cNvPr>
        <xdr:cNvSpPr/>
      </xdr:nvSpPr>
      <xdr:spPr>
        <a:xfrm>
          <a:off x="33813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125005</xdr:rowOff>
    </xdr:from>
    <xdr:to>
      <xdr:col>15</xdr:col>
      <xdr:colOff>101600</xdr:colOff>
      <xdr:row>104</xdr:row>
      <xdr:rowOff>55155</xdr:rowOff>
    </xdr:to>
    <xdr:sp macro="" textlink="">
      <xdr:nvSpPr>
        <xdr:cNvPr id="367" name="フローチャート: 判断 366">
          <a:extLst>
            <a:ext uri="{FF2B5EF4-FFF2-40B4-BE49-F238E27FC236}">
              <a16:creationId xmlns:a16="http://schemas.microsoft.com/office/drawing/2014/main" id="{2FA8DCE6-D058-4C04-99C1-0A5BEB2F8F34}"/>
            </a:ext>
          </a:extLst>
        </xdr:cNvPr>
        <xdr:cNvSpPr/>
      </xdr:nvSpPr>
      <xdr:spPr>
        <a:xfrm>
          <a:off x="2571750" y="16800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68" name="フローチャート: 判断 367">
          <a:extLst>
            <a:ext uri="{FF2B5EF4-FFF2-40B4-BE49-F238E27FC236}">
              <a16:creationId xmlns:a16="http://schemas.microsoft.com/office/drawing/2014/main" id="{62287F25-7BF4-4C79-B5B4-9BB3E701DE3F}"/>
            </a:ext>
          </a:extLst>
        </xdr:cNvPr>
        <xdr:cNvSpPr/>
      </xdr:nvSpPr>
      <xdr:spPr>
        <a:xfrm>
          <a:off x="1781175" y="16724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D5CA7244-3441-401E-9F30-45780F60753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D176A66-1B85-4B0F-AA5B-A098D363AAE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AC6CBA5-B602-40D6-B3E7-C6B9CEBBA8B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45E9265-2B9C-43BA-A9E0-FF7DEC0ED94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45952F5-DD89-47DE-8AFF-8F6CF3A7418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54792</xdr:rowOff>
    </xdr:from>
    <xdr:to>
      <xdr:col>24</xdr:col>
      <xdr:colOff>114300</xdr:colOff>
      <xdr:row>100</xdr:row>
      <xdr:rowOff>156392</xdr:rowOff>
    </xdr:to>
    <xdr:sp macro="" textlink="">
      <xdr:nvSpPr>
        <xdr:cNvPr id="374" name="楕円 373">
          <a:extLst>
            <a:ext uri="{FF2B5EF4-FFF2-40B4-BE49-F238E27FC236}">
              <a16:creationId xmlns:a16="http://schemas.microsoft.com/office/drawing/2014/main" id="{07BF1D49-1F13-41C3-97BE-075C80CEBB6A}"/>
            </a:ext>
          </a:extLst>
        </xdr:cNvPr>
        <xdr:cNvSpPr/>
      </xdr:nvSpPr>
      <xdr:spPr>
        <a:xfrm>
          <a:off x="4124325" y="16247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7819</xdr:rowOff>
    </xdr:from>
    <xdr:ext cx="405111" cy="259045"/>
    <xdr:sp macro="" textlink="">
      <xdr:nvSpPr>
        <xdr:cNvPr id="375" name="【保健所】&#10;有形固定資産減価償却率該当値テキスト">
          <a:extLst>
            <a:ext uri="{FF2B5EF4-FFF2-40B4-BE49-F238E27FC236}">
              <a16:creationId xmlns:a16="http://schemas.microsoft.com/office/drawing/2014/main" id="{56D81B80-0A52-4889-88E8-BC20753A699E}"/>
            </a:ext>
          </a:extLst>
        </xdr:cNvPr>
        <xdr:cNvSpPr txBox="1"/>
      </xdr:nvSpPr>
      <xdr:spPr>
        <a:xfrm>
          <a:off x="4229100" y="1620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113574</xdr:rowOff>
    </xdr:from>
    <xdr:to>
      <xdr:col>20</xdr:col>
      <xdr:colOff>38100</xdr:colOff>
      <xdr:row>101</xdr:row>
      <xdr:rowOff>43724</xdr:rowOff>
    </xdr:to>
    <xdr:sp macro="" textlink="">
      <xdr:nvSpPr>
        <xdr:cNvPr id="376" name="楕円 375">
          <a:extLst>
            <a:ext uri="{FF2B5EF4-FFF2-40B4-BE49-F238E27FC236}">
              <a16:creationId xmlns:a16="http://schemas.microsoft.com/office/drawing/2014/main" id="{E458CCA8-04F0-4448-B449-2C032521E5F1}"/>
            </a:ext>
          </a:extLst>
        </xdr:cNvPr>
        <xdr:cNvSpPr/>
      </xdr:nvSpPr>
      <xdr:spPr>
        <a:xfrm>
          <a:off x="3381375" y="163060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105592</xdr:rowOff>
    </xdr:from>
    <xdr:to>
      <xdr:col>24</xdr:col>
      <xdr:colOff>63500</xdr:colOff>
      <xdr:row>100</xdr:row>
      <xdr:rowOff>164374</xdr:rowOff>
    </xdr:to>
    <xdr:cxnSp macro="">
      <xdr:nvCxnSpPr>
        <xdr:cNvPr id="377" name="直線コネクタ 376">
          <a:extLst>
            <a:ext uri="{FF2B5EF4-FFF2-40B4-BE49-F238E27FC236}">
              <a16:creationId xmlns:a16="http://schemas.microsoft.com/office/drawing/2014/main" id="{9FE21791-3B92-4B66-88FC-0F6C3722DAC0}"/>
            </a:ext>
          </a:extLst>
        </xdr:cNvPr>
        <xdr:cNvCxnSpPr/>
      </xdr:nvCxnSpPr>
      <xdr:spPr>
        <a:xfrm flipV="1">
          <a:off x="3429000" y="16294917"/>
          <a:ext cx="75247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89081</xdr:rowOff>
    </xdr:from>
    <xdr:to>
      <xdr:col>15</xdr:col>
      <xdr:colOff>101600</xdr:colOff>
      <xdr:row>102</xdr:row>
      <xdr:rowOff>19231</xdr:rowOff>
    </xdr:to>
    <xdr:sp macro="" textlink="">
      <xdr:nvSpPr>
        <xdr:cNvPr id="378" name="楕円 377">
          <a:extLst>
            <a:ext uri="{FF2B5EF4-FFF2-40B4-BE49-F238E27FC236}">
              <a16:creationId xmlns:a16="http://schemas.microsoft.com/office/drawing/2014/main" id="{9D0B0DB1-2E57-4A44-A42D-9753E192C749}"/>
            </a:ext>
          </a:extLst>
        </xdr:cNvPr>
        <xdr:cNvSpPr/>
      </xdr:nvSpPr>
      <xdr:spPr>
        <a:xfrm>
          <a:off x="2571750" y="164403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164374</xdr:rowOff>
    </xdr:from>
    <xdr:to>
      <xdr:col>19</xdr:col>
      <xdr:colOff>177800</xdr:colOff>
      <xdr:row>101</xdr:row>
      <xdr:rowOff>139881</xdr:rowOff>
    </xdr:to>
    <xdr:cxnSp macro="">
      <xdr:nvCxnSpPr>
        <xdr:cNvPr id="379" name="直線コネクタ 378">
          <a:extLst>
            <a:ext uri="{FF2B5EF4-FFF2-40B4-BE49-F238E27FC236}">
              <a16:creationId xmlns:a16="http://schemas.microsoft.com/office/drawing/2014/main" id="{DCA6DD88-D802-41F9-9C53-827B263B79E7}"/>
            </a:ext>
          </a:extLst>
        </xdr:cNvPr>
        <xdr:cNvCxnSpPr/>
      </xdr:nvCxnSpPr>
      <xdr:spPr>
        <a:xfrm flipV="1">
          <a:off x="2619375" y="16353699"/>
          <a:ext cx="809625" cy="1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80" name="楕円 379">
          <a:extLst>
            <a:ext uri="{FF2B5EF4-FFF2-40B4-BE49-F238E27FC236}">
              <a16:creationId xmlns:a16="http://schemas.microsoft.com/office/drawing/2014/main" id="{552B1D5B-C533-4130-B63A-E51461E56705}"/>
            </a:ext>
          </a:extLst>
        </xdr:cNvPr>
        <xdr:cNvSpPr/>
      </xdr:nvSpPr>
      <xdr:spPr>
        <a:xfrm>
          <a:off x="1781175" y="163813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74568</xdr:rowOff>
    </xdr:from>
    <xdr:to>
      <xdr:col>15</xdr:col>
      <xdr:colOff>50800</xdr:colOff>
      <xdr:row>101</xdr:row>
      <xdr:rowOff>139881</xdr:rowOff>
    </xdr:to>
    <xdr:cxnSp macro="">
      <xdr:nvCxnSpPr>
        <xdr:cNvPr id="381" name="直線コネクタ 380">
          <a:extLst>
            <a:ext uri="{FF2B5EF4-FFF2-40B4-BE49-F238E27FC236}">
              <a16:creationId xmlns:a16="http://schemas.microsoft.com/office/drawing/2014/main" id="{485C6C82-F34C-4199-ACD1-5EC4AD4AF1B7}"/>
            </a:ext>
          </a:extLst>
        </xdr:cNvPr>
        <xdr:cNvCxnSpPr/>
      </xdr:nvCxnSpPr>
      <xdr:spPr>
        <a:xfrm>
          <a:off x="1828800" y="16428993"/>
          <a:ext cx="790575"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382" name="n_1aveValue【保健所】&#10;有形固定資産減価償却率">
          <a:extLst>
            <a:ext uri="{FF2B5EF4-FFF2-40B4-BE49-F238E27FC236}">
              <a16:creationId xmlns:a16="http://schemas.microsoft.com/office/drawing/2014/main" id="{EA7DF3AE-DAAC-449F-A0A3-A127BD68CEA4}"/>
            </a:ext>
          </a:extLst>
        </xdr:cNvPr>
        <xdr:cNvSpPr txBox="1"/>
      </xdr:nvSpPr>
      <xdr:spPr>
        <a:xfrm>
          <a:off x="3239144"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46282</xdr:rowOff>
    </xdr:from>
    <xdr:ext cx="405111" cy="259045"/>
    <xdr:sp macro="" textlink="">
      <xdr:nvSpPr>
        <xdr:cNvPr id="383" name="n_2aveValue【保健所】&#10;有形固定資産減価償却率">
          <a:extLst>
            <a:ext uri="{FF2B5EF4-FFF2-40B4-BE49-F238E27FC236}">
              <a16:creationId xmlns:a16="http://schemas.microsoft.com/office/drawing/2014/main" id="{9581D5BD-02F6-4991-8903-0D1D109A95D9}"/>
            </a:ext>
          </a:extLst>
        </xdr:cNvPr>
        <xdr:cNvSpPr txBox="1"/>
      </xdr:nvSpPr>
      <xdr:spPr>
        <a:xfrm>
          <a:off x="2439044" y="1688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136089</xdr:rowOff>
    </xdr:from>
    <xdr:ext cx="405111" cy="259045"/>
    <xdr:sp macro="" textlink="">
      <xdr:nvSpPr>
        <xdr:cNvPr id="384" name="n_3aveValue【保健所】&#10;有形固定資産減価償却率">
          <a:extLst>
            <a:ext uri="{FF2B5EF4-FFF2-40B4-BE49-F238E27FC236}">
              <a16:creationId xmlns:a16="http://schemas.microsoft.com/office/drawing/2014/main" id="{421DA974-64A3-4863-AD86-2EB279F01EDB}"/>
            </a:ext>
          </a:extLst>
        </xdr:cNvPr>
        <xdr:cNvSpPr txBox="1"/>
      </xdr:nvSpPr>
      <xdr:spPr>
        <a:xfrm>
          <a:off x="1648469" y="168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60251</xdr:rowOff>
    </xdr:from>
    <xdr:ext cx="405111" cy="259045"/>
    <xdr:sp macro="" textlink="">
      <xdr:nvSpPr>
        <xdr:cNvPr id="385" name="n_1mainValue【保健所】&#10;有形固定資産減価償却率">
          <a:extLst>
            <a:ext uri="{FF2B5EF4-FFF2-40B4-BE49-F238E27FC236}">
              <a16:creationId xmlns:a16="http://schemas.microsoft.com/office/drawing/2014/main" id="{FF9DDE72-0D46-46F9-8FCC-9445CB5026FF}"/>
            </a:ext>
          </a:extLst>
        </xdr:cNvPr>
        <xdr:cNvSpPr txBox="1"/>
      </xdr:nvSpPr>
      <xdr:spPr>
        <a:xfrm>
          <a:off x="3239144" y="1609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35758</xdr:rowOff>
    </xdr:from>
    <xdr:ext cx="405111" cy="259045"/>
    <xdr:sp macro="" textlink="">
      <xdr:nvSpPr>
        <xdr:cNvPr id="386" name="n_2mainValue【保健所】&#10;有形固定資産減価償却率">
          <a:extLst>
            <a:ext uri="{FF2B5EF4-FFF2-40B4-BE49-F238E27FC236}">
              <a16:creationId xmlns:a16="http://schemas.microsoft.com/office/drawing/2014/main" id="{ACF7E813-642B-4D35-A27D-692CA6FD9DE9}"/>
            </a:ext>
          </a:extLst>
        </xdr:cNvPr>
        <xdr:cNvSpPr txBox="1"/>
      </xdr:nvSpPr>
      <xdr:spPr>
        <a:xfrm>
          <a:off x="2439044" y="1622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387" name="n_3mainValue【保健所】&#10;有形固定資産減価償却率">
          <a:extLst>
            <a:ext uri="{FF2B5EF4-FFF2-40B4-BE49-F238E27FC236}">
              <a16:creationId xmlns:a16="http://schemas.microsoft.com/office/drawing/2014/main" id="{E2E799B7-6669-411E-9B9B-8FB7369D34F5}"/>
            </a:ext>
          </a:extLst>
        </xdr:cNvPr>
        <xdr:cNvSpPr txBox="1"/>
      </xdr:nvSpPr>
      <xdr:spPr>
        <a:xfrm>
          <a:off x="1648469" y="1617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D6BC272-CC39-49F2-8E4F-09865A9D636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a:extLst>
            <a:ext uri="{FF2B5EF4-FFF2-40B4-BE49-F238E27FC236}">
              <a16:creationId xmlns:a16="http://schemas.microsoft.com/office/drawing/2014/main" id="{897736D9-C0C0-40EE-89AC-9D3AB844225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a:extLst>
            <a:ext uri="{FF2B5EF4-FFF2-40B4-BE49-F238E27FC236}">
              <a16:creationId xmlns:a16="http://schemas.microsoft.com/office/drawing/2014/main" id="{6820E72C-78F8-4E69-B357-25DFE371D6F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a:extLst>
            <a:ext uri="{FF2B5EF4-FFF2-40B4-BE49-F238E27FC236}">
              <a16:creationId xmlns:a16="http://schemas.microsoft.com/office/drawing/2014/main" id="{3159DC35-15BC-4BA9-8E2A-5B29934A5EF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a:extLst>
            <a:ext uri="{FF2B5EF4-FFF2-40B4-BE49-F238E27FC236}">
              <a16:creationId xmlns:a16="http://schemas.microsoft.com/office/drawing/2014/main" id="{BDABDC9D-27AB-45B6-AD49-712A3325764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9FA18C0-E5D6-4188-A676-E890F68F651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C7883621-5C41-44A8-B131-8E777BBBA82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F2DDC982-EC5E-4E9B-97C1-0E197F97BAF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82BB9120-C00B-4747-BCC6-2F69834176E1}"/>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a:extLst>
            <a:ext uri="{FF2B5EF4-FFF2-40B4-BE49-F238E27FC236}">
              <a16:creationId xmlns:a16="http://schemas.microsoft.com/office/drawing/2014/main" id="{F7C8581F-E89B-4660-B123-9C099E185D6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8" name="テキスト ボックス 397">
          <a:extLst>
            <a:ext uri="{FF2B5EF4-FFF2-40B4-BE49-F238E27FC236}">
              <a16:creationId xmlns:a16="http://schemas.microsoft.com/office/drawing/2014/main" id="{92A419C2-76E9-4789-BD20-93B6E85F393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a:extLst>
            <a:ext uri="{FF2B5EF4-FFF2-40B4-BE49-F238E27FC236}">
              <a16:creationId xmlns:a16="http://schemas.microsoft.com/office/drawing/2014/main" id="{636FFEFF-7574-4362-80D9-BADD21895C4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0" name="テキスト ボックス 399">
          <a:extLst>
            <a:ext uri="{FF2B5EF4-FFF2-40B4-BE49-F238E27FC236}">
              <a16:creationId xmlns:a16="http://schemas.microsoft.com/office/drawing/2014/main" id="{EB39629D-14D8-40A2-BEEB-046A8881C44B}"/>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a:extLst>
            <a:ext uri="{FF2B5EF4-FFF2-40B4-BE49-F238E27FC236}">
              <a16:creationId xmlns:a16="http://schemas.microsoft.com/office/drawing/2014/main" id="{D07CDAA9-09BD-405E-AD4F-D09498EEA7D6}"/>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2" name="テキスト ボックス 401">
          <a:extLst>
            <a:ext uri="{FF2B5EF4-FFF2-40B4-BE49-F238E27FC236}">
              <a16:creationId xmlns:a16="http://schemas.microsoft.com/office/drawing/2014/main" id="{EC668F1C-50EE-4D28-9C70-15E2C4782EF0}"/>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a:extLst>
            <a:ext uri="{FF2B5EF4-FFF2-40B4-BE49-F238E27FC236}">
              <a16:creationId xmlns:a16="http://schemas.microsoft.com/office/drawing/2014/main" id="{C54B89F1-BD3D-4A41-B674-DB7A824BA155}"/>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4" name="テキスト ボックス 403">
          <a:extLst>
            <a:ext uri="{FF2B5EF4-FFF2-40B4-BE49-F238E27FC236}">
              <a16:creationId xmlns:a16="http://schemas.microsoft.com/office/drawing/2014/main" id="{F83DE4B1-78B5-42EE-8121-37A1410F6E7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AA77BAC0-3091-4AB1-9A87-1DE79086BD3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84B18CAB-C71F-4122-B173-1CF3C697E28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保健所】&#10;一人当たり面積グラフ枠">
          <a:extLst>
            <a:ext uri="{FF2B5EF4-FFF2-40B4-BE49-F238E27FC236}">
              <a16:creationId xmlns:a16="http://schemas.microsoft.com/office/drawing/2014/main" id="{D83ECE05-844F-4070-B89B-96519B4DBA7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08" name="直線コネクタ 407">
          <a:extLst>
            <a:ext uri="{FF2B5EF4-FFF2-40B4-BE49-F238E27FC236}">
              <a16:creationId xmlns:a16="http://schemas.microsoft.com/office/drawing/2014/main" id="{46DD48D2-4250-4EBC-A019-01D65F3760B4}"/>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09" name="【保健所】&#10;一人当たり面積最小値テキスト">
          <a:extLst>
            <a:ext uri="{FF2B5EF4-FFF2-40B4-BE49-F238E27FC236}">
              <a16:creationId xmlns:a16="http://schemas.microsoft.com/office/drawing/2014/main" id="{C3E8AF17-0887-4D85-8862-D54FC8E507D5}"/>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10" name="直線コネクタ 409">
          <a:extLst>
            <a:ext uri="{FF2B5EF4-FFF2-40B4-BE49-F238E27FC236}">
              <a16:creationId xmlns:a16="http://schemas.microsoft.com/office/drawing/2014/main" id="{632B8D40-AE32-4093-B978-A13E800A8132}"/>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11" name="【保健所】&#10;一人当たり面積最大値テキスト">
          <a:extLst>
            <a:ext uri="{FF2B5EF4-FFF2-40B4-BE49-F238E27FC236}">
              <a16:creationId xmlns:a16="http://schemas.microsoft.com/office/drawing/2014/main" id="{716C6A7C-3C21-4B42-B172-FF8B7D035964}"/>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12" name="直線コネクタ 411">
          <a:extLst>
            <a:ext uri="{FF2B5EF4-FFF2-40B4-BE49-F238E27FC236}">
              <a16:creationId xmlns:a16="http://schemas.microsoft.com/office/drawing/2014/main" id="{3718387C-FFF0-40F5-989E-885F32ED3D80}"/>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83838</xdr:rowOff>
    </xdr:from>
    <xdr:ext cx="469744" cy="259045"/>
    <xdr:sp macro="" textlink="">
      <xdr:nvSpPr>
        <xdr:cNvPr id="413" name="【保健所】&#10;一人当たり面積平均値テキスト">
          <a:extLst>
            <a:ext uri="{FF2B5EF4-FFF2-40B4-BE49-F238E27FC236}">
              <a16:creationId xmlns:a16="http://schemas.microsoft.com/office/drawing/2014/main" id="{A2490979-C30A-4EEA-A0E9-BC6D95D8E8EE}"/>
            </a:ext>
          </a:extLst>
        </xdr:cNvPr>
        <xdr:cNvSpPr txBox="1"/>
      </xdr:nvSpPr>
      <xdr:spPr>
        <a:xfrm>
          <a:off x="9477375" y="1741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14" name="フローチャート: 判断 413">
          <a:extLst>
            <a:ext uri="{FF2B5EF4-FFF2-40B4-BE49-F238E27FC236}">
              <a16:creationId xmlns:a16="http://schemas.microsoft.com/office/drawing/2014/main" id="{50B7237A-1105-4C7E-9E3E-01AA9A4396FB}"/>
            </a:ext>
          </a:extLst>
        </xdr:cNvPr>
        <xdr:cNvSpPr/>
      </xdr:nvSpPr>
      <xdr:spPr>
        <a:xfrm>
          <a:off x="9401175" y="174282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415" name="フローチャート: 判断 414">
          <a:extLst>
            <a:ext uri="{FF2B5EF4-FFF2-40B4-BE49-F238E27FC236}">
              <a16:creationId xmlns:a16="http://schemas.microsoft.com/office/drawing/2014/main" id="{68F795FD-AD20-4360-B344-2B8369EE6282}"/>
            </a:ext>
          </a:extLst>
        </xdr:cNvPr>
        <xdr:cNvSpPr/>
      </xdr:nvSpPr>
      <xdr:spPr>
        <a:xfrm>
          <a:off x="86391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16" name="フローチャート: 判断 415">
          <a:extLst>
            <a:ext uri="{FF2B5EF4-FFF2-40B4-BE49-F238E27FC236}">
              <a16:creationId xmlns:a16="http://schemas.microsoft.com/office/drawing/2014/main" id="{A62E9D23-A44A-4261-AE6D-06DFED72BA6D}"/>
            </a:ext>
          </a:extLst>
        </xdr:cNvPr>
        <xdr:cNvSpPr/>
      </xdr:nvSpPr>
      <xdr:spPr>
        <a:xfrm>
          <a:off x="7839075" y="17428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417" name="フローチャート: 判断 416">
          <a:extLst>
            <a:ext uri="{FF2B5EF4-FFF2-40B4-BE49-F238E27FC236}">
              <a16:creationId xmlns:a16="http://schemas.microsoft.com/office/drawing/2014/main" id="{F6641535-0CCE-484E-B1DE-7FC966E4559F}"/>
            </a:ext>
          </a:extLst>
        </xdr:cNvPr>
        <xdr:cNvSpPr/>
      </xdr:nvSpPr>
      <xdr:spPr>
        <a:xfrm>
          <a:off x="7029450" y="173367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0F8941A-D551-4297-A5DF-6D765A43898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44F6FB7-1B60-49D7-A9EC-6F9BFEA4D19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BE3819C-E670-45FE-9167-B9EE43972B9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E2AEBDE-134F-4DE3-B62F-1D6A5230C46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777A47B-3BA8-43C3-81FC-341856DA8B7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23" name="楕円 422">
          <a:extLst>
            <a:ext uri="{FF2B5EF4-FFF2-40B4-BE49-F238E27FC236}">
              <a16:creationId xmlns:a16="http://schemas.microsoft.com/office/drawing/2014/main" id="{0BA34738-1149-4BF0-ADA3-C36435CB4F7E}"/>
            </a:ext>
          </a:extLst>
        </xdr:cNvPr>
        <xdr:cNvSpPr/>
      </xdr:nvSpPr>
      <xdr:spPr>
        <a:xfrm>
          <a:off x="9401175" y="1733677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36847</xdr:rowOff>
    </xdr:from>
    <xdr:ext cx="469744" cy="259045"/>
    <xdr:sp macro="" textlink="">
      <xdr:nvSpPr>
        <xdr:cNvPr id="424" name="【保健所】&#10;一人当たり面積該当値テキスト">
          <a:extLst>
            <a:ext uri="{FF2B5EF4-FFF2-40B4-BE49-F238E27FC236}">
              <a16:creationId xmlns:a16="http://schemas.microsoft.com/office/drawing/2014/main" id="{9B62F919-150F-4DEE-9645-AE0E6BBF075D}"/>
            </a:ext>
          </a:extLst>
        </xdr:cNvPr>
        <xdr:cNvSpPr txBox="1"/>
      </xdr:nvSpPr>
      <xdr:spPr>
        <a:xfrm>
          <a:off x="9477375"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25" name="楕円 424">
          <a:extLst>
            <a:ext uri="{FF2B5EF4-FFF2-40B4-BE49-F238E27FC236}">
              <a16:creationId xmlns:a16="http://schemas.microsoft.com/office/drawing/2014/main" id="{94477C70-6AAE-415D-92E5-6FCD02DFB1B0}"/>
            </a:ext>
          </a:extLst>
        </xdr:cNvPr>
        <xdr:cNvSpPr/>
      </xdr:nvSpPr>
      <xdr:spPr>
        <a:xfrm>
          <a:off x="8639175" y="17258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107</xdr:row>
      <xdr:rowOff>64770</xdr:rowOff>
    </xdr:to>
    <xdr:cxnSp macro="">
      <xdr:nvCxnSpPr>
        <xdr:cNvPr id="426" name="直線コネクタ 425">
          <a:extLst>
            <a:ext uri="{FF2B5EF4-FFF2-40B4-BE49-F238E27FC236}">
              <a16:creationId xmlns:a16="http://schemas.microsoft.com/office/drawing/2014/main" id="{13F86897-5FC0-4E68-9866-3DBA077C6148}"/>
            </a:ext>
          </a:extLst>
        </xdr:cNvPr>
        <xdr:cNvCxnSpPr/>
      </xdr:nvCxnSpPr>
      <xdr:spPr>
        <a:xfrm>
          <a:off x="8686800" y="17305655"/>
          <a:ext cx="74295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27" name="楕円 426">
          <a:extLst>
            <a:ext uri="{FF2B5EF4-FFF2-40B4-BE49-F238E27FC236}">
              <a16:creationId xmlns:a16="http://schemas.microsoft.com/office/drawing/2014/main" id="{41FB13EF-176D-4D5A-B70A-5816C3BF17A7}"/>
            </a:ext>
          </a:extLst>
        </xdr:cNvPr>
        <xdr:cNvSpPr/>
      </xdr:nvSpPr>
      <xdr:spPr>
        <a:xfrm>
          <a:off x="78390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144780</xdr:rowOff>
    </xdr:to>
    <xdr:cxnSp macro="">
      <xdr:nvCxnSpPr>
        <xdr:cNvPr id="428" name="直線コネクタ 427">
          <a:extLst>
            <a:ext uri="{FF2B5EF4-FFF2-40B4-BE49-F238E27FC236}">
              <a16:creationId xmlns:a16="http://schemas.microsoft.com/office/drawing/2014/main" id="{A9DD9BF6-EADC-49E7-BB2C-7AAF6514FE52}"/>
            </a:ext>
          </a:extLst>
        </xdr:cNvPr>
        <xdr:cNvCxnSpPr/>
      </xdr:nvCxnSpPr>
      <xdr:spPr>
        <a:xfrm>
          <a:off x="7886700" y="173056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29" name="楕円 428">
          <a:extLst>
            <a:ext uri="{FF2B5EF4-FFF2-40B4-BE49-F238E27FC236}">
              <a16:creationId xmlns:a16="http://schemas.microsoft.com/office/drawing/2014/main" id="{F847F4E2-F5FB-489E-8105-D13C0D074BCF}"/>
            </a:ext>
          </a:extLst>
        </xdr:cNvPr>
        <xdr:cNvSpPr/>
      </xdr:nvSpPr>
      <xdr:spPr>
        <a:xfrm>
          <a:off x="7029450" y="17258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144780</xdr:rowOff>
    </xdr:to>
    <xdr:cxnSp macro="">
      <xdr:nvCxnSpPr>
        <xdr:cNvPr id="430" name="直線コネクタ 429">
          <a:extLst>
            <a:ext uri="{FF2B5EF4-FFF2-40B4-BE49-F238E27FC236}">
              <a16:creationId xmlns:a16="http://schemas.microsoft.com/office/drawing/2014/main" id="{35392446-1B53-46A6-AA23-551D5F857E34}"/>
            </a:ext>
          </a:extLst>
        </xdr:cNvPr>
        <xdr:cNvCxnSpPr/>
      </xdr:nvCxnSpPr>
      <xdr:spPr>
        <a:xfrm>
          <a:off x="7077075" y="173056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31" name="n_1aveValue【保健所】&#10;一人当たり面積">
          <a:extLst>
            <a:ext uri="{FF2B5EF4-FFF2-40B4-BE49-F238E27FC236}">
              <a16:creationId xmlns:a16="http://schemas.microsoft.com/office/drawing/2014/main" id="{58361D60-8FF1-4256-8B26-6F4E73DA22C6}"/>
            </a:ext>
          </a:extLst>
        </xdr:cNvPr>
        <xdr:cNvSpPr txBox="1"/>
      </xdr:nvSpPr>
      <xdr:spPr>
        <a:xfrm>
          <a:off x="845827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32" name="n_2aveValue【保健所】&#10;一人当たり面積">
          <a:extLst>
            <a:ext uri="{FF2B5EF4-FFF2-40B4-BE49-F238E27FC236}">
              <a16:creationId xmlns:a16="http://schemas.microsoft.com/office/drawing/2014/main" id="{C52647E1-A45F-4E40-AF66-2F0B09361A61}"/>
            </a:ext>
          </a:extLst>
        </xdr:cNvPr>
        <xdr:cNvSpPr txBox="1"/>
      </xdr:nvSpPr>
      <xdr:spPr>
        <a:xfrm>
          <a:off x="767722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33" name="n_3aveValue【保健所】&#10;一人当たり面積">
          <a:extLst>
            <a:ext uri="{FF2B5EF4-FFF2-40B4-BE49-F238E27FC236}">
              <a16:creationId xmlns:a16="http://schemas.microsoft.com/office/drawing/2014/main" id="{F85DE1B4-949F-43AE-8EB8-72E5BA67DF27}"/>
            </a:ext>
          </a:extLst>
        </xdr:cNvPr>
        <xdr:cNvSpPr txBox="1"/>
      </xdr:nvSpPr>
      <xdr:spPr>
        <a:xfrm>
          <a:off x="68676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40657</xdr:rowOff>
    </xdr:from>
    <xdr:ext cx="469744" cy="259045"/>
    <xdr:sp macro="" textlink="">
      <xdr:nvSpPr>
        <xdr:cNvPr id="434" name="n_1mainValue【保健所】&#10;一人当たり面積">
          <a:extLst>
            <a:ext uri="{FF2B5EF4-FFF2-40B4-BE49-F238E27FC236}">
              <a16:creationId xmlns:a16="http://schemas.microsoft.com/office/drawing/2014/main" id="{21586125-C00C-44F9-84C4-504DDDE4AE64}"/>
            </a:ext>
          </a:extLst>
        </xdr:cNvPr>
        <xdr:cNvSpPr txBox="1"/>
      </xdr:nvSpPr>
      <xdr:spPr>
        <a:xfrm>
          <a:off x="845827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40657</xdr:rowOff>
    </xdr:from>
    <xdr:ext cx="469744" cy="259045"/>
    <xdr:sp macro="" textlink="">
      <xdr:nvSpPr>
        <xdr:cNvPr id="435" name="n_2mainValue【保健所】&#10;一人当たり面積">
          <a:extLst>
            <a:ext uri="{FF2B5EF4-FFF2-40B4-BE49-F238E27FC236}">
              <a16:creationId xmlns:a16="http://schemas.microsoft.com/office/drawing/2014/main" id="{274621E4-9E8C-426C-956E-8F2F6A1A8B44}"/>
            </a:ext>
          </a:extLst>
        </xdr:cNvPr>
        <xdr:cNvSpPr txBox="1"/>
      </xdr:nvSpPr>
      <xdr:spPr>
        <a:xfrm>
          <a:off x="76772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36" name="n_3mainValue【保健所】&#10;一人当たり面積">
          <a:extLst>
            <a:ext uri="{FF2B5EF4-FFF2-40B4-BE49-F238E27FC236}">
              <a16:creationId xmlns:a16="http://schemas.microsoft.com/office/drawing/2014/main" id="{B794CB5A-52B8-4857-9BB4-4105FF6ADD23}"/>
            </a:ext>
          </a:extLst>
        </xdr:cNvPr>
        <xdr:cNvSpPr txBox="1"/>
      </xdr:nvSpPr>
      <xdr:spPr>
        <a:xfrm>
          <a:off x="68676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7EE769AE-7E5E-4A20-A6C4-42745A8DAFA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a:extLst>
            <a:ext uri="{FF2B5EF4-FFF2-40B4-BE49-F238E27FC236}">
              <a16:creationId xmlns:a16="http://schemas.microsoft.com/office/drawing/2014/main" id="{17B76C1C-C40A-47F7-B4E7-77F353C33B6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a:extLst>
            <a:ext uri="{FF2B5EF4-FFF2-40B4-BE49-F238E27FC236}">
              <a16:creationId xmlns:a16="http://schemas.microsoft.com/office/drawing/2014/main" id="{C6CB3DBE-8935-4AA2-A699-9A21DF10390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a:extLst>
            <a:ext uri="{FF2B5EF4-FFF2-40B4-BE49-F238E27FC236}">
              <a16:creationId xmlns:a16="http://schemas.microsoft.com/office/drawing/2014/main" id="{26634E0D-C53E-4438-AB2D-42048016C65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a:extLst>
            <a:ext uri="{FF2B5EF4-FFF2-40B4-BE49-F238E27FC236}">
              <a16:creationId xmlns:a16="http://schemas.microsoft.com/office/drawing/2014/main" id="{49EA789D-94F1-4AB2-892A-352B5EC2788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093895CE-60BA-4BCA-819D-B1BA6A3826B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C6DF33AD-581D-4F5D-8AEA-236E6160175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D69EDC23-7362-4CA2-B5ED-CB0F2A447E0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a:extLst>
            <a:ext uri="{FF2B5EF4-FFF2-40B4-BE49-F238E27FC236}">
              <a16:creationId xmlns:a16="http://schemas.microsoft.com/office/drawing/2014/main" id="{94C8B3DC-719A-46F4-9214-F6E1F47DB3D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6" name="直線コネクタ 445">
          <a:extLst>
            <a:ext uri="{FF2B5EF4-FFF2-40B4-BE49-F238E27FC236}">
              <a16:creationId xmlns:a16="http://schemas.microsoft.com/office/drawing/2014/main" id="{E2AD1072-686E-4082-A14E-8C6B73C8CB7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7" name="テキスト ボックス 446">
          <a:extLst>
            <a:ext uri="{FF2B5EF4-FFF2-40B4-BE49-F238E27FC236}">
              <a16:creationId xmlns:a16="http://schemas.microsoft.com/office/drawing/2014/main" id="{FACB410A-A3B9-46D5-AB61-041CF3D592FB}"/>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8" name="直線コネクタ 447">
          <a:extLst>
            <a:ext uri="{FF2B5EF4-FFF2-40B4-BE49-F238E27FC236}">
              <a16:creationId xmlns:a16="http://schemas.microsoft.com/office/drawing/2014/main" id="{46BF9F5E-D487-4743-8C3A-9A28C026CCF3}"/>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9" name="テキスト ボックス 448">
          <a:extLst>
            <a:ext uri="{FF2B5EF4-FFF2-40B4-BE49-F238E27FC236}">
              <a16:creationId xmlns:a16="http://schemas.microsoft.com/office/drawing/2014/main" id="{98035773-4391-4305-B28C-D4CD0F7385F5}"/>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0" name="直線コネクタ 449">
          <a:extLst>
            <a:ext uri="{FF2B5EF4-FFF2-40B4-BE49-F238E27FC236}">
              <a16:creationId xmlns:a16="http://schemas.microsoft.com/office/drawing/2014/main" id="{4DAACA27-F129-4467-AB62-D24AFE11C3B2}"/>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1" name="テキスト ボックス 450">
          <a:extLst>
            <a:ext uri="{FF2B5EF4-FFF2-40B4-BE49-F238E27FC236}">
              <a16:creationId xmlns:a16="http://schemas.microsoft.com/office/drawing/2014/main" id="{87333C7E-F5C5-4968-A081-9AD12C784146}"/>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2" name="直線コネクタ 451">
          <a:extLst>
            <a:ext uri="{FF2B5EF4-FFF2-40B4-BE49-F238E27FC236}">
              <a16:creationId xmlns:a16="http://schemas.microsoft.com/office/drawing/2014/main" id="{BA6A2DAA-F863-4365-B198-FC3B4409EF77}"/>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3" name="テキスト ボックス 452">
          <a:extLst>
            <a:ext uri="{FF2B5EF4-FFF2-40B4-BE49-F238E27FC236}">
              <a16:creationId xmlns:a16="http://schemas.microsoft.com/office/drawing/2014/main" id="{6171EDED-3F8A-4978-A2E1-D5B0E477544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51D76A4A-11F1-4D37-B971-055D0E5C344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a:extLst>
            <a:ext uri="{FF2B5EF4-FFF2-40B4-BE49-F238E27FC236}">
              <a16:creationId xmlns:a16="http://schemas.microsoft.com/office/drawing/2014/main" id="{4715919B-6F12-4A77-AB49-9BD3113E037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試験研究機関】&#10;有形固定資産減価償却率グラフ枠">
          <a:extLst>
            <a:ext uri="{FF2B5EF4-FFF2-40B4-BE49-F238E27FC236}">
              <a16:creationId xmlns:a16="http://schemas.microsoft.com/office/drawing/2014/main" id="{F7F6FD3F-0D48-4DCF-B343-2B1D26631CC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57" name="直線コネクタ 456">
          <a:extLst>
            <a:ext uri="{FF2B5EF4-FFF2-40B4-BE49-F238E27FC236}">
              <a16:creationId xmlns:a16="http://schemas.microsoft.com/office/drawing/2014/main" id="{5C376B12-8978-45AE-BABB-BD9D0C497CF4}"/>
            </a:ext>
          </a:extLst>
        </xdr:cNvPr>
        <xdr:cNvCxnSpPr/>
      </xdr:nvCxnSpPr>
      <xdr:spPr>
        <a:xfrm flipV="1">
          <a:off x="14695170" y="5735320"/>
          <a:ext cx="1269"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58" name="【試験研究機関】&#10;有形固定資産減価償却率最小値テキスト">
          <a:extLst>
            <a:ext uri="{FF2B5EF4-FFF2-40B4-BE49-F238E27FC236}">
              <a16:creationId xmlns:a16="http://schemas.microsoft.com/office/drawing/2014/main" id="{847F16A1-319A-460E-A54C-835A8801115C}"/>
            </a:ext>
          </a:extLst>
        </xdr:cNvPr>
        <xdr:cNvSpPr txBox="1"/>
      </xdr:nvSpPr>
      <xdr:spPr>
        <a:xfrm>
          <a:off x="14744700"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59" name="直線コネクタ 458">
          <a:extLst>
            <a:ext uri="{FF2B5EF4-FFF2-40B4-BE49-F238E27FC236}">
              <a16:creationId xmlns:a16="http://schemas.microsoft.com/office/drawing/2014/main" id="{A43AD65F-B8A6-4BD5-97EB-C4F593BF5472}"/>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60" name="【試験研究機関】&#10;有形固定資産減価償却率最大値テキスト">
          <a:extLst>
            <a:ext uri="{FF2B5EF4-FFF2-40B4-BE49-F238E27FC236}">
              <a16:creationId xmlns:a16="http://schemas.microsoft.com/office/drawing/2014/main" id="{0800A13B-2FEB-45A6-871F-487F808A757F}"/>
            </a:ext>
          </a:extLst>
        </xdr:cNvPr>
        <xdr:cNvSpPr txBox="1"/>
      </xdr:nvSpPr>
      <xdr:spPr>
        <a:xfrm>
          <a:off x="147447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61" name="直線コネクタ 460">
          <a:extLst>
            <a:ext uri="{FF2B5EF4-FFF2-40B4-BE49-F238E27FC236}">
              <a16:creationId xmlns:a16="http://schemas.microsoft.com/office/drawing/2014/main" id="{53475988-A77E-477C-89BF-1B8EF644219B}"/>
            </a:ext>
          </a:extLst>
        </xdr:cNvPr>
        <xdr:cNvCxnSpPr/>
      </xdr:nvCxnSpPr>
      <xdr:spPr>
        <a:xfrm>
          <a:off x="14611350"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11701</xdr:rowOff>
    </xdr:from>
    <xdr:ext cx="405111" cy="259045"/>
    <xdr:sp macro="" textlink="">
      <xdr:nvSpPr>
        <xdr:cNvPr id="462" name="【試験研究機関】&#10;有形固定資産減価償却率平均値テキスト">
          <a:extLst>
            <a:ext uri="{FF2B5EF4-FFF2-40B4-BE49-F238E27FC236}">
              <a16:creationId xmlns:a16="http://schemas.microsoft.com/office/drawing/2014/main" id="{0BF87490-EF06-456A-9D19-FA43DA32D3D7}"/>
            </a:ext>
          </a:extLst>
        </xdr:cNvPr>
        <xdr:cNvSpPr txBox="1"/>
      </xdr:nvSpPr>
      <xdr:spPr>
        <a:xfrm>
          <a:off x="14744700" y="5999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63" name="フローチャート: 判断 462">
          <a:extLst>
            <a:ext uri="{FF2B5EF4-FFF2-40B4-BE49-F238E27FC236}">
              <a16:creationId xmlns:a16="http://schemas.microsoft.com/office/drawing/2014/main" id="{40CAD8E4-35D2-4216-A3EE-D366DA0128E6}"/>
            </a:ext>
          </a:extLst>
        </xdr:cNvPr>
        <xdr:cNvSpPr/>
      </xdr:nvSpPr>
      <xdr:spPr>
        <a:xfrm>
          <a:off x="14649450" y="615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64" name="フローチャート: 判断 463">
          <a:extLst>
            <a:ext uri="{FF2B5EF4-FFF2-40B4-BE49-F238E27FC236}">
              <a16:creationId xmlns:a16="http://schemas.microsoft.com/office/drawing/2014/main" id="{BA249B3A-B2A6-46F3-9BEC-ADAA15FF3C7C}"/>
            </a:ext>
          </a:extLst>
        </xdr:cNvPr>
        <xdr:cNvSpPr/>
      </xdr:nvSpPr>
      <xdr:spPr>
        <a:xfrm>
          <a:off x="13887450" y="6116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465" name="フローチャート: 判断 464">
          <a:extLst>
            <a:ext uri="{FF2B5EF4-FFF2-40B4-BE49-F238E27FC236}">
              <a16:creationId xmlns:a16="http://schemas.microsoft.com/office/drawing/2014/main" id="{437681E8-D380-44C3-88CA-7970D201B492}"/>
            </a:ext>
          </a:extLst>
        </xdr:cNvPr>
        <xdr:cNvSpPr/>
      </xdr:nvSpPr>
      <xdr:spPr>
        <a:xfrm>
          <a:off x="13096875" y="60797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107696</xdr:rowOff>
    </xdr:from>
    <xdr:to>
      <xdr:col>72</xdr:col>
      <xdr:colOff>38100</xdr:colOff>
      <xdr:row>39</xdr:row>
      <xdr:rowOff>37846</xdr:rowOff>
    </xdr:to>
    <xdr:sp macro="" textlink="">
      <xdr:nvSpPr>
        <xdr:cNvPr id="466" name="フローチャート: 判断 465">
          <a:extLst>
            <a:ext uri="{FF2B5EF4-FFF2-40B4-BE49-F238E27FC236}">
              <a16:creationId xmlns:a16="http://schemas.microsoft.com/office/drawing/2014/main" id="{F49B4E9A-4D52-45E7-9641-CCAB03B04F54}"/>
            </a:ext>
          </a:extLst>
        </xdr:cNvPr>
        <xdr:cNvSpPr/>
      </xdr:nvSpPr>
      <xdr:spPr>
        <a:xfrm>
          <a:off x="12296775" y="62576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12C953F-2AA3-4A89-9A06-66CAF30C0C6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F638DBA-7720-47B3-B9BB-EC0C893DBE3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DBFEC04E-BB9F-4970-AF41-445A385F528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CD857DCF-BF78-4C7D-8404-6DC2C7E18F5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717238A-DBA6-4177-9BF1-60F1C95BC1B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151130</xdr:rowOff>
    </xdr:from>
    <xdr:to>
      <xdr:col>85</xdr:col>
      <xdr:colOff>177800</xdr:colOff>
      <xdr:row>42</xdr:row>
      <xdr:rowOff>81280</xdr:rowOff>
    </xdr:to>
    <xdr:sp macro="" textlink="">
      <xdr:nvSpPr>
        <xdr:cNvPr id="472" name="楕円 471">
          <a:extLst>
            <a:ext uri="{FF2B5EF4-FFF2-40B4-BE49-F238E27FC236}">
              <a16:creationId xmlns:a16="http://schemas.microsoft.com/office/drawing/2014/main" id="{0296CC9B-4673-48C2-8A5B-DCCD56247BDE}"/>
            </a:ext>
          </a:extLst>
        </xdr:cNvPr>
        <xdr:cNvSpPr/>
      </xdr:nvSpPr>
      <xdr:spPr>
        <a:xfrm>
          <a:off x="14649450" y="6790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66057</xdr:rowOff>
    </xdr:from>
    <xdr:ext cx="405111" cy="259045"/>
    <xdr:sp macro="" textlink="">
      <xdr:nvSpPr>
        <xdr:cNvPr id="473" name="【試験研究機関】&#10;有形固定資産減価償却率該当値テキスト">
          <a:extLst>
            <a:ext uri="{FF2B5EF4-FFF2-40B4-BE49-F238E27FC236}">
              <a16:creationId xmlns:a16="http://schemas.microsoft.com/office/drawing/2014/main" id="{6469C256-546D-4B1E-80F4-D3669032253E}"/>
            </a:ext>
          </a:extLst>
        </xdr:cNvPr>
        <xdr:cNvSpPr txBox="1"/>
      </xdr:nvSpPr>
      <xdr:spPr>
        <a:xfrm>
          <a:off x="14744700" y="670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96266</xdr:rowOff>
    </xdr:from>
    <xdr:to>
      <xdr:col>81</xdr:col>
      <xdr:colOff>101600</xdr:colOff>
      <xdr:row>42</xdr:row>
      <xdr:rowOff>26416</xdr:rowOff>
    </xdr:to>
    <xdr:sp macro="" textlink="">
      <xdr:nvSpPr>
        <xdr:cNvPr id="474" name="楕円 473">
          <a:extLst>
            <a:ext uri="{FF2B5EF4-FFF2-40B4-BE49-F238E27FC236}">
              <a16:creationId xmlns:a16="http://schemas.microsoft.com/office/drawing/2014/main" id="{B4FD20AB-41B7-411B-B13A-DFDC78828A20}"/>
            </a:ext>
          </a:extLst>
        </xdr:cNvPr>
        <xdr:cNvSpPr/>
      </xdr:nvSpPr>
      <xdr:spPr>
        <a:xfrm>
          <a:off x="13887450" y="67351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147066</xdr:rowOff>
    </xdr:from>
    <xdr:to>
      <xdr:col>85</xdr:col>
      <xdr:colOff>127000</xdr:colOff>
      <xdr:row>42</xdr:row>
      <xdr:rowOff>30480</xdr:rowOff>
    </xdr:to>
    <xdr:cxnSp macro="">
      <xdr:nvCxnSpPr>
        <xdr:cNvPr id="475" name="直線コネクタ 474">
          <a:extLst>
            <a:ext uri="{FF2B5EF4-FFF2-40B4-BE49-F238E27FC236}">
              <a16:creationId xmlns:a16="http://schemas.microsoft.com/office/drawing/2014/main" id="{263D7922-3F37-4F21-B49D-F19364A4DE9A}"/>
            </a:ext>
          </a:extLst>
        </xdr:cNvPr>
        <xdr:cNvCxnSpPr/>
      </xdr:nvCxnSpPr>
      <xdr:spPr>
        <a:xfrm>
          <a:off x="13935075" y="6782816"/>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476" name="楕円 475">
          <a:extLst>
            <a:ext uri="{FF2B5EF4-FFF2-40B4-BE49-F238E27FC236}">
              <a16:creationId xmlns:a16="http://schemas.microsoft.com/office/drawing/2014/main" id="{942E9E30-260B-4A5A-BDCE-4CB800F6E82D}"/>
            </a:ext>
          </a:extLst>
        </xdr:cNvPr>
        <xdr:cNvSpPr/>
      </xdr:nvSpPr>
      <xdr:spPr>
        <a:xfrm>
          <a:off x="13096875" y="66757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147066</xdr:rowOff>
    </xdr:to>
    <xdr:cxnSp macro="">
      <xdr:nvCxnSpPr>
        <xdr:cNvPr id="477" name="直線コネクタ 476">
          <a:extLst>
            <a:ext uri="{FF2B5EF4-FFF2-40B4-BE49-F238E27FC236}">
              <a16:creationId xmlns:a16="http://schemas.microsoft.com/office/drawing/2014/main" id="{DCDD6FEA-23E0-4059-B06C-AD22BDD92B5D}"/>
            </a:ext>
          </a:extLst>
        </xdr:cNvPr>
        <xdr:cNvCxnSpPr/>
      </xdr:nvCxnSpPr>
      <xdr:spPr>
        <a:xfrm>
          <a:off x="13144500" y="6723380"/>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64262</xdr:rowOff>
    </xdr:from>
    <xdr:to>
      <xdr:col>72</xdr:col>
      <xdr:colOff>38100</xdr:colOff>
      <xdr:row>41</xdr:row>
      <xdr:rowOff>165862</xdr:rowOff>
    </xdr:to>
    <xdr:sp macro="" textlink="">
      <xdr:nvSpPr>
        <xdr:cNvPr id="478" name="楕円 477">
          <a:extLst>
            <a:ext uri="{FF2B5EF4-FFF2-40B4-BE49-F238E27FC236}">
              <a16:creationId xmlns:a16="http://schemas.microsoft.com/office/drawing/2014/main" id="{51B533E7-8B33-44EB-83E7-BDE71B5B7040}"/>
            </a:ext>
          </a:extLst>
        </xdr:cNvPr>
        <xdr:cNvSpPr/>
      </xdr:nvSpPr>
      <xdr:spPr>
        <a:xfrm>
          <a:off x="12296775" y="6706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115062</xdr:rowOff>
    </xdr:to>
    <xdr:cxnSp macro="">
      <xdr:nvCxnSpPr>
        <xdr:cNvPr id="479" name="直線コネクタ 478">
          <a:extLst>
            <a:ext uri="{FF2B5EF4-FFF2-40B4-BE49-F238E27FC236}">
              <a16:creationId xmlns:a16="http://schemas.microsoft.com/office/drawing/2014/main" id="{8C9163AD-2DF1-4AEF-999C-EB4786E33E19}"/>
            </a:ext>
          </a:extLst>
        </xdr:cNvPr>
        <xdr:cNvCxnSpPr/>
      </xdr:nvCxnSpPr>
      <xdr:spPr>
        <a:xfrm flipV="1">
          <a:off x="12344400" y="6723380"/>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80" name="n_1aveValue【試験研究機関】&#10;有形固定資産減価償却率">
          <a:extLst>
            <a:ext uri="{FF2B5EF4-FFF2-40B4-BE49-F238E27FC236}">
              <a16:creationId xmlns:a16="http://schemas.microsoft.com/office/drawing/2014/main" id="{3A5F9F59-0AAA-4865-942C-2064F90539AD}"/>
            </a:ext>
          </a:extLst>
        </xdr:cNvPr>
        <xdr:cNvSpPr txBox="1"/>
      </xdr:nvSpPr>
      <xdr:spPr>
        <a:xfrm>
          <a:off x="1374521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38371</xdr:rowOff>
    </xdr:from>
    <xdr:ext cx="405111" cy="259045"/>
    <xdr:sp macro="" textlink="">
      <xdr:nvSpPr>
        <xdr:cNvPr id="481" name="n_2aveValue【試験研究機関】&#10;有形固定資産減価償却率">
          <a:extLst>
            <a:ext uri="{FF2B5EF4-FFF2-40B4-BE49-F238E27FC236}">
              <a16:creationId xmlns:a16="http://schemas.microsoft.com/office/drawing/2014/main" id="{05307118-A38C-4E6F-AC9A-77A41BE4D3C0}"/>
            </a:ext>
          </a:extLst>
        </xdr:cNvPr>
        <xdr:cNvSpPr txBox="1"/>
      </xdr:nvSpPr>
      <xdr:spPr>
        <a:xfrm>
          <a:off x="12964169"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54373</xdr:rowOff>
    </xdr:from>
    <xdr:ext cx="405111" cy="259045"/>
    <xdr:sp macro="" textlink="">
      <xdr:nvSpPr>
        <xdr:cNvPr id="482" name="n_3aveValue【試験研究機関】&#10;有形固定資産減価償却率">
          <a:extLst>
            <a:ext uri="{FF2B5EF4-FFF2-40B4-BE49-F238E27FC236}">
              <a16:creationId xmlns:a16="http://schemas.microsoft.com/office/drawing/2014/main" id="{BC6E1E9C-CBD5-44FC-BE71-E4E47F1BEE7B}"/>
            </a:ext>
          </a:extLst>
        </xdr:cNvPr>
        <xdr:cNvSpPr txBox="1"/>
      </xdr:nvSpPr>
      <xdr:spPr>
        <a:xfrm>
          <a:off x="12164069" y="604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17543</xdr:rowOff>
    </xdr:from>
    <xdr:ext cx="405111" cy="259045"/>
    <xdr:sp macro="" textlink="">
      <xdr:nvSpPr>
        <xdr:cNvPr id="483" name="n_1mainValue【試験研究機関】&#10;有形固定資産減価償却率">
          <a:extLst>
            <a:ext uri="{FF2B5EF4-FFF2-40B4-BE49-F238E27FC236}">
              <a16:creationId xmlns:a16="http://schemas.microsoft.com/office/drawing/2014/main" id="{9BCC326E-CA41-4CF0-9D57-2C0A0B591BA1}"/>
            </a:ext>
          </a:extLst>
        </xdr:cNvPr>
        <xdr:cNvSpPr txBox="1"/>
      </xdr:nvSpPr>
      <xdr:spPr>
        <a:xfrm>
          <a:off x="13745219"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484" name="n_2mainValue【試験研究機関】&#10;有形固定資産減価償却率">
          <a:extLst>
            <a:ext uri="{FF2B5EF4-FFF2-40B4-BE49-F238E27FC236}">
              <a16:creationId xmlns:a16="http://schemas.microsoft.com/office/drawing/2014/main" id="{D6C4D956-7829-4D57-9DC7-1610772A9559}"/>
            </a:ext>
          </a:extLst>
        </xdr:cNvPr>
        <xdr:cNvSpPr txBox="1"/>
      </xdr:nvSpPr>
      <xdr:spPr>
        <a:xfrm>
          <a:off x="12964169"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156989</xdr:rowOff>
    </xdr:from>
    <xdr:ext cx="405111" cy="259045"/>
    <xdr:sp macro="" textlink="">
      <xdr:nvSpPr>
        <xdr:cNvPr id="485" name="n_3mainValue【試験研究機関】&#10;有形固定資産減価償却率">
          <a:extLst>
            <a:ext uri="{FF2B5EF4-FFF2-40B4-BE49-F238E27FC236}">
              <a16:creationId xmlns:a16="http://schemas.microsoft.com/office/drawing/2014/main" id="{87EFC1AE-45D2-46B6-A7B7-603DEF40604E}"/>
            </a:ext>
          </a:extLst>
        </xdr:cNvPr>
        <xdr:cNvSpPr txBox="1"/>
      </xdr:nvSpPr>
      <xdr:spPr>
        <a:xfrm>
          <a:off x="12164069" y="679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0FAB57C9-59E3-4995-8630-8C611E2D0C2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a:extLst>
            <a:ext uri="{FF2B5EF4-FFF2-40B4-BE49-F238E27FC236}">
              <a16:creationId xmlns:a16="http://schemas.microsoft.com/office/drawing/2014/main" id="{0AB27B34-C824-437E-A7C8-1295E0380F5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a:extLst>
            <a:ext uri="{FF2B5EF4-FFF2-40B4-BE49-F238E27FC236}">
              <a16:creationId xmlns:a16="http://schemas.microsoft.com/office/drawing/2014/main" id="{EC1C0DA3-5C6D-4842-A756-45D01C7BD04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a:extLst>
            <a:ext uri="{FF2B5EF4-FFF2-40B4-BE49-F238E27FC236}">
              <a16:creationId xmlns:a16="http://schemas.microsoft.com/office/drawing/2014/main" id="{577240A4-AE1F-489D-A10F-C6A5D59BEBA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a:extLst>
            <a:ext uri="{FF2B5EF4-FFF2-40B4-BE49-F238E27FC236}">
              <a16:creationId xmlns:a16="http://schemas.microsoft.com/office/drawing/2014/main" id="{3A6B6BE2-762A-4B10-98A1-D960F027A5D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6001C122-7BA8-4F55-AEDA-97EB15EB19C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id="{22670016-4A39-4388-BE9F-0EDB54ED2E4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id="{63F26FD0-6A6B-4D81-B1EA-D26FCAE62BA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id="{8306D684-16C8-474D-8EFF-0642022158BE}"/>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5D1B31E3-1185-4336-AA82-C2B6715085B4}"/>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id="{A93DA42C-A9F5-4B52-B884-245086DFDE42}"/>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id="{EA62EFFC-6DC8-4BD5-8679-9D1358B8E4DF}"/>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id="{6D62C5F4-5FC7-4637-B199-662D257CEFE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id="{5F0BCB51-684E-4E57-AA39-BB645FC2F171}"/>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id="{D34ADF34-19E9-45FB-A426-075124E1A97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id="{A68BA29D-7BFC-4936-AA5F-7F932FA4023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id="{4EE0A45F-295A-43F8-B8A6-33AFE17D59E7}"/>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a:extLst>
            <a:ext uri="{FF2B5EF4-FFF2-40B4-BE49-F238E27FC236}">
              <a16:creationId xmlns:a16="http://schemas.microsoft.com/office/drawing/2014/main" id="{A4C7C613-3E9D-481B-90D3-FADF24F5C7CE}"/>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id="{28B97F7E-651A-45E1-8D77-D8553DE95B2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5" name="テキスト ボックス 504">
          <a:extLst>
            <a:ext uri="{FF2B5EF4-FFF2-40B4-BE49-F238E27FC236}">
              <a16:creationId xmlns:a16="http://schemas.microsoft.com/office/drawing/2014/main" id="{4B73D261-C9CB-4766-8A18-770029A318D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試験研究機関】&#10;一人当たり面積グラフ枠">
          <a:extLst>
            <a:ext uri="{FF2B5EF4-FFF2-40B4-BE49-F238E27FC236}">
              <a16:creationId xmlns:a16="http://schemas.microsoft.com/office/drawing/2014/main" id="{514008DF-5670-4B10-98A5-22960C2CB25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507" name="直線コネクタ 506">
          <a:extLst>
            <a:ext uri="{FF2B5EF4-FFF2-40B4-BE49-F238E27FC236}">
              <a16:creationId xmlns:a16="http://schemas.microsoft.com/office/drawing/2014/main" id="{1B21EA5C-B5A6-402D-9ADB-E4BFA5694F66}"/>
            </a:ext>
          </a:extLst>
        </xdr:cNvPr>
        <xdr:cNvCxnSpPr/>
      </xdr:nvCxnSpPr>
      <xdr:spPr>
        <a:xfrm flipV="1">
          <a:off x="19952970" y="5305425"/>
          <a:ext cx="1269"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08" name="【試験研究機関】&#10;一人当たり面積最小値テキスト">
          <a:extLst>
            <a:ext uri="{FF2B5EF4-FFF2-40B4-BE49-F238E27FC236}">
              <a16:creationId xmlns:a16="http://schemas.microsoft.com/office/drawing/2014/main" id="{7563F30A-5FE8-4651-9BB9-5978C59C94EA}"/>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09" name="直線コネクタ 508">
          <a:extLst>
            <a:ext uri="{FF2B5EF4-FFF2-40B4-BE49-F238E27FC236}">
              <a16:creationId xmlns:a16="http://schemas.microsoft.com/office/drawing/2014/main" id="{22E1DA49-AFB6-4C9B-B6FB-2CD8B4035982}"/>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510" name="【試験研究機関】&#10;一人当たり面積最大値テキスト">
          <a:extLst>
            <a:ext uri="{FF2B5EF4-FFF2-40B4-BE49-F238E27FC236}">
              <a16:creationId xmlns:a16="http://schemas.microsoft.com/office/drawing/2014/main" id="{D222B196-5086-4C7C-837C-C9A52999F3E7}"/>
            </a:ext>
          </a:extLst>
        </xdr:cNvPr>
        <xdr:cNvSpPr txBox="1"/>
      </xdr:nvSpPr>
      <xdr:spPr>
        <a:xfrm>
          <a:off x="20002500" y="50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511" name="直線コネクタ 510">
          <a:extLst>
            <a:ext uri="{FF2B5EF4-FFF2-40B4-BE49-F238E27FC236}">
              <a16:creationId xmlns:a16="http://schemas.microsoft.com/office/drawing/2014/main" id="{137A8703-CADA-4EC3-AB7A-95556DF3E38B}"/>
            </a:ext>
          </a:extLst>
        </xdr:cNvPr>
        <xdr:cNvCxnSpPr/>
      </xdr:nvCxnSpPr>
      <xdr:spPr>
        <a:xfrm>
          <a:off x="19878675" y="530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92727</xdr:rowOff>
    </xdr:from>
    <xdr:ext cx="469744" cy="259045"/>
    <xdr:sp macro="" textlink="">
      <xdr:nvSpPr>
        <xdr:cNvPr id="512" name="【試験研究機関】&#10;一人当たり面積平均値テキスト">
          <a:extLst>
            <a:ext uri="{FF2B5EF4-FFF2-40B4-BE49-F238E27FC236}">
              <a16:creationId xmlns:a16="http://schemas.microsoft.com/office/drawing/2014/main" id="{DEF32058-5571-4B71-9478-45AD78C18A12}"/>
            </a:ext>
          </a:extLst>
        </xdr:cNvPr>
        <xdr:cNvSpPr txBox="1"/>
      </xdr:nvSpPr>
      <xdr:spPr>
        <a:xfrm>
          <a:off x="20002500" y="624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13" name="フローチャート: 判断 512">
          <a:extLst>
            <a:ext uri="{FF2B5EF4-FFF2-40B4-BE49-F238E27FC236}">
              <a16:creationId xmlns:a16="http://schemas.microsoft.com/office/drawing/2014/main" id="{128CB50B-938A-4D73-9DA6-4413766E920D}"/>
            </a:ext>
          </a:extLst>
        </xdr:cNvPr>
        <xdr:cNvSpPr/>
      </xdr:nvSpPr>
      <xdr:spPr>
        <a:xfrm>
          <a:off x="198977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514" name="フローチャート: 判断 513">
          <a:extLst>
            <a:ext uri="{FF2B5EF4-FFF2-40B4-BE49-F238E27FC236}">
              <a16:creationId xmlns:a16="http://schemas.microsoft.com/office/drawing/2014/main" id="{C9069100-E6A7-4F34-B27B-FD46AA9DCAE1}"/>
            </a:ext>
          </a:extLst>
        </xdr:cNvPr>
        <xdr:cNvSpPr/>
      </xdr:nvSpPr>
      <xdr:spPr>
        <a:xfrm>
          <a:off x="19154775" y="623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515" name="フローチャート: 判断 514">
          <a:extLst>
            <a:ext uri="{FF2B5EF4-FFF2-40B4-BE49-F238E27FC236}">
              <a16:creationId xmlns:a16="http://schemas.microsoft.com/office/drawing/2014/main" id="{8AA3C954-697C-4C6D-BBE1-182DC045D9BE}"/>
            </a:ext>
          </a:extLst>
        </xdr:cNvPr>
        <xdr:cNvSpPr/>
      </xdr:nvSpPr>
      <xdr:spPr>
        <a:xfrm>
          <a:off x="18345150"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16" name="フローチャート: 判断 515">
          <a:extLst>
            <a:ext uri="{FF2B5EF4-FFF2-40B4-BE49-F238E27FC236}">
              <a16:creationId xmlns:a16="http://schemas.microsoft.com/office/drawing/2014/main" id="{601CC3E6-90B3-43C1-BB9F-14DF4D6A91AC}"/>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15A24B4E-878F-4E7C-B7EC-1DCC0860892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538D7111-C002-4DDC-B837-DE2ADC29F88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4A10A408-29F9-4C9D-B4CE-D743453B900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356DD94C-4EE1-4D3C-A285-21CA2F57D78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FEA1B0C-EF38-4AD2-B0F1-7BC0ED01752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133350</xdr:rowOff>
    </xdr:from>
    <xdr:to>
      <xdr:col>116</xdr:col>
      <xdr:colOff>114300</xdr:colOff>
      <xdr:row>38</xdr:row>
      <xdr:rowOff>63500</xdr:rowOff>
    </xdr:to>
    <xdr:sp macro="" textlink="">
      <xdr:nvSpPr>
        <xdr:cNvPr id="522" name="楕円 521">
          <a:extLst>
            <a:ext uri="{FF2B5EF4-FFF2-40B4-BE49-F238E27FC236}">
              <a16:creationId xmlns:a16="http://schemas.microsoft.com/office/drawing/2014/main" id="{7C138107-0963-4F1B-BF2D-8035E4B6E1AF}"/>
            </a:ext>
          </a:extLst>
        </xdr:cNvPr>
        <xdr:cNvSpPr/>
      </xdr:nvSpPr>
      <xdr:spPr>
        <a:xfrm>
          <a:off x="19897725" y="612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156227</xdr:rowOff>
    </xdr:from>
    <xdr:ext cx="469744" cy="259045"/>
    <xdr:sp macro="" textlink="">
      <xdr:nvSpPr>
        <xdr:cNvPr id="523" name="【試験研究機関】&#10;一人当たり面積該当値テキスト">
          <a:extLst>
            <a:ext uri="{FF2B5EF4-FFF2-40B4-BE49-F238E27FC236}">
              <a16:creationId xmlns:a16="http://schemas.microsoft.com/office/drawing/2014/main" id="{E5DEF0BE-A941-47CC-A424-F5E781EFE892}"/>
            </a:ext>
          </a:extLst>
        </xdr:cNvPr>
        <xdr:cNvSpPr txBox="1"/>
      </xdr:nvSpPr>
      <xdr:spPr>
        <a:xfrm>
          <a:off x="20002500"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524" name="楕円 523">
          <a:extLst>
            <a:ext uri="{FF2B5EF4-FFF2-40B4-BE49-F238E27FC236}">
              <a16:creationId xmlns:a16="http://schemas.microsoft.com/office/drawing/2014/main" id="{2816D5CC-97CC-4BF3-A109-DEDF5DAB2BFB}"/>
            </a:ext>
          </a:extLst>
        </xdr:cNvPr>
        <xdr:cNvSpPr/>
      </xdr:nvSpPr>
      <xdr:spPr>
        <a:xfrm>
          <a:off x="19154775" y="6134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12700</xdr:rowOff>
    </xdr:from>
    <xdr:to>
      <xdr:col>116</xdr:col>
      <xdr:colOff>63500</xdr:colOff>
      <xdr:row>38</xdr:row>
      <xdr:rowOff>25400</xdr:rowOff>
    </xdr:to>
    <xdr:cxnSp macro="">
      <xdr:nvCxnSpPr>
        <xdr:cNvPr id="525" name="直線コネクタ 524">
          <a:extLst>
            <a:ext uri="{FF2B5EF4-FFF2-40B4-BE49-F238E27FC236}">
              <a16:creationId xmlns:a16="http://schemas.microsoft.com/office/drawing/2014/main" id="{CDFD809E-F7E3-4B7E-9DD5-664C59C91F87}"/>
            </a:ext>
          </a:extLst>
        </xdr:cNvPr>
        <xdr:cNvCxnSpPr/>
      </xdr:nvCxnSpPr>
      <xdr:spPr>
        <a:xfrm flipV="1">
          <a:off x="19202400" y="61626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526" name="楕円 525">
          <a:extLst>
            <a:ext uri="{FF2B5EF4-FFF2-40B4-BE49-F238E27FC236}">
              <a16:creationId xmlns:a16="http://schemas.microsoft.com/office/drawing/2014/main" id="{FB776C1F-257F-4B89-8FDF-108C0E255BF2}"/>
            </a:ext>
          </a:extLst>
        </xdr:cNvPr>
        <xdr:cNvSpPr/>
      </xdr:nvSpPr>
      <xdr:spPr>
        <a:xfrm>
          <a:off x="18345150"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38100</xdr:rowOff>
    </xdr:to>
    <xdr:cxnSp macro="">
      <xdr:nvCxnSpPr>
        <xdr:cNvPr id="527" name="直線コネクタ 526">
          <a:extLst>
            <a:ext uri="{FF2B5EF4-FFF2-40B4-BE49-F238E27FC236}">
              <a16:creationId xmlns:a16="http://schemas.microsoft.com/office/drawing/2014/main" id="{54A4A3D7-2242-40A1-A610-7400F1981E58}"/>
            </a:ext>
          </a:extLst>
        </xdr:cNvPr>
        <xdr:cNvCxnSpPr/>
      </xdr:nvCxnSpPr>
      <xdr:spPr>
        <a:xfrm flipV="1">
          <a:off x="18392775" y="61817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528" name="楕円 527">
          <a:extLst>
            <a:ext uri="{FF2B5EF4-FFF2-40B4-BE49-F238E27FC236}">
              <a16:creationId xmlns:a16="http://schemas.microsoft.com/office/drawing/2014/main" id="{A4231B1D-08C6-40D3-B88D-9AC08DADB14F}"/>
            </a:ext>
          </a:extLst>
        </xdr:cNvPr>
        <xdr:cNvSpPr/>
      </xdr:nvSpPr>
      <xdr:spPr>
        <a:xfrm>
          <a:off x="17554575" y="6124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12700</xdr:rowOff>
    </xdr:from>
    <xdr:to>
      <xdr:col>107</xdr:col>
      <xdr:colOff>50800</xdr:colOff>
      <xdr:row>38</xdr:row>
      <xdr:rowOff>38100</xdr:rowOff>
    </xdr:to>
    <xdr:cxnSp macro="">
      <xdr:nvCxnSpPr>
        <xdr:cNvPr id="529" name="直線コネクタ 528">
          <a:extLst>
            <a:ext uri="{FF2B5EF4-FFF2-40B4-BE49-F238E27FC236}">
              <a16:creationId xmlns:a16="http://schemas.microsoft.com/office/drawing/2014/main" id="{D2E1B755-E933-4EE9-9A6E-B8851D402235}"/>
            </a:ext>
          </a:extLst>
        </xdr:cNvPr>
        <xdr:cNvCxnSpPr/>
      </xdr:nvCxnSpPr>
      <xdr:spPr>
        <a:xfrm>
          <a:off x="17602200" y="616267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10177</xdr:rowOff>
    </xdr:from>
    <xdr:ext cx="469744" cy="259045"/>
    <xdr:sp macro="" textlink="">
      <xdr:nvSpPr>
        <xdr:cNvPr id="530" name="n_1aveValue【試験研究機関】&#10;一人当たり面積">
          <a:extLst>
            <a:ext uri="{FF2B5EF4-FFF2-40B4-BE49-F238E27FC236}">
              <a16:creationId xmlns:a16="http://schemas.microsoft.com/office/drawing/2014/main" id="{D99A6F0E-F678-4D3F-A754-7BBF4A9796D2}"/>
            </a:ext>
          </a:extLst>
        </xdr:cNvPr>
        <xdr:cNvSpPr txBox="1"/>
      </xdr:nvSpPr>
      <xdr:spPr>
        <a:xfrm>
          <a:off x="189834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48277</xdr:rowOff>
    </xdr:from>
    <xdr:ext cx="469744" cy="259045"/>
    <xdr:sp macro="" textlink="">
      <xdr:nvSpPr>
        <xdr:cNvPr id="531" name="n_2aveValue【試験研究機関】&#10;一人当たり面積">
          <a:extLst>
            <a:ext uri="{FF2B5EF4-FFF2-40B4-BE49-F238E27FC236}">
              <a16:creationId xmlns:a16="http://schemas.microsoft.com/office/drawing/2014/main" id="{077207C6-EF99-4690-A9E4-109DA37A9FDD}"/>
            </a:ext>
          </a:extLst>
        </xdr:cNvPr>
        <xdr:cNvSpPr txBox="1"/>
      </xdr:nvSpPr>
      <xdr:spPr>
        <a:xfrm>
          <a:off x="181833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32" name="n_3aveValue【試験研究機関】&#10;一人当たり面積">
          <a:extLst>
            <a:ext uri="{FF2B5EF4-FFF2-40B4-BE49-F238E27FC236}">
              <a16:creationId xmlns:a16="http://schemas.microsoft.com/office/drawing/2014/main" id="{2FFC2875-E0E4-41B3-AFCB-26BD957C7518}"/>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92727</xdr:rowOff>
    </xdr:from>
    <xdr:ext cx="469744" cy="259045"/>
    <xdr:sp macro="" textlink="">
      <xdr:nvSpPr>
        <xdr:cNvPr id="533" name="n_1mainValue【試験研究機関】&#10;一人当たり面積">
          <a:extLst>
            <a:ext uri="{FF2B5EF4-FFF2-40B4-BE49-F238E27FC236}">
              <a16:creationId xmlns:a16="http://schemas.microsoft.com/office/drawing/2014/main" id="{5F8280BB-209B-4DD1-BD6D-6566BE288CCE}"/>
            </a:ext>
          </a:extLst>
        </xdr:cNvPr>
        <xdr:cNvSpPr txBox="1"/>
      </xdr:nvSpPr>
      <xdr:spPr>
        <a:xfrm>
          <a:off x="18983402"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34" name="n_2mainValue【試験研究機関】&#10;一人当たり面積">
          <a:extLst>
            <a:ext uri="{FF2B5EF4-FFF2-40B4-BE49-F238E27FC236}">
              <a16:creationId xmlns:a16="http://schemas.microsoft.com/office/drawing/2014/main" id="{46D6DA5C-7ACB-485B-A716-85C2CB557FC8}"/>
            </a:ext>
          </a:extLst>
        </xdr:cNvPr>
        <xdr:cNvSpPr txBox="1"/>
      </xdr:nvSpPr>
      <xdr:spPr>
        <a:xfrm>
          <a:off x="181833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80027</xdr:rowOff>
    </xdr:from>
    <xdr:ext cx="469744" cy="259045"/>
    <xdr:sp macro="" textlink="">
      <xdr:nvSpPr>
        <xdr:cNvPr id="535" name="n_3mainValue【試験研究機関】&#10;一人当たり面積">
          <a:extLst>
            <a:ext uri="{FF2B5EF4-FFF2-40B4-BE49-F238E27FC236}">
              <a16:creationId xmlns:a16="http://schemas.microsoft.com/office/drawing/2014/main" id="{C4EC6F04-D0FD-4B35-A1D2-7189BF6A5E11}"/>
            </a:ext>
          </a:extLst>
        </xdr:cNvPr>
        <xdr:cNvSpPr txBox="1"/>
      </xdr:nvSpPr>
      <xdr:spPr>
        <a:xfrm>
          <a:off x="17383202"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F25BDD2A-3218-470B-94E1-F63D3BD37AB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7" name="正方形/長方形 536">
          <a:extLst>
            <a:ext uri="{FF2B5EF4-FFF2-40B4-BE49-F238E27FC236}">
              <a16:creationId xmlns:a16="http://schemas.microsoft.com/office/drawing/2014/main" id="{4DB0E16A-ABE1-40A2-808D-7817415A94A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8" name="正方形/長方形 537">
          <a:extLst>
            <a:ext uri="{FF2B5EF4-FFF2-40B4-BE49-F238E27FC236}">
              <a16:creationId xmlns:a16="http://schemas.microsoft.com/office/drawing/2014/main" id="{15236027-592F-4961-860A-C7C529D503C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9" name="正方形/長方形 538">
          <a:extLst>
            <a:ext uri="{FF2B5EF4-FFF2-40B4-BE49-F238E27FC236}">
              <a16:creationId xmlns:a16="http://schemas.microsoft.com/office/drawing/2014/main" id="{2CE3D197-FF08-41FA-B529-91267C1AD8C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0" name="正方形/長方形 539">
          <a:extLst>
            <a:ext uri="{FF2B5EF4-FFF2-40B4-BE49-F238E27FC236}">
              <a16:creationId xmlns:a16="http://schemas.microsoft.com/office/drawing/2014/main" id="{EC38AC95-F768-4DD2-A472-31ECCE647729}"/>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a:extLst>
            <a:ext uri="{FF2B5EF4-FFF2-40B4-BE49-F238E27FC236}">
              <a16:creationId xmlns:a16="http://schemas.microsoft.com/office/drawing/2014/main" id="{78F687EA-5972-461D-B817-6E6B7EB0C18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a:extLst>
            <a:ext uri="{FF2B5EF4-FFF2-40B4-BE49-F238E27FC236}">
              <a16:creationId xmlns:a16="http://schemas.microsoft.com/office/drawing/2014/main" id="{672199AA-8FD2-4B68-A5AA-92305EF95F4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a:extLst>
            <a:ext uri="{FF2B5EF4-FFF2-40B4-BE49-F238E27FC236}">
              <a16:creationId xmlns:a16="http://schemas.microsoft.com/office/drawing/2014/main" id="{8472F9EE-CE44-4C87-8ABF-01DD59C27AC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a:extLst>
            <a:ext uri="{FF2B5EF4-FFF2-40B4-BE49-F238E27FC236}">
              <a16:creationId xmlns:a16="http://schemas.microsoft.com/office/drawing/2014/main" id="{8F6CF9B8-1DC9-4910-9FF5-5C3341AB99D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a:extLst>
            <a:ext uri="{FF2B5EF4-FFF2-40B4-BE49-F238E27FC236}">
              <a16:creationId xmlns:a16="http://schemas.microsoft.com/office/drawing/2014/main" id="{7E1A5FB9-1C27-4A4B-8F6C-EE9363217BD4}"/>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a:extLst>
            <a:ext uri="{FF2B5EF4-FFF2-40B4-BE49-F238E27FC236}">
              <a16:creationId xmlns:a16="http://schemas.microsoft.com/office/drawing/2014/main" id="{F1875ECE-38D8-4945-B149-61B18DDBB213}"/>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a:extLst>
            <a:ext uri="{FF2B5EF4-FFF2-40B4-BE49-F238E27FC236}">
              <a16:creationId xmlns:a16="http://schemas.microsoft.com/office/drawing/2014/main" id="{58620664-95DF-4F59-8CBB-DBA4ABFEA348}"/>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a:extLst>
            <a:ext uri="{FF2B5EF4-FFF2-40B4-BE49-F238E27FC236}">
              <a16:creationId xmlns:a16="http://schemas.microsoft.com/office/drawing/2014/main" id="{169FD9B1-A3F9-4035-AAAE-B36F065BF0E0}"/>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a:extLst>
            <a:ext uri="{FF2B5EF4-FFF2-40B4-BE49-F238E27FC236}">
              <a16:creationId xmlns:a16="http://schemas.microsoft.com/office/drawing/2014/main" id="{0CE02AC3-7EA9-4D20-A594-25723B1CBD5F}"/>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a:extLst>
            <a:ext uri="{FF2B5EF4-FFF2-40B4-BE49-F238E27FC236}">
              <a16:creationId xmlns:a16="http://schemas.microsoft.com/office/drawing/2014/main" id="{03C96E8E-854B-47DF-ABFA-4AD02FB09B9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a:extLst>
            <a:ext uri="{FF2B5EF4-FFF2-40B4-BE49-F238E27FC236}">
              <a16:creationId xmlns:a16="http://schemas.microsoft.com/office/drawing/2014/main" id="{4C237BED-3EB8-4B0B-95CE-6B175CA2EB4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a:extLst>
            <a:ext uri="{FF2B5EF4-FFF2-40B4-BE49-F238E27FC236}">
              <a16:creationId xmlns:a16="http://schemas.microsoft.com/office/drawing/2014/main" id="{5AD63711-AB3F-4D32-8469-A1D11FAFAB19}"/>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a:extLst>
            <a:ext uri="{FF2B5EF4-FFF2-40B4-BE49-F238E27FC236}">
              <a16:creationId xmlns:a16="http://schemas.microsoft.com/office/drawing/2014/main" id="{27FA2142-8EDC-4361-BFA3-662153395EF8}"/>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4" name="テキスト ボックス 553">
          <a:extLst>
            <a:ext uri="{FF2B5EF4-FFF2-40B4-BE49-F238E27FC236}">
              <a16:creationId xmlns:a16="http://schemas.microsoft.com/office/drawing/2014/main" id="{2B5747B6-4658-4746-96F8-56C2289F8F81}"/>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a:extLst>
            <a:ext uri="{FF2B5EF4-FFF2-40B4-BE49-F238E27FC236}">
              <a16:creationId xmlns:a16="http://schemas.microsoft.com/office/drawing/2014/main" id="{FB9125CD-2CA5-4518-99C9-B9A650322C3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6" name="テキスト ボックス 555">
          <a:extLst>
            <a:ext uri="{FF2B5EF4-FFF2-40B4-BE49-F238E27FC236}">
              <a16:creationId xmlns:a16="http://schemas.microsoft.com/office/drawing/2014/main" id="{B3F81B26-32B5-40B4-8269-C6F5F02B8FC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警察施設】&#10;有形固定資産減価償却率グラフ枠">
          <a:extLst>
            <a:ext uri="{FF2B5EF4-FFF2-40B4-BE49-F238E27FC236}">
              <a16:creationId xmlns:a16="http://schemas.microsoft.com/office/drawing/2014/main" id="{41C81AA9-1D09-4105-B525-F461E38E4CD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82550</xdr:rowOff>
    </xdr:from>
    <xdr:to>
      <xdr:col>85</xdr:col>
      <xdr:colOff>126364</xdr:colOff>
      <xdr:row>64</xdr:row>
      <xdr:rowOff>63500</xdr:rowOff>
    </xdr:to>
    <xdr:cxnSp macro="">
      <xdr:nvCxnSpPr>
        <xdr:cNvPr id="558" name="直線コネクタ 557">
          <a:extLst>
            <a:ext uri="{FF2B5EF4-FFF2-40B4-BE49-F238E27FC236}">
              <a16:creationId xmlns:a16="http://schemas.microsoft.com/office/drawing/2014/main" id="{087B3059-9511-4638-835A-DACC768DB15F}"/>
            </a:ext>
          </a:extLst>
        </xdr:cNvPr>
        <xdr:cNvCxnSpPr/>
      </xdr:nvCxnSpPr>
      <xdr:spPr>
        <a:xfrm flipV="1">
          <a:off x="14695170" y="8991600"/>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67327</xdr:rowOff>
    </xdr:from>
    <xdr:ext cx="405111" cy="259045"/>
    <xdr:sp macro="" textlink="">
      <xdr:nvSpPr>
        <xdr:cNvPr id="559" name="【警察施設】&#10;有形固定資産減価償却率最小値テキスト">
          <a:extLst>
            <a:ext uri="{FF2B5EF4-FFF2-40B4-BE49-F238E27FC236}">
              <a16:creationId xmlns:a16="http://schemas.microsoft.com/office/drawing/2014/main" id="{C0E95083-32B8-43C1-BF06-D209C0F9BBB1}"/>
            </a:ext>
          </a:extLst>
        </xdr:cNvPr>
        <xdr:cNvSpPr txBox="1"/>
      </xdr:nvSpPr>
      <xdr:spPr>
        <a:xfrm>
          <a:off x="147447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63500</xdr:rowOff>
    </xdr:from>
    <xdr:to>
      <xdr:col>86</xdr:col>
      <xdr:colOff>25400</xdr:colOff>
      <xdr:row>64</xdr:row>
      <xdr:rowOff>63500</xdr:rowOff>
    </xdr:to>
    <xdr:cxnSp macro="">
      <xdr:nvCxnSpPr>
        <xdr:cNvPr id="560" name="直線コネクタ 559">
          <a:extLst>
            <a:ext uri="{FF2B5EF4-FFF2-40B4-BE49-F238E27FC236}">
              <a16:creationId xmlns:a16="http://schemas.microsoft.com/office/drawing/2014/main" id="{CEA41C53-B74F-4985-8CE0-B58AD4EC738D}"/>
            </a:ext>
          </a:extLst>
        </xdr:cNvPr>
        <xdr:cNvCxnSpPr/>
      </xdr:nvCxnSpPr>
      <xdr:spPr>
        <a:xfrm>
          <a:off x="14611350"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29227</xdr:rowOff>
    </xdr:from>
    <xdr:ext cx="405111" cy="259045"/>
    <xdr:sp macro="" textlink="">
      <xdr:nvSpPr>
        <xdr:cNvPr id="561" name="【警察施設】&#10;有形固定資産減価償却率最大値テキスト">
          <a:extLst>
            <a:ext uri="{FF2B5EF4-FFF2-40B4-BE49-F238E27FC236}">
              <a16:creationId xmlns:a16="http://schemas.microsoft.com/office/drawing/2014/main" id="{43CE9A46-9592-4190-92B2-62535CE823AA}"/>
            </a:ext>
          </a:extLst>
        </xdr:cNvPr>
        <xdr:cNvSpPr txBox="1"/>
      </xdr:nvSpPr>
      <xdr:spPr>
        <a:xfrm>
          <a:off x="14744700"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82550</xdr:rowOff>
    </xdr:from>
    <xdr:to>
      <xdr:col>86</xdr:col>
      <xdr:colOff>25400</xdr:colOff>
      <xdr:row>55</xdr:row>
      <xdr:rowOff>82550</xdr:rowOff>
    </xdr:to>
    <xdr:cxnSp macro="">
      <xdr:nvCxnSpPr>
        <xdr:cNvPr id="562" name="直線コネクタ 561">
          <a:extLst>
            <a:ext uri="{FF2B5EF4-FFF2-40B4-BE49-F238E27FC236}">
              <a16:creationId xmlns:a16="http://schemas.microsoft.com/office/drawing/2014/main" id="{76F548AE-3696-4B71-BF75-F5C0DBB00581}"/>
            </a:ext>
          </a:extLst>
        </xdr:cNvPr>
        <xdr:cNvCxnSpPr/>
      </xdr:nvCxnSpPr>
      <xdr:spPr>
        <a:xfrm>
          <a:off x="14611350" y="8991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118127</xdr:rowOff>
    </xdr:from>
    <xdr:ext cx="405111" cy="259045"/>
    <xdr:sp macro="" textlink="">
      <xdr:nvSpPr>
        <xdr:cNvPr id="563" name="【警察施設】&#10;有形固定資産減価償却率平均値テキスト">
          <a:extLst>
            <a:ext uri="{FF2B5EF4-FFF2-40B4-BE49-F238E27FC236}">
              <a16:creationId xmlns:a16="http://schemas.microsoft.com/office/drawing/2014/main" id="{93D9592E-633B-42A9-94CB-CA2A909C19A9}"/>
            </a:ext>
          </a:extLst>
        </xdr:cNvPr>
        <xdr:cNvSpPr txBox="1"/>
      </xdr:nvSpPr>
      <xdr:spPr>
        <a:xfrm>
          <a:off x="14744700" y="983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95250</xdr:rowOff>
    </xdr:from>
    <xdr:to>
      <xdr:col>85</xdr:col>
      <xdr:colOff>177800</xdr:colOff>
      <xdr:row>62</xdr:row>
      <xdr:rowOff>25400</xdr:rowOff>
    </xdr:to>
    <xdr:sp macro="" textlink="">
      <xdr:nvSpPr>
        <xdr:cNvPr id="564" name="フローチャート: 判断 563">
          <a:extLst>
            <a:ext uri="{FF2B5EF4-FFF2-40B4-BE49-F238E27FC236}">
              <a16:creationId xmlns:a16="http://schemas.microsoft.com/office/drawing/2014/main" id="{75D68AB8-1846-4AD8-B6B2-CD1753AA3C85}"/>
            </a:ext>
          </a:extLst>
        </xdr:cNvPr>
        <xdr:cNvSpPr/>
      </xdr:nvSpPr>
      <xdr:spPr>
        <a:xfrm>
          <a:off x="14649450" y="9972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65" name="フローチャート: 判断 564">
          <a:extLst>
            <a:ext uri="{FF2B5EF4-FFF2-40B4-BE49-F238E27FC236}">
              <a16:creationId xmlns:a16="http://schemas.microsoft.com/office/drawing/2014/main" id="{A82CA5D9-9A4D-42DD-94DF-A9D31B6ECDC7}"/>
            </a:ext>
          </a:extLst>
        </xdr:cNvPr>
        <xdr:cNvSpPr/>
      </xdr:nvSpPr>
      <xdr:spPr>
        <a:xfrm>
          <a:off x="138874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69850</xdr:rowOff>
    </xdr:from>
    <xdr:to>
      <xdr:col>76</xdr:col>
      <xdr:colOff>165100</xdr:colOff>
      <xdr:row>62</xdr:row>
      <xdr:rowOff>0</xdr:rowOff>
    </xdr:to>
    <xdr:sp macro="" textlink="">
      <xdr:nvSpPr>
        <xdr:cNvPr id="566" name="フローチャート: 判断 565">
          <a:extLst>
            <a:ext uri="{FF2B5EF4-FFF2-40B4-BE49-F238E27FC236}">
              <a16:creationId xmlns:a16="http://schemas.microsoft.com/office/drawing/2014/main" id="{B1DA3741-00EE-4103-8404-6280944118DC}"/>
            </a:ext>
          </a:extLst>
        </xdr:cNvPr>
        <xdr:cNvSpPr/>
      </xdr:nvSpPr>
      <xdr:spPr>
        <a:xfrm>
          <a:off x="13096875" y="994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67" name="フローチャート: 判断 566">
          <a:extLst>
            <a:ext uri="{FF2B5EF4-FFF2-40B4-BE49-F238E27FC236}">
              <a16:creationId xmlns:a16="http://schemas.microsoft.com/office/drawing/2014/main" id="{1A3623C8-A65D-4852-BF5A-0D0E5D64311D}"/>
            </a:ext>
          </a:extLst>
        </xdr:cNvPr>
        <xdr:cNvSpPr/>
      </xdr:nvSpPr>
      <xdr:spPr>
        <a:xfrm>
          <a:off x="12296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2A221178-BF1E-422C-9329-272E7B3B562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BDB606C-2626-48C3-846C-076587EC8B2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8DA4CAFF-D6A3-49BE-AC58-0A4D3F80191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C782B3DE-9380-4A3E-9051-A084A95D5CE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BA843D9-2271-4FD8-9846-7C017744291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95250</xdr:rowOff>
    </xdr:from>
    <xdr:to>
      <xdr:col>85</xdr:col>
      <xdr:colOff>177800</xdr:colOff>
      <xdr:row>64</xdr:row>
      <xdr:rowOff>25400</xdr:rowOff>
    </xdr:to>
    <xdr:sp macro="" textlink="">
      <xdr:nvSpPr>
        <xdr:cNvPr id="573" name="楕円 572">
          <a:extLst>
            <a:ext uri="{FF2B5EF4-FFF2-40B4-BE49-F238E27FC236}">
              <a16:creationId xmlns:a16="http://schemas.microsoft.com/office/drawing/2014/main" id="{71054757-D458-4A41-BF0C-BCD7A9AB9FF5}"/>
            </a:ext>
          </a:extLst>
        </xdr:cNvPr>
        <xdr:cNvSpPr/>
      </xdr:nvSpPr>
      <xdr:spPr>
        <a:xfrm>
          <a:off x="14649450" y="1029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10177</xdr:rowOff>
    </xdr:from>
    <xdr:ext cx="405111" cy="259045"/>
    <xdr:sp macro="" textlink="">
      <xdr:nvSpPr>
        <xdr:cNvPr id="574" name="【警察施設】&#10;有形固定資産減価償却率該当値テキスト">
          <a:extLst>
            <a:ext uri="{FF2B5EF4-FFF2-40B4-BE49-F238E27FC236}">
              <a16:creationId xmlns:a16="http://schemas.microsoft.com/office/drawing/2014/main" id="{49901A5D-CD1D-4A6D-8F74-7EABA8146DB1}"/>
            </a:ext>
          </a:extLst>
        </xdr:cNvPr>
        <xdr:cNvSpPr txBox="1"/>
      </xdr:nvSpPr>
      <xdr:spPr>
        <a:xfrm>
          <a:off x="14744700" y="1020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75" name="楕円 574">
          <a:extLst>
            <a:ext uri="{FF2B5EF4-FFF2-40B4-BE49-F238E27FC236}">
              <a16:creationId xmlns:a16="http://schemas.microsoft.com/office/drawing/2014/main" id="{A53473B4-7D5B-4BED-91C0-F0EA7FAF983D}"/>
            </a:ext>
          </a:extLst>
        </xdr:cNvPr>
        <xdr:cNvSpPr/>
      </xdr:nvSpPr>
      <xdr:spPr>
        <a:xfrm>
          <a:off x="13887450" y="10106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146050</xdr:rowOff>
    </xdr:to>
    <xdr:cxnSp macro="">
      <xdr:nvCxnSpPr>
        <xdr:cNvPr id="576" name="直線コネクタ 575">
          <a:extLst>
            <a:ext uri="{FF2B5EF4-FFF2-40B4-BE49-F238E27FC236}">
              <a16:creationId xmlns:a16="http://schemas.microsoft.com/office/drawing/2014/main" id="{48E8D6F4-21AF-48F8-B5A2-6157508ACC68}"/>
            </a:ext>
          </a:extLst>
        </xdr:cNvPr>
        <xdr:cNvCxnSpPr/>
      </xdr:nvCxnSpPr>
      <xdr:spPr>
        <a:xfrm>
          <a:off x="13935075" y="10153650"/>
          <a:ext cx="762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69850</xdr:rowOff>
    </xdr:from>
    <xdr:to>
      <xdr:col>76</xdr:col>
      <xdr:colOff>165100</xdr:colOff>
      <xdr:row>64</xdr:row>
      <xdr:rowOff>0</xdr:rowOff>
    </xdr:to>
    <xdr:sp macro="" textlink="">
      <xdr:nvSpPr>
        <xdr:cNvPr id="577" name="楕円 576">
          <a:extLst>
            <a:ext uri="{FF2B5EF4-FFF2-40B4-BE49-F238E27FC236}">
              <a16:creationId xmlns:a16="http://schemas.microsoft.com/office/drawing/2014/main" id="{79392E3B-4BE0-449F-A457-58ACCB9B47B2}"/>
            </a:ext>
          </a:extLst>
        </xdr:cNvPr>
        <xdr:cNvSpPr/>
      </xdr:nvSpPr>
      <xdr:spPr>
        <a:xfrm>
          <a:off x="13096875" y="10267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120650</xdr:rowOff>
    </xdr:to>
    <xdr:cxnSp macro="">
      <xdr:nvCxnSpPr>
        <xdr:cNvPr id="578" name="直線コネクタ 577">
          <a:extLst>
            <a:ext uri="{FF2B5EF4-FFF2-40B4-BE49-F238E27FC236}">
              <a16:creationId xmlns:a16="http://schemas.microsoft.com/office/drawing/2014/main" id="{673ACC7A-EE7B-4431-BDDB-E31562EAA6E8}"/>
            </a:ext>
          </a:extLst>
        </xdr:cNvPr>
        <xdr:cNvCxnSpPr/>
      </xdr:nvCxnSpPr>
      <xdr:spPr>
        <a:xfrm flipV="1">
          <a:off x="13144500" y="10153650"/>
          <a:ext cx="7905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133350</xdr:rowOff>
    </xdr:from>
    <xdr:to>
      <xdr:col>72</xdr:col>
      <xdr:colOff>38100</xdr:colOff>
      <xdr:row>62</xdr:row>
      <xdr:rowOff>63500</xdr:rowOff>
    </xdr:to>
    <xdr:sp macro="" textlink="">
      <xdr:nvSpPr>
        <xdr:cNvPr id="579" name="楕円 578">
          <a:extLst>
            <a:ext uri="{FF2B5EF4-FFF2-40B4-BE49-F238E27FC236}">
              <a16:creationId xmlns:a16="http://schemas.microsoft.com/office/drawing/2014/main" id="{25CCF5BF-E152-4136-9609-8C5CD7D6B2FE}"/>
            </a:ext>
          </a:extLst>
        </xdr:cNvPr>
        <xdr:cNvSpPr/>
      </xdr:nvSpPr>
      <xdr:spPr>
        <a:xfrm>
          <a:off x="12296775" y="1001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12700</xdr:rowOff>
    </xdr:from>
    <xdr:to>
      <xdr:col>76</xdr:col>
      <xdr:colOff>114300</xdr:colOff>
      <xdr:row>63</xdr:row>
      <xdr:rowOff>120650</xdr:rowOff>
    </xdr:to>
    <xdr:cxnSp macro="">
      <xdr:nvCxnSpPr>
        <xdr:cNvPr id="580" name="直線コネクタ 579">
          <a:extLst>
            <a:ext uri="{FF2B5EF4-FFF2-40B4-BE49-F238E27FC236}">
              <a16:creationId xmlns:a16="http://schemas.microsoft.com/office/drawing/2014/main" id="{5CF80790-C4B1-4479-93AB-D11231890059}"/>
            </a:ext>
          </a:extLst>
        </xdr:cNvPr>
        <xdr:cNvCxnSpPr/>
      </xdr:nvCxnSpPr>
      <xdr:spPr>
        <a:xfrm>
          <a:off x="12344400" y="10048875"/>
          <a:ext cx="8001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124477</xdr:rowOff>
    </xdr:from>
    <xdr:ext cx="405111" cy="259045"/>
    <xdr:sp macro="" textlink="">
      <xdr:nvSpPr>
        <xdr:cNvPr id="581" name="n_1aveValue【警察施設】&#10;有形固定資産減価償却率">
          <a:extLst>
            <a:ext uri="{FF2B5EF4-FFF2-40B4-BE49-F238E27FC236}">
              <a16:creationId xmlns:a16="http://schemas.microsoft.com/office/drawing/2014/main" id="{D717581C-523D-453C-B292-3C1F09570E2E}"/>
            </a:ext>
          </a:extLst>
        </xdr:cNvPr>
        <xdr:cNvSpPr txBox="1"/>
      </xdr:nvSpPr>
      <xdr:spPr>
        <a:xfrm>
          <a:off x="13745219"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16527</xdr:rowOff>
    </xdr:from>
    <xdr:ext cx="405111" cy="259045"/>
    <xdr:sp macro="" textlink="">
      <xdr:nvSpPr>
        <xdr:cNvPr id="582" name="n_2aveValue【警察施設】&#10;有形固定資産減価償却率">
          <a:extLst>
            <a:ext uri="{FF2B5EF4-FFF2-40B4-BE49-F238E27FC236}">
              <a16:creationId xmlns:a16="http://schemas.microsoft.com/office/drawing/2014/main" id="{A40DD842-F53E-4725-A8A7-184342F0C403}"/>
            </a:ext>
          </a:extLst>
        </xdr:cNvPr>
        <xdr:cNvSpPr txBox="1"/>
      </xdr:nvSpPr>
      <xdr:spPr>
        <a:xfrm>
          <a:off x="12964169"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86377</xdr:rowOff>
    </xdr:from>
    <xdr:ext cx="405111" cy="259045"/>
    <xdr:sp macro="" textlink="">
      <xdr:nvSpPr>
        <xdr:cNvPr id="583" name="n_3aveValue【警察施設】&#10;有形固定資産減価償却率">
          <a:extLst>
            <a:ext uri="{FF2B5EF4-FFF2-40B4-BE49-F238E27FC236}">
              <a16:creationId xmlns:a16="http://schemas.microsoft.com/office/drawing/2014/main" id="{2FBD2D07-86DD-4701-AA84-9D830EA22655}"/>
            </a:ext>
          </a:extLst>
        </xdr:cNvPr>
        <xdr:cNvSpPr txBox="1"/>
      </xdr:nvSpPr>
      <xdr:spPr>
        <a:xfrm>
          <a:off x="12164069" y="963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84" name="n_1mainValue【警察施設】&#10;有形固定資産減価償却率">
          <a:extLst>
            <a:ext uri="{FF2B5EF4-FFF2-40B4-BE49-F238E27FC236}">
              <a16:creationId xmlns:a16="http://schemas.microsoft.com/office/drawing/2014/main" id="{71DC1470-44C1-42F6-AA0D-2B42782A326E}"/>
            </a:ext>
          </a:extLst>
        </xdr:cNvPr>
        <xdr:cNvSpPr txBox="1"/>
      </xdr:nvSpPr>
      <xdr:spPr>
        <a:xfrm>
          <a:off x="13745219" y="1019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162577</xdr:rowOff>
    </xdr:from>
    <xdr:ext cx="405111" cy="259045"/>
    <xdr:sp macro="" textlink="">
      <xdr:nvSpPr>
        <xdr:cNvPr id="585" name="n_2mainValue【警察施設】&#10;有形固定資産減価償却率">
          <a:extLst>
            <a:ext uri="{FF2B5EF4-FFF2-40B4-BE49-F238E27FC236}">
              <a16:creationId xmlns:a16="http://schemas.microsoft.com/office/drawing/2014/main" id="{642EA2FE-CCBA-4828-9561-9522E76B5D65}"/>
            </a:ext>
          </a:extLst>
        </xdr:cNvPr>
        <xdr:cNvSpPr txBox="1"/>
      </xdr:nvSpPr>
      <xdr:spPr>
        <a:xfrm>
          <a:off x="12964169"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54627</xdr:rowOff>
    </xdr:from>
    <xdr:ext cx="405111" cy="259045"/>
    <xdr:sp macro="" textlink="">
      <xdr:nvSpPr>
        <xdr:cNvPr id="586" name="n_3mainValue【警察施設】&#10;有形固定資産減価償却率">
          <a:extLst>
            <a:ext uri="{FF2B5EF4-FFF2-40B4-BE49-F238E27FC236}">
              <a16:creationId xmlns:a16="http://schemas.microsoft.com/office/drawing/2014/main" id="{7E528F85-6D06-4C22-B19F-0E38960D1CCB}"/>
            </a:ext>
          </a:extLst>
        </xdr:cNvPr>
        <xdr:cNvSpPr txBox="1"/>
      </xdr:nvSpPr>
      <xdr:spPr>
        <a:xfrm>
          <a:off x="12164069"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a:extLst>
            <a:ext uri="{FF2B5EF4-FFF2-40B4-BE49-F238E27FC236}">
              <a16:creationId xmlns:a16="http://schemas.microsoft.com/office/drawing/2014/main" id="{9C3779BD-765C-47D0-8C51-F966C510447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8" name="正方形/長方形 587">
          <a:extLst>
            <a:ext uri="{FF2B5EF4-FFF2-40B4-BE49-F238E27FC236}">
              <a16:creationId xmlns:a16="http://schemas.microsoft.com/office/drawing/2014/main" id="{C73D06A1-9307-4394-A516-522E7329009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9" name="正方形/長方形 588">
          <a:extLst>
            <a:ext uri="{FF2B5EF4-FFF2-40B4-BE49-F238E27FC236}">
              <a16:creationId xmlns:a16="http://schemas.microsoft.com/office/drawing/2014/main" id="{D431D335-980F-4647-99BE-419257E593EE}"/>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0" name="正方形/長方形 589">
          <a:extLst>
            <a:ext uri="{FF2B5EF4-FFF2-40B4-BE49-F238E27FC236}">
              <a16:creationId xmlns:a16="http://schemas.microsoft.com/office/drawing/2014/main" id="{A643893F-011B-4BC7-8267-EBAD121423B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1" name="正方形/長方形 590">
          <a:extLst>
            <a:ext uri="{FF2B5EF4-FFF2-40B4-BE49-F238E27FC236}">
              <a16:creationId xmlns:a16="http://schemas.microsoft.com/office/drawing/2014/main" id="{40CC38B7-A5CB-4EA9-B86A-EAB5A0F74F8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a:extLst>
            <a:ext uri="{FF2B5EF4-FFF2-40B4-BE49-F238E27FC236}">
              <a16:creationId xmlns:a16="http://schemas.microsoft.com/office/drawing/2014/main" id="{11475EC6-5FE1-46A6-86E3-B46EC39E2EB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a:extLst>
            <a:ext uri="{FF2B5EF4-FFF2-40B4-BE49-F238E27FC236}">
              <a16:creationId xmlns:a16="http://schemas.microsoft.com/office/drawing/2014/main" id="{EFECECA9-E10D-467A-A376-EC6AF64144B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a:extLst>
            <a:ext uri="{FF2B5EF4-FFF2-40B4-BE49-F238E27FC236}">
              <a16:creationId xmlns:a16="http://schemas.microsoft.com/office/drawing/2014/main" id="{EB7D90A7-FA22-4C45-9432-16D0F1A0F13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A5FF76FD-3F6B-4CFA-91FA-4B10FDACDFA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6" name="直線コネクタ 595">
          <a:extLst>
            <a:ext uri="{FF2B5EF4-FFF2-40B4-BE49-F238E27FC236}">
              <a16:creationId xmlns:a16="http://schemas.microsoft.com/office/drawing/2014/main" id="{F6393094-EE3F-4B82-A05A-45F3649BED3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7" name="テキスト ボックス 596">
          <a:extLst>
            <a:ext uri="{FF2B5EF4-FFF2-40B4-BE49-F238E27FC236}">
              <a16:creationId xmlns:a16="http://schemas.microsoft.com/office/drawing/2014/main" id="{90227A56-0C63-4E47-A050-8952A6A9749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8" name="直線コネクタ 597">
          <a:extLst>
            <a:ext uri="{FF2B5EF4-FFF2-40B4-BE49-F238E27FC236}">
              <a16:creationId xmlns:a16="http://schemas.microsoft.com/office/drawing/2014/main" id="{1E32F80E-03A8-498F-B546-6BA329B4B17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9" name="テキスト ボックス 598">
          <a:extLst>
            <a:ext uri="{FF2B5EF4-FFF2-40B4-BE49-F238E27FC236}">
              <a16:creationId xmlns:a16="http://schemas.microsoft.com/office/drawing/2014/main" id="{C7BA7538-814F-4F92-A0B9-175276179F1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0" name="直線コネクタ 599">
          <a:extLst>
            <a:ext uri="{FF2B5EF4-FFF2-40B4-BE49-F238E27FC236}">
              <a16:creationId xmlns:a16="http://schemas.microsoft.com/office/drawing/2014/main" id="{9F93A9FF-7BC2-4817-BFFD-8122F86BE540}"/>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1" name="テキスト ボックス 600">
          <a:extLst>
            <a:ext uri="{FF2B5EF4-FFF2-40B4-BE49-F238E27FC236}">
              <a16:creationId xmlns:a16="http://schemas.microsoft.com/office/drawing/2014/main" id="{94B424EA-0B01-48A3-BC68-3ECE7811AB5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2" name="直線コネクタ 601">
          <a:extLst>
            <a:ext uri="{FF2B5EF4-FFF2-40B4-BE49-F238E27FC236}">
              <a16:creationId xmlns:a16="http://schemas.microsoft.com/office/drawing/2014/main" id="{FC415017-D8A1-4E8F-807D-D80B64C1133B}"/>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3" name="テキスト ボックス 602">
          <a:extLst>
            <a:ext uri="{FF2B5EF4-FFF2-40B4-BE49-F238E27FC236}">
              <a16:creationId xmlns:a16="http://schemas.microsoft.com/office/drawing/2014/main" id="{CC58D925-7B73-4A8F-83F8-1E0C3C61116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4" name="直線コネクタ 603">
          <a:extLst>
            <a:ext uri="{FF2B5EF4-FFF2-40B4-BE49-F238E27FC236}">
              <a16:creationId xmlns:a16="http://schemas.microsoft.com/office/drawing/2014/main" id="{83422663-4190-465F-ABB5-B17034E9B0D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5" name="テキスト ボックス 604">
          <a:extLst>
            <a:ext uri="{FF2B5EF4-FFF2-40B4-BE49-F238E27FC236}">
              <a16:creationId xmlns:a16="http://schemas.microsoft.com/office/drawing/2014/main" id="{C37D0B09-5135-4583-B90D-4DB300EE13CE}"/>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a:extLst>
            <a:ext uri="{FF2B5EF4-FFF2-40B4-BE49-F238E27FC236}">
              <a16:creationId xmlns:a16="http://schemas.microsoft.com/office/drawing/2014/main" id="{BAB61CF9-B7AA-47F0-8884-B0F9F196936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7" name="テキスト ボックス 606">
          <a:extLst>
            <a:ext uri="{FF2B5EF4-FFF2-40B4-BE49-F238E27FC236}">
              <a16:creationId xmlns:a16="http://schemas.microsoft.com/office/drawing/2014/main" id="{E64C5630-5AAB-4088-9708-E95E69C8DC2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警察施設】&#10;一人当たり面積グラフ枠">
          <a:extLst>
            <a:ext uri="{FF2B5EF4-FFF2-40B4-BE49-F238E27FC236}">
              <a16:creationId xmlns:a16="http://schemas.microsoft.com/office/drawing/2014/main" id="{EDFFA19F-79AE-468C-9549-D227C9331B6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609" name="直線コネクタ 608">
          <a:extLst>
            <a:ext uri="{FF2B5EF4-FFF2-40B4-BE49-F238E27FC236}">
              <a16:creationId xmlns:a16="http://schemas.microsoft.com/office/drawing/2014/main" id="{27EC4D3E-DED8-48FB-9540-7A272C163577}"/>
            </a:ext>
          </a:extLst>
        </xdr:cNvPr>
        <xdr:cNvCxnSpPr/>
      </xdr:nvCxnSpPr>
      <xdr:spPr>
        <a:xfrm flipV="1">
          <a:off x="19952970" y="9039225"/>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610" name="【警察施設】&#10;一人当たり面積最小値テキスト">
          <a:extLst>
            <a:ext uri="{FF2B5EF4-FFF2-40B4-BE49-F238E27FC236}">
              <a16:creationId xmlns:a16="http://schemas.microsoft.com/office/drawing/2014/main" id="{7B5B8490-80FE-40FF-B6DA-88B30CFC96E1}"/>
            </a:ext>
          </a:extLst>
        </xdr:cNvPr>
        <xdr:cNvSpPr txBox="1"/>
      </xdr:nvSpPr>
      <xdr:spPr>
        <a:xfrm>
          <a:off x="20002500" y="10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11" name="直線コネクタ 610">
          <a:extLst>
            <a:ext uri="{FF2B5EF4-FFF2-40B4-BE49-F238E27FC236}">
              <a16:creationId xmlns:a16="http://schemas.microsoft.com/office/drawing/2014/main" id="{7C99DD3E-B277-408F-A6D1-3399D17E5E95}"/>
            </a:ext>
          </a:extLst>
        </xdr:cNvPr>
        <xdr:cNvCxnSpPr/>
      </xdr:nvCxnSpPr>
      <xdr:spPr>
        <a:xfrm>
          <a:off x="19878675" y="10477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612" name="【警察施設】&#10;一人当たり面積最大値テキスト">
          <a:extLst>
            <a:ext uri="{FF2B5EF4-FFF2-40B4-BE49-F238E27FC236}">
              <a16:creationId xmlns:a16="http://schemas.microsoft.com/office/drawing/2014/main" id="{4EC2EA72-ACAC-4C85-90FA-3780EA6632F2}"/>
            </a:ext>
          </a:extLst>
        </xdr:cNvPr>
        <xdr:cNvSpPr txBox="1"/>
      </xdr:nvSpPr>
      <xdr:spPr>
        <a:xfrm>
          <a:off x="2000250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13" name="直線コネクタ 612">
          <a:extLst>
            <a:ext uri="{FF2B5EF4-FFF2-40B4-BE49-F238E27FC236}">
              <a16:creationId xmlns:a16="http://schemas.microsoft.com/office/drawing/2014/main" id="{F651D008-3C8A-4FDA-A352-EA23171ED1EC}"/>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156227</xdr:rowOff>
    </xdr:from>
    <xdr:ext cx="469744" cy="259045"/>
    <xdr:sp macro="" textlink="">
      <xdr:nvSpPr>
        <xdr:cNvPr id="614" name="【警察施設】&#10;一人当たり面積平均値テキスト">
          <a:extLst>
            <a:ext uri="{FF2B5EF4-FFF2-40B4-BE49-F238E27FC236}">
              <a16:creationId xmlns:a16="http://schemas.microsoft.com/office/drawing/2014/main" id="{57DC4D41-C3BA-4FB0-A47D-F8CFC741C7D3}"/>
            </a:ext>
          </a:extLst>
        </xdr:cNvPr>
        <xdr:cNvSpPr txBox="1"/>
      </xdr:nvSpPr>
      <xdr:spPr>
        <a:xfrm>
          <a:off x="20002500" y="1003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15" name="フローチャート: 判断 614">
          <a:extLst>
            <a:ext uri="{FF2B5EF4-FFF2-40B4-BE49-F238E27FC236}">
              <a16:creationId xmlns:a16="http://schemas.microsoft.com/office/drawing/2014/main" id="{5A125719-D05C-46BF-B111-E050E6582EB4}"/>
            </a:ext>
          </a:extLst>
        </xdr:cNvPr>
        <xdr:cNvSpPr/>
      </xdr:nvSpPr>
      <xdr:spPr>
        <a:xfrm>
          <a:off x="19897725"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16" name="フローチャート: 判断 615">
          <a:extLst>
            <a:ext uri="{FF2B5EF4-FFF2-40B4-BE49-F238E27FC236}">
              <a16:creationId xmlns:a16="http://schemas.microsoft.com/office/drawing/2014/main" id="{1FB9808D-0CA4-4361-99A0-251D493EAA70}"/>
            </a:ext>
          </a:extLst>
        </xdr:cNvPr>
        <xdr:cNvSpPr/>
      </xdr:nvSpPr>
      <xdr:spPr>
        <a:xfrm>
          <a:off x="19154775" y="1006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17" name="フローチャート: 判断 616">
          <a:extLst>
            <a:ext uri="{FF2B5EF4-FFF2-40B4-BE49-F238E27FC236}">
              <a16:creationId xmlns:a16="http://schemas.microsoft.com/office/drawing/2014/main" id="{C149E17A-3973-490D-A8F6-176F53A7D2DF}"/>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8" name="フローチャート: 判断 617">
          <a:extLst>
            <a:ext uri="{FF2B5EF4-FFF2-40B4-BE49-F238E27FC236}">
              <a16:creationId xmlns:a16="http://schemas.microsoft.com/office/drawing/2014/main" id="{C2EAB7CF-70F0-4453-B482-FBFA74A0932F}"/>
            </a:ext>
          </a:extLst>
        </xdr:cNvPr>
        <xdr:cNvSpPr/>
      </xdr:nvSpPr>
      <xdr:spPr>
        <a:xfrm>
          <a:off x="17554575" y="1010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4E769C8-31C2-4857-BB37-87DB8BBE966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F5CB5A20-8AC6-472D-89F2-4ACFBD33878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7BE7136-51A5-4CB4-87E9-7FBD9CD7633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72950D5-8E2B-40BC-BE56-954632D9AFA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A940F80-E788-4568-B81E-A9F6D4AADBF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24" name="楕円 623">
          <a:extLst>
            <a:ext uri="{FF2B5EF4-FFF2-40B4-BE49-F238E27FC236}">
              <a16:creationId xmlns:a16="http://schemas.microsoft.com/office/drawing/2014/main" id="{A732EA37-A48F-4D7B-89A0-22D479E5B530}"/>
            </a:ext>
          </a:extLst>
        </xdr:cNvPr>
        <xdr:cNvSpPr/>
      </xdr:nvSpPr>
      <xdr:spPr>
        <a:xfrm>
          <a:off x="19897725"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86377</xdr:rowOff>
    </xdr:from>
    <xdr:ext cx="469744" cy="259045"/>
    <xdr:sp macro="" textlink="">
      <xdr:nvSpPr>
        <xdr:cNvPr id="625" name="【警察施設】&#10;一人当たり面積該当値テキスト">
          <a:extLst>
            <a:ext uri="{FF2B5EF4-FFF2-40B4-BE49-F238E27FC236}">
              <a16:creationId xmlns:a16="http://schemas.microsoft.com/office/drawing/2014/main" id="{6C366411-651C-4DB3-A4AA-F154629A3638}"/>
            </a:ext>
          </a:extLst>
        </xdr:cNvPr>
        <xdr:cNvSpPr txBox="1"/>
      </xdr:nvSpPr>
      <xdr:spPr>
        <a:xfrm>
          <a:off x="20002500"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26" name="楕円 625">
          <a:extLst>
            <a:ext uri="{FF2B5EF4-FFF2-40B4-BE49-F238E27FC236}">
              <a16:creationId xmlns:a16="http://schemas.microsoft.com/office/drawing/2014/main" id="{AE713638-9042-49A6-A6B5-4810FEB28D1B}"/>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114300</xdr:rowOff>
    </xdr:to>
    <xdr:cxnSp macro="">
      <xdr:nvCxnSpPr>
        <xdr:cNvPr id="627" name="直線コネクタ 626">
          <a:extLst>
            <a:ext uri="{FF2B5EF4-FFF2-40B4-BE49-F238E27FC236}">
              <a16:creationId xmlns:a16="http://schemas.microsoft.com/office/drawing/2014/main" id="{C8BDF182-BB8A-473E-A6A6-2D75874A6EAC}"/>
            </a:ext>
          </a:extLst>
        </xdr:cNvPr>
        <xdr:cNvCxnSpPr/>
      </xdr:nvCxnSpPr>
      <xdr:spPr>
        <a:xfrm>
          <a:off x="19202400" y="96488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139700</xdr:rowOff>
    </xdr:from>
    <xdr:to>
      <xdr:col>107</xdr:col>
      <xdr:colOff>101600</xdr:colOff>
      <xdr:row>60</xdr:row>
      <xdr:rowOff>69850</xdr:rowOff>
    </xdr:to>
    <xdr:sp macro="" textlink="">
      <xdr:nvSpPr>
        <xdr:cNvPr id="628" name="楕円 627">
          <a:extLst>
            <a:ext uri="{FF2B5EF4-FFF2-40B4-BE49-F238E27FC236}">
              <a16:creationId xmlns:a16="http://schemas.microsoft.com/office/drawing/2014/main" id="{07ED62B4-61AA-4A53-A8F4-00515883B64B}"/>
            </a:ext>
          </a:extLst>
        </xdr:cNvPr>
        <xdr:cNvSpPr/>
      </xdr:nvSpPr>
      <xdr:spPr>
        <a:xfrm>
          <a:off x="18345150" y="9696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60</xdr:row>
      <xdr:rowOff>19050</xdr:rowOff>
    </xdr:to>
    <xdr:cxnSp macro="">
      <xdr:nvCxnSpPr>
        <xdr:cNvPr id="629" name="直線コネクタ 628">
          <a:extLst>
            <a:ext uri="{FF2B5EF4-FFF2-40B4-BE49-F238E27FC236}">
              <a16:creationId xmlns:a16="http://schemas.microsoft.com/office/drawing/2014/main" id="{7DB16ECB-FB5F-4D4B-B24B-B8172E3F3815}"/>
            </a:ext>
          </a:extLst>
        </xdr:cNvPr>
        <xdr:cNvCxnSpPr/>
      </xdr:nvCxnSpPr>
      <xdr:spPr>
        <a:xfrm flipV="1">
          <a:off x="18392775" y="9648825"/>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30" name="楕円 629">
          <a:extLst>
            <a:ext uri="{FF2B5EF4-FFF2-40B4-BE49-F238E27FC236}">
              <a16:creationId xmlns:a16="http://schemas.microsoft.com/office/drawing/2014/main" id="{F4F1D402-DE79-42FF-BD60-D723B1440E36}"/>
            </a:ext>
          </a:extLst>
        </xdr:cNvPr>
        <xdr:cNvSpPr/>
      </xdr:nvSpPr>
      <xdr:spPr>
        <a:xfrm>
          <a:off x="17554575" y="96964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19050</xdr:rowOff>
    </xdr:from>
    <xdr:to>
      <xdr:col>107</xdr:col>
      <xdr:colOff>50800</xdr:colOff>
      <xdr:row>60</xdr:row>
      <xdr:rowOff>19050</xdr:rowOff>
    </xdr:to>
    <xdr:cxnSp macro="">
      <xdr:nvCxnSpPr>
        <xdr:cNvPr id="631" name="直線コネクタ 630">
          <a:extLst>
            <a:ext uri="{FF2B5EF4-FFF2-40B4-BE49-F238E27FC236}">
              <a16:creationId xmlns:a16="http://schemas.microsoft.com/office/drawing/2014/main" id="{947B9FF7-F834-4668-99A6-C56C2A5CBAA7}"/>
            </a:ext>
          </a:extLst>
        </xdr:cNvPr>
        <xdr:cNvCxnSpPr/>
      </xdr:nvCxnSpPr>
      <xdr:spPr>
        <a:xfrm>
          <a:off x="17602200" y="9734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32" name="n_1aveValue【警察施設】&#10;一人当たり面積">
          <a:extLst>
            <a:ext uri="{FF2B5EF4-FFF2-40B4-BE49-F238E27FC236}">
              <a16:creationId xmlns:a16="http://schemas.microsoft.com/office/drawing/2014/main" id="{E19E1428-848A-4859-8FA8-C08CF790D25A}"/>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33" name="n_2aveValue【警察施設】&#10;一人当たり面積">
          <a:extLst>
            <a:ext uri="{FF2B5EF4-FFF2-40B4-BE49-F238E27FC236}">
              <a16:creationId xmlns:a16="http://schemas.microsoft.com/office/drawing/2014/main" id="{C949F355-6159-4F4A-9EFB-2C2BE91E2EDB}"/>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34" name="n_3aveValue【警察施設】&#10;一人当たり面積">
          <a:extLst>
            <a:ext uri="{FF2B5EF4-FFF2-40B4-BE49-F238E27FC236}">
              <a16:creationId xmlns:a16="http://schemas.microsoft.com/office/drawing/2014/main" id="{88700F0F-5A59-4FDB-B517-2D4655254888}"/>
            </a:ext>
          </a:extLst>
        </xdr:cNvPr>
        <xdr:cNvSpPr txBox="1"/>
      </xdr:nvSpPr>
      <xdr:spPr>
        <a:xfrm>
          <a:off x="173832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35" name="n_1mainValue【警察施設】&#10;一人当たり面積">
          <a:extLst>
            <a:ext uri="{FF2B5EF4-FFF2-40B4-BE49-F238E27FC236}">
              <a16:creationId xmlns:a16="http://schemas.microsoft.com/office/drawing/2014/main" id="{7C2AEBC8-823F-4836-8B51-C51B32727C47}"/>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86377</xdr:rowOff>
    </xdr:from>
    <xdr:ext cx="469744" cy="259045"/>
    <xdr:sp macro="" textlink="">
      <xdr:nvSpPr>
        <xdr:cNvPr id="636" name="n_2mainValue【警察施設】&#10;一人当たり面積">
          <a:extLst>
            <a:ext uri="{FF2B5EF4-FFF2-40B4-BE49-F238E27FC236}">
              <a16:creationId xmlns:a16="http://schemas.microsoft.com/office/drawing/2014/main" id="{E6537CF1-584B-4AD5-941F-A763591C3006}"/>
            </a:ext>
          </a:extLst>
        </xdr:cNvPr>
        <xdr:cNvSpPr txBox="1"/>
      </xdr:nvSpPr>
      <xdr:spPr>
        <a:xfrm>
          <a:off x="18183302"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637" name="n_3mainValue【警察施設】&#10;一人当たり面積">
          <a:extLst>
            <a:ext uri="{FF2B5EF4-FFF2-40B4-BE49-F238E27FC236}">
              <a16:creationId xmlns:a16="http://schemas.microsoft.com/office/drawing/2014/main" id="{CEBE29A3-321C-4B11-9779-02D00665A4F8}"/>
            </a:ext>
          </a:extLst>
        </xdr:cNvPr>
        <xdr:cNvSpPr txBox="1"/>
      </xdr:nvSpPr>
      <xdr:spPr>
        <a:xfrm>
          <a:off x="17383202"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a:extLst>
            <a:ext uri="{FF2B5EF4-FFF2-40B4-BE49-F238E27FC236}">
              <a16:creationId xmlns:a16="http://schemas.microsoft.com/office/drawing/2014/main" id="{B78A538F-0BEE-4440-AF02-045C7C89582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9" name="正方形/長方形 638">
          <a:extLst>
            <a:ext uri="{FF2B5EF4-FFF2-40B4-BE49-F238E27FC236}">
              <a16:creationId xmlns:a16="http://schemas.microsoft.com/office/drawing/2014/main" id="{4B2A8CE5-C908-43DA-B38C-BD2F05A3578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0" name="正方形/長方形 639">
          <a:extLst>
            <a:ext uri="{FF2B5EF4-FFF2-40B4-BE49-F238E27FC236}">
              <a16:creationId xmlns:a16="http://schemas.microsoft.com/office/drawing/2014/main" id="{D2A556FA-A446-4C01-AFAE-CFCAD911303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1" name="正方形/長方形 640">
          <a:extLst>
            <a:ext uri="{FF2B5EF4-FFF2-40B4-BE49-F238E27FC236}">
              <a16:creationId xmlns:a16="http://schemas.microsoft.com/office/drawing/2014/main" id="{80B3DC68-AAC4-4BA5-9146-11BBC981AC8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2" name="正方形/長方形 641">
          <a:extLst>
            <a:ext uri="{FF2B5EF4-FFF2-40B4-BE49-F238E27FC236}">
              <a16:creationId xmlns:a16="http://schemas.microsoft.com/office/drawing/2014/main" id="{8BAC22C0-812A-4BAF-874E-14920B451B1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a:extLst>
            <a:ext uri="{FF2B5EF4-FFF2-40B4-BE49-F238E27FC236}">
              <a16:creationId xmlns:a16="http://schemas.microsoft.com/office/drawing/2014/main" id="{B191C340-993E-4459-AE48-FFDE99D474D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a:extLst>
            <a:ext uri="{FF2B5EF4-FFF2-40B4-BE49-F238E27FC236}">
              <a16:creationId xmlns:a16="http://schemas.microsoft.com/office/drawing/2014/main" id="{E4DBFA67-631E-4F07-809B-665CA521BD2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a:extLst>
            <a:ext uri="{FF2B5EF4-FFF2-40B4-BE49-F238E27FC236}">
              <a16:creationId xmlns:a16="http://schemas.microsoft.com/office/drawing/2014/main" id="{EE365A9D-1CF5-49DF-BC91-54A19D4B049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6" name="テキスト ボックス 645">
          <a:extLst>
            <a:ext uri="{FF2B5EF4-FFF2-40B4-BE49-F238E27FC236}">
              <a16:creationId xmlns:a16="http://schemas.microsoft.com/office/drawing/2014/main" id="{E1EEEA19-FCF6-4E1A-A408-4E57132C5E5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7" name="直線コネクタ 646">
          <a:extLst>
            <a:ext uri="{FF2B5EF4-FFF2-40B4-BE49-F238E27FC236}">
              <a16:creationId xmlns:a16="http://schemas.microsoft.com/office/drawing/2014/main" id="{C1F88E8A-634D-4856-84F1-B2B784164D8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8" name="テキスト ボックス 647">
          <a:extLst>
            <a:ext uri="{FF2B5EF4-FFF2-40B4-BE49-F238E27FC236}">
              <a16:creationId xmlns:a16="http://schemas.microsoft.com/office/drawing/2014/main" id="{116BC92D-C5EA-4C32-949B-693A8BF9B61E}"/>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9" name="直線コネクタ 648">
          <a:extLst>
            <a:ext uri="{FF2B5EF4-FFF2-40B4-BE49-F238E27FC236}">
              <a16:creationId xmlns:a16="http://schemas.microsoft.com/office/drawing/2014/main" id="{9C98154A-1BD6-4380-A465-ADBD9FEED34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0" name="テキスト ボックス 649">
          <a:extLst>
            <a:ext uri="{FF2B5EF4-FFF2-40B4-BE49-F238E27FC236}">
              <a16:creationId xmlns:a16="http://schemas.microsoft.com/office/drawing/2014/main" id="{E91A8380-38E5-4A73-A90E-1CAFF9CBF67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1" name="直線コネクタ 650">
          <a:extLst>
            <a:ext uri="{FF2B5EF4-FFF2-40B4-BE49-F238E27FC236}">
              <a16:creationId xmlns:a16="http://schemas.microsoft.com/office/drawing/2014/main" id="{E02203E8-7620-4418-9B66-1CDE46991C3B}"/>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2" name="テキスト ボックス 651">
          <a:extLst>
            <a:ext uri="{FF2B5EF4-FFF2-40B4-BE49-F238E27FC236}">
              <a16:creationId xmlns:a16="http://schemas.microsoft.com/office/drawing/2014/main" id="{7AD9D0F0-9C07-4D14-B051-8CD4886C749A}"/>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3" name="直線コネクタ 652">
          <a:extLst>
            <a:ext uri="{FF2B5EF4-FFF2-40B4-BE49-F238E27FC236}">
              <a16:creationId xmlns:a16="http://schemas.microsoft.com/office/drawing/2014/main" id="{01090A27-6AC3-468E-B985-E8607DDDE418}"/>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4" name="テキスト ボックス 653">
          <a:extLst>
            <a:ext uri="{FF2B5EF4-FFF2-40B4-BE49-F238E27FC236}">
              <a16:creationId xmlns:a16="http://schemas.microsoft.com/office/drawing/2014/main" id="{5AB04EDE-7F4E-4850-BA9E-2CF8ED7CCFA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C4679762-11A1-441E-83F4-C6EF516255E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6" name="テキスト ボックス 655">
          <a:extLst>
            <a:ext uri="{FF2B5EF4-FFF2-40B4-BE49-F238E27FC236}">
              <a16:creationId xmlns:a16="http://schemas.microsoft.com/office/drawing/2014/main" id="{7608542D-FBDA-4BB5-8321-3C5D9F605AA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庁舎】&#10;有形固定資産減価償却率グラフ枠">
          <a:extLst>
            <a:ext uri="{FF2B5EF4-FFF2-40B4-BE49-F238E27FC236}">
              <a16:creationId xmlns:a16="http://schemas.microsoft.com/office/drawing/2014/main" id="{E2136232-4895-48DD-B564-7153EC0F814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163830</xdr:rowOff>
    </xdr:from>
    <xdr:to>
      <xdr:col>85</xdr:col>
      <xdr:colOff>126364</xdr:colOff>
      <xdr:row>85</xdr:row>
      <xdr:rowOff>67818</xdr:rowOff>
    </xdr:to>
    <xdr:cxnSp macro="">
      <xdr:nvCxnSpPr>
        <xdr:cNvPr id="658" name="直線コネクタ 657">
          <a:extLst>
            <a:ext uri="{FF2B5EF4-FFF2-40B4-BE49-F238E27FC236}">
              <a16:creationId xmlns:a16="http://schemas.microsoft.com/office/drawing/2014/main" id="{228ADB7A-4C92-48B3-81D7-64D31FE579EA}"/>
            </a:ext>
          </a:extLst>
        </xdr:cNvPr>
        <xdr:cNvCxnSpPr/>
      </xdr:nvCxnSpPr>
      <xdr:spPr>
        <a:xfrm flipV="1">
          <a:off x="14695170" y="12628880"/>
          <a:ext cx="1269" cy="119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71645</xdr:rowOff>
    </xdr:from>
    <xdr:ext cx="405111" cy="259045"/>
    <xdr:sp macro="" textlink="">
      <xdr:nvSpPr>
        <xdr:cNvPr id="659" name="【庁舎】&#10;有形固定資産減価償却率最小値テキスト">
          <a:extLst>
            <a:ext uri="{FF2B5EF4-FFF2-40B4-BE49-F238E27FC236}">
              <a16:creationId xmlns:a16="http://schemas.microsoft.com/office/drawing/2014/main" id="{DBE7C2DE-D774-4EEE-9358-EA2FA1816698}"/>
            </a:ext>
          </a:extLst>
        </xdr:cNvPr>
        <xdr:cNvSpPr txBox="1"/>
      </xdr:nvSpPr>
      <xdr:spPr>
        <a:xfrm>
          <a:off x="14744700" y="138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67818</xdr:rowOff>
    </xdr:from>
    <xdr:to>
      <xdr:col>86</xdr:col>
      <xdr:colOff>25400</xdr:colOff>
      <xdr:row>85</xdr:row>
      <xdr:rowOff>67818</xdr:rowOff>
    </xdr:to>
    <xdr:cxnSp macro="">
      <xdr:nvCxnSpPr>
        <xdr:cNvPr id="660" name="直線コネクタ 659">
          <a:extLst>
            <a:ext uri="{FF2B5EF4-FFF2-40B4-BE49-F238E27FC236}">
              <a16:creationId xmlns:a16="http://schemas.microsoft.com/office/drawing/2014/main" id="{7FEC9E8F-7FD2-4189-9465-D24F61959249}"/>
            </a:ext>
          </a:extLst>
        </xdr:cNvPr>
        <xdr:cNvCxnSpPr/>
      </xdr:nvCxnSpPr>
      <xdr:spPr>
        <a:xfrm>
          <a:off x="14611350" y="138282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110507</xdr:rowOff>
    </xdr:from>
    <xdr:ext cx="405111" cy="259045"/>
    <xdr:sp macro="" textlink="">
      <xdr:nvSpPr>
        <xdr:cNvPr id="661" name="【庁舎】&#10;有形固定資産減価償却率最大値テキスト">
          <a:extLst>
            <a:ext uri="{FF2B5EF4-FFF2-40B4-BE49-F238E27FC236}">
              <a16:creationId xmlns:a16="http://schemas.microsoft.com/office/drawing/2014/main" id="{D6C81C25-5548-48B6-A7A7-D2A7196AC94C}"/>
            </a:ext>
          </a:extLst>
        </xdr:cNvPr>
        <xdr:cNvSpPr txBox="1"/>
      </xdr:nvSpPr>
      <xdr:spPr>
        <a:xfrm>
          <a:off x="14744700" y="1241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62" name="直線コネクタ 661">
          <a:extLst>
            <a:ext uri="{FF2B5EF4-FFF2-40B4-BE49-F238E27FC236}">
              <a16:creationId xmlns:a16="http://schemas.microsoft.com/office/drawing/2014/main" id="{B5A4AB9C-0D6E-44A3-A309-D1E4B83BE828}"/>
            </a:ext>
          </a:extLst>
        </xdr:cNvPr>
        <xdr:cNvCxnSpPr/>
      </xdr:nvCxnSpPr>
      <xdr:spPr>
        <a:xfrm>
          <a:off x="14611350" y="12628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148607</xdr:rowOff>
    </xdr:from>
    <xdr:ext cx="405111" cy="259045"/>
    <xdr:sp macro="" textlink="">
      <xdr:nvSpPr>
        <xdr:cNvPr id="663" name="【庁舎】&#10;有形固定資産減価償却率平均値テキスト">
          <a:extLst>
            <a:ext uri="{FF2B5EF4-FFF2-40B4-BE49-F238E27FC236}">
              <a16:creationId xmlns:a16="http://schemas.microsoft.com/office/drawing/2014/main" id="{40E9EDCC-5A00-4CC2-B736-E7F13CD4261F}"/>
            </a:ext>
          </a:extLst>
        </xdr:cNvPr>
        <xdr:cNvSpPr txBox="1"/>
      </xdr:nvSpPr>
      <xdr:spPr>
        <a:xfrm>
          <a:off x="14744700" y="1309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64" name="フローチャート: 判断 663">
          <a:extLst>
            <a:ext uri="{FF2B5EF4-FFF2-40B4-BE49-F238E27FC236}">
              <a16:creationId xmlns:a16="http://schemas.microsoft.com/office/drawing/2014/main" id="{D731EDD9-34EA-4B3A-8563-53A9FDE1D99B}"/>
            </a:ext>
          </a:extLst>
        </xdr:cNvPr>
        <xdr:cNvSpPr/>
      </xdr:nvSpPr>
      <xdr:spPr>
        <a:xfrm>
          <a:off x="14649450"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85598</xdr:rowOff>
    </xdr:from>
    <xdr:to>
      <xdr:col>81</xdr:col>
      <xdr:colOff>101600</xdr:colOff>
      <xdr:row>82</xdr:row>
      <xdr:rowOff>15748</xdr:rowOff>
    </xdr:to>
    <xdr:sp macro="" textlink="">
      <xdr:nvSpPr>
        <xdr:cNvPr id="665" name="フローチャート: 判断 664">
          <a:extLst>
            <a:ext uri="{FF2B5EF4-FFF2-40B4-BE49-F238E27FC236}">
              <a16:creationId xmlns:a16="http://schemas.microsoft.com/office/drawing/2014/main" id="{B28C5C7F-8900-426C-9F39-AD02B5BA5A94}"/>
            </a:ext>
          </a:extLst>
        </xdr:cNvPr>
        <xdr:cNvSpPr/>
      </xdr:nvSpPr>
      <xdr:spPr>
        <a:xfrm>
          <a:off x="13887450" y="132046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35306</xdr:rowOff>
    </xdr:from>
    <xdr:to>
      <xdr:col>76</xdr:col>
      <xdr:colOff>165100</xdr:colOff>
      <xdr:row>81</xdr:row>
      <xdr:rowOff>136906</xdr:rowOff>
    </xdr:to>
    <xdr:sp macro="" textlink="">
      <xdr:nvSpPr>
        <xdr:cNvPr id="666" name="フローチャート: 判断 665">
          <a:extLst>
            <a:ext uri="{FF2B5EF4-FFF2-40B4-BE49-F238E27FC236}">
              <a16:creationId xmlns:a16="http://schemas.microsoft.com/office/drawing/2014/main" id="{9F28E09A-2ADC-4EF7-845C-5A187D81750A}"/>
            </a:ext>
          </a:extLst>
        </xdr:cNvPr>
        <xdr:cNvSpPr/>
      </xdr:nvSpPr>
      <xdr:spPr>
        <a:xfrm>
          <a:off x="13096875" y="131512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667" name="フローチャート: 判断 666">
          <a:extLst>
            <a:ext uri="{FF2B5EF4-FFF2-40B4-BE49-F238E27FC236}">
              <a16:creationId xmlns:a16="http://schemas.microsoft.com/office/drawing/2014/main" id="{B51008A1-3B17-4AE2-AA8D-C31A9BA3873C}"/>
            </a:ext>
          </a:extLst>
        </xdr:cNvPr>
        <xdr:cNvSpPr/>
      </xdr:nvSpPr>
      <xdr:spPr>
        <a:xfrm>
          <a:off x="12296775" y="129627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525BBE8-44C0-4D3B-AFFF-7B2F7194551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3F4B9197-F425-409B-BE86-9A111B66744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69DA756-1CF1-4491-A8F3-59CC15F227A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2A618783-1806-4E00-BE1C-5F04B55E902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38B2D500-357C-4B76-964B-BC4392B38FB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119887</xdr:rowOff>
    </xdr:from>
    <xdr:to>
      <xdr:col>85</xdr:col>
      <xdr:colOff>177800</xdr:colOff>
      <xdr:row>81</xdr:row>
      <xdr:rowOff>50037</xdr:rowOff>
    </xdr:to>
    <xdr:sp macro="" textlink="">
      <xdr:nvSpPr>
        <xdr:cNvPr id="673" name="楕円 672">
          <a:extLst>
            <a:ext uri="{FF2B5EF4-FFF2-40B4-BE49-F238E27FC236}">
              <a16:creationId xmlns:a16="http://schemas.microsoft.com/office/drawing/2014/main" id="{63D0BBB0-0BBA-4C17-BF59-A977922BFC77}"/>
            </a:ext>
          </a:extLst>
        </xdr:cNvPr>
        <xdr:cNvSpPr/>
      </xdr:nvSpPr>
      <xdr:spPr>
        <a:xfrm>
          <a:off x="14649450" y="130770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142764</xdr:rowOff>
    </xdr:from>
    <xdr:ext cx="405111" cy="259045"/>
    <xdr:sp macro="" textlink="">
      <xdr:nvSpPr>
        <xdr:cNvPr id="674" name="【庁舎】&#10;有形固定資産減価償却率該当値テキスト">
          <a:extLst>
            <a:ext uri="{FF2B5EF4-FFF2-40B4-BE49-F238E27FC236}">
              <a16:creationId xmlns:a16="http://schemas.microsoft.com/office/drawing/2014/main" id="{1F4FCF67-34AC-4EE0-8C41-0307C3E733B6}"/>
            </a:ext>
          </a:extLst>
        </xdr:cNvPr>
        <xdr:cNvSpPr txBox="1"/>
      </xdr:nvSpPr>
      <xdr:spPr>
        <a:xfrm>
          <a:off x="14744700" y="12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92456</xdr:rowOff>
    </xdr:from>
    <xdr:to>
      <xdr:col>81</xdr:col>
      <xdr:colOff>101600</xdr:colOff>
      <xdr:row>81</xdr:row>
      <xdr:rowOff>22606</xdr:rowOff>
    </xdr:to>
    <xdr:sp macro="" textlink="">
      <xdr:nvSpPr>
        <xdr:cNvPr id="675" name="楕円 674">
          <a:extLst>
            <a:ext uri="{FF2B5EF4-FFF2-40B4-BE49-F238E27FC236}">
              <a16:creationId xmlns:a16="http://schemas.microsoft.com/office/drawing/2014/main" id="{C543165B-A366-4D22-BD6E-861CCA24C0A2}"/>
            </a:ext>
          </a:extLst>
        </xdr:cNvPr>
        <xdr:cNvSpPr/>
      </xdr:nvSpPr>
      <xdr:spPr>
        <a:xfrm>
          <a:off x="13887450" y="13046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143256</xdr:rowOff>
    </xdr:from>
    <xdr:to>
      <xdr:col>85</xdr:col>
      <xdr:colOff>127000</xdr:colOff>
      <xdr:row>80</xdr:row>
      <xdr:rowOff>170687</xdr:rowOff>
    </xdr:to>
    <xdr:cxnSp macro="">
      <xdr:nvCxnSpPr>
        <xdr:cNvPr id="676" name="直線コネクタ 675">
          <a:extLst>
            <a:ext uri="{FF2B5EF4-FFF2-40B4-BE49-F238E27FC236}">
              <a16:creationId xmlns:a16="http://schemas.microsoft.com/office/drawing/2014/main" id="{7AEAC38C-FCF1-4140-83F7-C284FFBCCA9E}"/>
            </a:ext>
          </a:extLst>
        </xdr:cNvPr>
        <xdr:cNvCxnSpPr/>
      </xdr:nvCxnSpPr>
      <xdr:spPr>
        <a:xfrm>
          <a:off x="13935075" y="13094081"/>
          <a:ext cx="762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677" name="楕円 676">
          <a:extLst>
            <a:ext uri="{FF2B5EF4-FFF2-40B4-BE49-F238E27FC236}">
              <a16:creationId xmlns:a16="http://schemas.microsoft.com/office/drawing/2014/main" id="{9A8E646D-8673-4631-B486-D94E0E45C10F}"/>
            </a:ext>
          </a:extLst>
        </xdr:cNvPr>
        <xdr:cNvSpPr/>
      </xdr:nvSpPr>
      <xdr:spPr>
        <a:xfrm>
          <a:off x="13096875" y="1303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80</xdr:row>
      <xdr:rowOff>143256</xdr:rowOff>
    </xdr:to>
    <xdr:cxnSp macro="">
      <xdr:nvCxnSpPr>
        <xdr:cNvPr id="678" name="直線コネクタ 677">
          <a:extLst>
            <a:ext uri="{FF2B5EF4-FFF2-40B4-BE49-F238E27FC236}">
              <a16:creationId xmlns:a16="http://schemas.microsoft.com/office/drawing/2014/main" id="{B64D11A6-7645-4BB0-A3DA-BE36B20104CA}"/>
            </a:ext>
          </a:extLst>
        </xdr:cNvPr>
        <xdr:cNvCxnSpPr/>
      </xdr:nvCxnSpPr>
      <xdr:spPr>
        <a:xfrm>
          <a:off x="13144500" y="13080364"/>
          <a:ext cx="790575"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167894</xdr:rowOff>
    </xdr:from>
    <xdr:to>
      <xdr:col>72</xdr:col>
      <xdr:colOff>38100</xdr:colOff>
      <xdr:row>80</xdr:row>
      <xdr:rowOff>98044</xdr:rowOff>
    </xdr:to>
    <xdr:sp macro="" textlink="">
      <xdr:nvSpPr>
        <xdr:cNvPr id="679" name="楕円 678">
          <a:extLst>
            <a:ext uri="{FF2B5EF4-FFF2-40B4-BE49-F238E27FC236}">
              <a16:creationId xmlns:a16="http://schemas.microsoft.com/office/drawing/2014/main" id="{5AC9809C-EFCC-4995-89EC-EAB8EEB63345}"/>
            </a:ext>
          </a:extLst>
        </xdr:cNvPr>
        <xdr:cNvSpPr/>
      </xdr:nvSpPr>
      <xdr:spPr>
        <a:xfrm>
          <a:off x="12296775" y="129567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47244</xdr:rowOff>
    </xdr:from>
    <xdr:to>
      <xdr:col>76</xdr:col>
      <xdr:colOff>114300</xdr:colOff>
      <xdr:row>80</xdr:row>
      <xdr:rowOff>129539</xdr:rowOff>
    </xdr:to>
    <xdr:cxnSp macro="">
      <xdr:nvCxnSpPr>
        <xdr:cNvPr id="680" name="直線コネクタ 679">
          <a:extLst>
            <a:ext uri="{FF2B5EF4-FFF2-40B4-BE49-F238E27FC236}">
              <a16:creationId xmlns:a16="http://schemas.microsoft.com/office/drawing/2014/main" id="{A42A37D9-083B-4AD4-9FE2-DD78BDB0BFEE}"/>
            </a:ext>
          </a:extLst>
        </xdr:cNvPr>
        <xdr:cNvCxnSpPr/>
      </xdr:nvCxnSpPr>
      <xdr:spPr>
        <a:xfrm>
          <a:off x="12344400" y="13004419"/>
          <a:ext cx="8001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6875</xdr:rowOff>
    </xdr:from>
    <xdr:ext cx="405111" cy="259045"/>
    <xdr:sp macro="" textlink="">
      <xdr:nvSpPr>
        <xdr:cNvPr id="681" name="n_1aveValue【庁舎】&#10;有形固定資産減価償却率">
          <a:extLst>
            <a:ext uri="{FF2B5EF4-FFF2-40B4-BE49-F238E27FC236}">
              <a16:creationId xmlns:a16="http://schemas.microsoft.com/office/drawing/2014/main" id="{4A68EB06-7876-4FA7-B44F-BFB89EE3B6C3}"/>
            </a:ext>
          </a:extLst>
        </xdr:cNvPr>
        <xdr:cNvSpPr txBox="1"/>
      </xdr:nvSpPr>
      <xdr:spPr>
        <a:xfrm>
          <a:off x="1374521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128033</xdr:rowOff>
    </xdr:from>
    <xdr:ext cx="405111" cy="259045"/>
    <xdr:sp macro="" textlink="">
      <xdr:nvSpPr>
        <xdr:cNvPr id="682" name="n_2aveValue【庁舎】&#10;有形固定資産減価償却率">
          <a:extLst>
            <a:ext uri="{FF2B5EF4-FFF2-40B4-BE49-F238E27FC236}">
              <a16:creationId xmlns:a16="http://schemas.microsoft.com/office/drawing/2014/main" id="{7406BB0F-2497-4421-913E-7B69F26BA786}"/>
            </a:ext>
          </a:extLst>
        </xdr:cNvPr>
        <xdr:cNvSpPr txBox="1"/>
      </xdr:nvSpPr>
      <xdr:spPr>
        <a:xfrm>
          <a:off x="12964169"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98314</xdr:rowOff>
    </xdr:from>
    <xdr:ext cx="405111" cy="259045"/>
    <xdr:sp macro="" textlink="">
      <xdr:nvSpPr>
        <xdr:cNvPr id="683" name="n_3aveValue【庁舎】&#10;有形固定資産減価償却率">
          <a:extLst>
            <a:ext uri="{FF2B5EF4-FFF2-40B4-BE49-F238E27FC236}">
              <a16:creationId xmlns:a16="http://schemas.microsoft.com/office/drawing/2014/main" id="{6F32EB7F-F577-47C5-97B0-5923C5D67A9C}"/>
            </a:ext>
          </a:extLst>
        </xdr:cNvPr>
        <xdr:cNvSpPr txBox="1"/>
      </xdr:nvSpPr>
      <xdr:spPr>
        <a:xfrm>
          <a:off x="12164069" y="13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39133</xdr:rowOff>
    </xdr:from>
    <xdr:ext cx="405111" cy="259045"/>
    <xdr:sp macro="" textlink="">
      <xdr:nvSpPr>
        <xdr:cNvPr id="684" name="n_1mainValue【庁舎】&#10;有形固定資産減価償却率">
          <a:extLst>
            <a:ext uri="{FF2B5EF4-FFF2-40B4-BE49-F238E27FC236}">
              <a16:creationId xmlns:a16="http://schemas.microsoft.com/office/drawing/2014/main" id="{4A656C09-7430-4D61-8157-B1DA7D5B986D}"/>
            </a:ext>
          </a:extLst>
        </xdr:cNvPr>
        <xdr:cNvSpPr txBox="1"/>
      </xdr:nvSpPr>
      <xdr:spPr>
        <a:xfrm>
          <a:off x="1374521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85" name="n_2mainValue【庁舎】&#10;有形固定資産減価償却率">
          <a:extLst>
            <a:ext uri="{FF2B5EF4-FFF2-40B4-BE49-F238E27FC236}">
              <a16:creationId xmlns:a16="http://schemas.microsoft.com/office/drawing/2014/main" id="{628866AC-1419-48B5-A9FE-3468997BA665}"/>
            </a:ext>
          </a:extLst>
        </xdr:cNvPr>
        <xdr:cNvSpPr txBox="1"/>
      </xdr:nvSpPr>
      <xdr:spPr>
        <a:xfrm>
          <a:off x="1296416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114571</xdr:rowOff>
    </xdr:from>
    <xdr:ext cx="405111" cy="259045"/>
    <xdr:sp macro="" textlink="">
      <xdr:nvSpPr>
        <xdr:cNvPr id="686" name="n_3mainValue【庁舎】&#10;有形固定資産減価償却率">
          <a:extLst>
            <a:ext uri="{FF2B5EF4-FFF2-40B4-BE49-F238E27FC236}">
              <a16:creationId xmlns:a16="http://schemas.microsoft.com/office/drawing/2014/main" id="{9D3DF6AD-A36C-4172-AFB2-F779D2CEF0DF}"/>
            </a:ext>
          </a:extLst>
        </xdr:cNvPr>
        <xdr:cNvSpPr txBox="1"/>
      </xdr:nvSpPr>
      <xdr:spPr>
        <a:xfrm>
          <a:off x="12164069" y="1274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D65B7CE0-008A-462B-A28B-31FD5DB2203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8" name="正方形/長方形 687">
          <a:extLst>
            <a:ext uri="{FF2B5EF4-FFF2-40B4-BE49-F238E27FC236}">
              <a16:creationId xmlns:a16="http://schemas.microsoft.com/office/drawing/2014/main" id="{8FB5EC0F-DA62-4A1C-989A-C0AE757A9F5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9" name="正方形/長方形 688">
          <a:extLst>
            <a:ext uri="{FF2B5EF4-FFF2-40B4-BE49-F238E27FC236}">
              <a16:creationId xmlns:a16="http://schemas.microsoft.com/office/drawing/2014/main" id="{51117FD5-23BA-4C15-BB8E-1C91092B2AA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0" name="正方形/長方形 689">
          <a:extLst>
            <a:ext uri="{FF2B5EF4-FFF2-40B4-BE49-F238E27FC236}">
              <a16:creationId xmlns:a16="http://schemas.microsoft.com/office/drawing/2014/main" id="{79782FAF-6D33-434F-8E56-518AB6E9987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1" name="正方形/長方形 690">
          <a:extLst>
            <a:ext uri="{FF2B5EF4-FFF2-40B4-BE49-F238E27FC236}">
              <a16:creationId xmlns:a16="http://schemas.microsoft.com/office/drawing/2014/main" id="{F3037A91-EDD7-46B9-BB07-1CCF594AFBE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E2FCE303-14F5-4373-A18D-0FC7C005456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B2276365-104F-4B7F-808B-E6CBCDF6443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5D9F88A3-DD54-4CBC-B4E8-6FD6310B5C5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46354BD2-FDC7-45EC-B64A-FBC40235932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597E5214-2819-4303-83B9-60BBBDC9A3D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B5996383-684C-429F-8B8F-FD74AF27F36A}"/>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5B4B1CDE-8852-4994-90CA-49F54C2ED879}"/>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C7F7E6AC-467F-4276-9B64-A58F79CA49D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D6930232-4588-471B-8764-FBF53D5F7C5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57A76A47-BA77-4A9F-AFF5-796B34165FC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C237FEB-2E24-48FF-AAA2-5D028167BFB6}"/>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7D05CF4D-1E88-4F01-8D2C-989C1E96069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68F51F59-7041-45B9-9828-47951A26064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9F749F72-F58B-4805-A51A-C4905F003529}"/>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1F1121CE-80BA-41A5-AEAA-A7892B36270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DE323713-0BF6-4975-957F-885D2BBC7D5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庁舎】&#10;一人当たり面積グラフ枠">
          <a:extLst>
            <a:ext uri="{FF2B5EF4-FFF2-40B4-BE49-F238E27FC236}">
              <a16:creationId xmlns:a16="http://schemas.microsoft.com/office/drawing/2014/main" id="{D7783C10-659F-42A9-ACA5-C9C879E90B9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709" name="直線コネクタ 708">
          <a:extLst>
            <a:ext uri="{FF2B5EF4-FFF2-40B4-BE49-F238E27FC236}">
              <a16:creationId xmlns:a16="http://schemas.microsoft.com/office/drawing/2014/main" id="{F40D36D7-D15E-4B19-A568-0DA31F0A0A59}"/>
            </a:ext>
          </a:extLst>
        </xdr:cNvPr>
        <xdr:cNvCxnSpPr/>
      </xdr:nvCxnSpPr>
      <xdr:spPr>
        <a:xfrm flipV="1">
          <a:off x="19952970" y="1248727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710" name="【庁舎】&#10;一人当たり面積最小値テキスト">
          <a:extLst>
            <a:ext uri="{FF2B5EF4-FFF2-40B4-BE49-F238E27FC236}">
              <a16:creationId xmlns:a16="http://schemas.microsoft.com/office/drawing/2014/main" id="{DBFA4B88-BE59-4121-B05A-E903BC21FC93}"/>
            </a:ext>
          </a:extLst>
        </xdr:cNvPr>
        <xdr:cNvSpPr txBox="1"/>
      </xdr:nvSpPr>
      <xdr:spPr>
        <a:xfrm>
          <a:off x="200025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711" name="直線コネクタ 710">
          <a:extLst>
            <a:ext uri="{FF2B5EF4-FFF2-40B4-BE49-F238E27FC236}">
              <a16:creationId xmlns:a16="http://schemas.microsoft.com/office/drawing/2014/main" id="{1689C2EE-B803-4EB9-92AA-FE85100ACDD9}"/>
            </a:ext>
          </a:extLst>
        </xdr:cNvPr>
        <xdr:cNvCxnSpPr/>
      </xdr:nvCxnSpPr>
      <xdr:spPr>
        <a:xfrm>
          <a:off x="19878675" y="13849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12" name="【庁舎】&#10;一人当たり面積最大値テキスト">
          <a:extLst>
            <a:ext uri="{FF2B5EF4-FFF2-40B4-BE49-F238E27FC236}">
              <a16:creationId xmlns:a16="http://schemas.microsoft.com/office/drawing/2014/main" id="{2D5D035E-E837-414E-BDC0-2001FE5C54B8}"/>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3" name="直線コネクタ 712">
          <a:extLst>
            <a:ext uri="{FF2B5EF4-FFF2-40B4-BE49-F238E27FC236}">
              <a16:creationId xmlns:a16="http://schemas.microsoft.com/office/drawing/2014/main" id="{CA050823-9FEE-4829-8787-47E836D3BD75}"/>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714" name="【庁舎】&#10;一人当たり面積平均値テキスト">
          <a:extLst>
            <a:ext uri="{FF2B5EF4-FFF2-40B4-BE49-F238E27FC236}">
              <a16:creationId xmlns:a16="http://schemas.microsoft.com/office/drawing/2014/main" id="{405B0E61-C878-4EE1-9093-27620A798640}"/>
            </a:ext>
          </a:extLst>
        </xdr:cNvPr>
        <xdr:cNvSpPr txBox="1"/>
      </xdr:nvSpPr>
      <xdr:spPr>
        <a:xfrm>
          <a:off x="20002500" y="1344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15" name="フローチャート: 判断 714">
          <a:extLst>
            <a:ext uri="{FF2B5EF4-FFF2-40B4-BE49-F238E27FC236}">
              <a16:creationId xmlns:a16="http://schemas.microsoft.com/office/drawing/2014/main" id="{A0ECFCCA-230D-4DEC-A460-8EF0A5BE1865}"/>
            </a:ext>
          </a:extLst>
        </xdr:cNvPr>
        <xdr:cNvSpPr/>
      </xdr:nvSpPr>
      <xdr:spPr>
        <a:xfrm>
          <a:off x="19897725"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a:extLst>
            <a:ext uri="{FF2B5EF4-FFF2-40B4-BE49-F238E27FC236}">
              <a16:creationId xmlns:a16="http://schemas.microsoft.com/office/drawing/2014/main" id="{BBAE60C0-C60E-471B-ACEF-58AD60E3AAB7}"/>
            </a:ext>
          </a:extLst>
        </xdr:cNvPr>
        <xdr:cNvSpPr/>
      </xdr:nvSpPr>
      <xdr:spPr>
        <a:xfrm>
          <a:off x="191547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17" name="フローチャート: 判断 716">
          <a:extLst>
            <a:ext uri="{FF2B5EF4-FFF2-40B4-BE49-F238E27FC236}">
              <a16:creationId xmlns:a16="http://schemas.microsoft.com/office/drawing/2014/main" id="{82A4FFBC-D15B-4585-8A4B-7B1835141A7C}"/>
            </a:ext>
          </a:extLst>
        </xdr:cNvPr>
        <xdr:cNvSpPr/>
      </xdr:nvSpPr>
      <xdr:spPr>
        <a:xfrm>
          <a:off x="18345150"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718" name="フローチャート: 判断 717">
          <a:extLst>
            <a:ext uri="{FF2B5EF4-FFF2-40B4-BE49-F238E27FC236}">
              <a16:creationId xmlns:a16="http://schemas.microsoft.com/office/drawing/2014/main" id="{E467EF97-9368-47D1-94EA-330261C5CCF8}"/>
            </a:ext>
          </a:extLst>
        </xdr:cNvPr>
        <xdr:cNvSpPr/>
      </xdr:nvSpPr>
      <xdr:spPr>
        <a:xfrm>
          <a:off x="17554575" y="13458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D1D2A8D-BBF6-4F69-B936-184323ED2AD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2637E03-C5EE-42C4-A389-6286DD4B176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0900A35-2400-4976-95B7-1719B6D0880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D105FD9-0A08-481A-A0EA-BAEA4608F16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D9782DA-4C18-4CA5-B856-CCFE636E745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24" name="楕円 723">
          <a:extLst>
            <a:ext uri="{FF2B5EF4-FFF2-40B4-BE49-F238E27FC236}">
              <a16:creationId xmlns:a16="http://schemas.microsoft.com/office/drawing/2014/main" id="{9439F8F7-9C6F-4A1C-A5C7-024985535066}"/>
            </a:ext>
          </a:extLst>
        </xdr:cNvPr>
        <xdr:cNvSpPr/>
      </xdr:nvSpPr>
      <xdr:spPr>
        <a:xfrm>
          <a:off x="19897725"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105427</xdr:rowOff>
    </xdr:from>
    <xdr:ext cx="469744" cy="259045"/>
    <xdr:sp macro="" textlink="">
      <xdr:nvSpPr>
        <xdr:cNvPr id="725" name="【庁舎】&#10;一人当たり面積該当値テキスト">
          <a:extLst>
            <a:ext uri="{FF2B5EF4-FFF2-40B4-BE49-F238E27FC236}">
              <a16:creationId xmlns:a16="http://schemas.microsoft.com/office/drawing/2014/main" id="{BD9617A5-73D4-48CD-95F4-CA1A7B305DE2}"/>
            </a:ext>
          </a:extLst>
        </xdr:cNvPr>
        <xdr:cNvSpPr txBox="1"/>
      </xdr:nvSpPr>
      <xdr:spPr>
        <a:xfrm>
          <a:off x="20002500"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57150</xdr:rowOff>
    </xdr:from>
    <xdr:to>
      <xdr:col>112</xdr:col>
      <xdr:colOff>38100</xdr:colOff>
      <xdr:row>79</xdr:row>
      <xdr:rowOff>158750</xdr:rowOff>
    </xdr:to>
    <xdr:sp macro="" textlink="">
      <xdr:nvSpPr>
        <xdr:cNvPr id="726" name="楕円 725">
          <a:extLst>
            <a:ext uri="{FF2B5EF4-FFF2-40B4-BE49-F238E27FC236}">
              <a16:creationId xmlns:a16="http://schemas.microsoft.com/office/drawing/2014/main" id="{FCCB3F2A-03B7-4AC5-A09B-65BA30659C4E}"/>
            </a:ext>
          </a:extLst>
        </xdr:cNvPr>
        <xdr:cNvSpPr/>
      </xdr:nvSpPr>
      <xdr:spPr>
        <a:xfrm>
          <a:off x="19154775" y="128492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107950</xdr:rowOff>
    </xdr:from>
    <xdr:to>
      <xdr:col>116</xdr:col>
      <xdr:colOff>63500</xdr:colOff>
      <xdr:row>79</xdr:row>
      <xdr:rowOff>133350</xdr:rowOff>
    </xdr:to>
    <xdr:cxnSp macro="">
      <xdr:nvCxnSpPr>
        <xdr:cNvPr id="727" name="直線コネクタ 726">
          <a:extLst>
            <a:ext uri="{FF2B5EF4-FFF2-40B4-BE49-F238E27FC236}">
              <a16:creationId xmlns:a16="http://schemas.microsoft.com/office/drawing/2014/main" id="{118178FB-2340-4402-8A07-3A935D92915C}"/>
            </a:ext>
          </a:extLst>
        </xdr:cNvPr>
        <xdr:cNvCxnSpPr/>
      </xdr:nvCxnSpPr>
      <xdr:spPr>
        <a:xfrm>
          <a:off x="19202400" y="1289685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95250</xdr:rowOff>
    </xdr:from>
    <xdr:to>
      <xdr:col>107</xdr:col>
      <xdr:colOff>101600</xdr:colOff>
      <xdr:row>80</xdr:row>
      <xdr:rowOff>25400</xdr:rowOff>
    </xdr:to>
    <xdr:sp macro="" textlink="">
      <xdr:nvSpPr>
        <xdr:cNvPr id="728" name="楕円 727">
          <a:extLst>
            <a:ext uri="{FF2B5EF4-FFF2-40B4-BE49-F238E27FC236}">
              <a16:creationId xmlns:a16="http://schemas.microsoft.com/office/drawing/2014/main" id="{1EB164A4-98DE-4636-89DC-979FD900AF60}"/>
            </a:ext>
          </a:extLst>
        </xdr:cNvPr>
        <xdr:cNvSpPr/>
      </xdr:nvSpPr>
      <xdr:spPr>
        <a:xfrm>
          <a:off x="18345150" y="12887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107950</xdr:rowOff>
    </xdr:from>
    <xdr:to>
      <xdr:col>111</xdr:col>
      <xdr:colOff>177800</xdr:colOff>
      <xdr:row>79</xdr:row>
      <xdr:rowOff>146050</xdr:rowOff>
    </xdr:to>
    <xdr:cxnSp macro="">
      <xdr:nvCxnSpPr>
        <xdr:cNvPr id="729" name="直線コネクタ 728">
          <a:extLst>
            <a:ext uri="{FF2B5EF4-FFF2-40B4-BE49-F238E27FC236}">
              <a16:creationId xmlns:a16="http://schemas.microsoft.com/office/drawing/2014/main" id="{F7566600-44B6-474F-8AF5-7CC58944D2E3}"/>
            </a:ext>
          </a:extLst>
        </xdr:cNvPr>
        <xdr:cNvCxnSpPr/>
      </xdr:nvCxnSpPr>
      <xdr:spPr>
        <a:xfrm flipV="1">
          <a:off x="18392775" y="128968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30" name="楕円 729">
          <a:extLst>
            <a:ext uri="{FF2B5EF4-FFF2-40B4-BE49-F238E27FC236}">
              <a16:creationId xmlns:a16="http://schemas.microsoft.com/office/drawing/2014/main" id="{2F351ADA-B423-4A19-9156-A62CE4259B5D}"/>
            </a:ext>
          </a:extLst>
        </xdr:cNvPr>
        <xdr:cNvSpPr/>
      </xdr:nvSpPr>
      <xdr:spPr>
        <a:xfrm>
          <a:off x="17554575" y="12915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146050</xdr:rowOff>
    </xdr:from>
    <xdr:to>
      <xdr:col>107</xdr:col>
      <xdr:colOff>50800</xdr:colOff>
      <xdr:row>80</xdr:row>
      <xdr:rowOff>0</xdr:rowOff>
    </xdr:to>
    <xdr:cxnSp macro="">
      <xdr:nvCxnSpPr>
        <xdr:cNvPr id="731" name="直線コネクタ 730">
          <a:extLst>
            <a:ext uri="{FF2B5EF4-FFF2-40B4-BE49-F238E27FC236}">
              <a16:creationId xmlns:a16="http://schemas.microsoft.com/office/drawing/2014/main" id="{C0FC69BB-8EAF-4B03-B78A-48B92354071C}"/>
            </a:ext>
          </a:extLst>
        </xdr:cNvPr>
        <xdr:cNvCxnSpPr/>
      </xdr:nvCxnSpPr>
      <xdr:spPr>
        <a:xfrm flipV="1">
          <a:off x="17602200" y="129349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庁舎】&#10;一人当たり面積">
          <a:extLst>
            <a:ext uri="{FF2B5EF4-FFF2-40B4-BE49-F238E27FC236}">
              <a16:creationId xmlns:a16="http://schemas.microsoft.com/office/drawing/2014/main" id="{107A8CD7-E6E2-445B-A817-EE6BDF6919CF}"/>
            </a:ext>
          </a:extLst>
        </xdr:cNvPr>
        <xdr:cNvSpPr txBox="1"/>
      </xdr:nvSpPr>
      <xdr:spPr>
        <a:xfrm>
          <a:off x="189834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33" name="n_2aveValue【庁舎】&#10;一人当たり面積">
          <a:extLst>
            <a:ext uri="{FF2B5EF4-FFF2-40B4-BE49-F238E27FC236}">
              <a16:creationId xmlns:a16="http://schemas.microsoft.com/office/drawing/2014/main" id="{562F8AB3-0721-4D49-9D37-E7A25EA937B1}"/>
            </a:ext>
          </a:extLst>
        </xdr:cNvPr>
        <xdr:cNvSpPr txBox="1"/>
      </xdr:nvSpPr>
      <xdr:spPr>
        <a:xfrm>
          <a:off x="181833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734" name="n_3aveValue【庁舎】&#10;一人当たり面積">
          <a:extLst>
            <a:ext uri="{FF2B5EF4-FFF2-40B4-BE49-F238E27FC236}">
              <a16:creationId xmlns:a16="http://schemas.microsoft.com/office/drawing/2014/main" id="{05FEFBA0-2185-4D44-B02F-12471A5B83F9}"/>
            </a:ext>
          </a:extLst>
        </xdr:cNvPr>
        <xdr:cNvSpPr txBox="1"/>
      </xdr:nvSpPr>
      <xdr:spPr>
        <a:xfrm>
          <a:off x="17383202"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3827</xdr:rowOff>
    </xdr:from>
    <xdr:ext cx="469744" cy="259045"/>
    <xdr:sp macro="" textlink="">
      <xdr:nvSpPr>
        <xdr:cNvPr id="735" name="n_1mainValue【庁舎】&#10;一人当たり面積">
          <a:extLst>
            <a:ext uri="{FF2B5EF4-FFF2-40B4-BE49-F238E27FC236}">
              <a16:creationId xmlns:a16="http://schemas.microsoft.com/office/drawing/2014/main" id="{3124F4A9-283D-4726-BF27-FA80689B5811}"/>
            </a:ext>
          </a:extLst>
        </xdr:cNvPr>
        <xdr:cNvSpPr txBox="1"/>
      </xdr:nvSpPr>
      <xdr:spPr>
        <a:xfrm>
          <a:off x="18983402" y="126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41927</xdr:rowOff>
    </xdr:from>
    <xdr:ext cx="469744" cy="259045"/>
    <xdr:sp macro="" textlink="">
      <xdr:nvSpPr>
        <xdr:cNvPr id="736" name="n_2mainValue【庁舎】&#10;一人当たり面積">
          <a:extLst>
            <a:ext uri="{FF2B5EF4-FFF2-40B4-BE49-F238E27FC236}">
              <a16:creationId xmlns:a16="http://schemas.microsoft.com/office/drawing/2014/main" id="{1EE6E53B-5964-457E-BD11-45DD33F69D3E}"/>
            </a:ext>
          </a:extLst>
        </xdr:cNvPr>
        <xdr:cNvSpPr txBox="1"/>
      </xdr:nvSpPr>
      <xdr:spPr>
        <a:xfrm>
          <a:off x="18183302" y="1267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37" name="n_3mainValue【庁舎】&#10;一人当たり面積">
          <a:extLst>
            <a:ext uri="{FF2B5EF4-FFF2-40B4-BE49-F238E27FC236}">
              <a16:creationId xmlns:a16="http://schemas.microsoft.com/office/drawing/2014/main" id="{7EBBA92C-058D-4FA3-A0EC-6C14B2D96E18}"/>
            </a:ext>
          </a:extLst>
        </xdr:cNvPr>
        <xdr:cNvSpPr txBox="1"/>
      </xdr:nvSpPr>
      <xdr:spPr>
        <a:xfrm>
          <a:off x="173832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1D707BF1-4775-4332-8E46-CB3AD4C8482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9DBA3BE3-95EB-41D6-8BFE-6CC37499519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B5BF3F94-E34F-4048-81E5-4A5916CA45E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類似団体と比較して特に有形固定資産減価償却率が高くなっている施設は「図書館」であり、特に低くなっている施設は「陸上競技場・野球場・球技場」である。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年に建設された山口県立図書館が、耐用年数である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％と非常に高くなっている。しかしながら、本施設は耐震性を有しており、外壁改修等の必要な修繕も適切に実施していることから、施設を使用する上での支障はない。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陸上競技場・野球場・球技場については、有形固定資産減価償却率が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％と低い水準となっているが、これは陸上競技場が平成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年に改築されたためである。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また、保健所施設については、有形固定資産減価償却率が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低下し、類似団体よりも低い水準となっているが、これは保健所を他施設に移転後、老朽化施設を廃止したことによるものである。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今後も公共施設等マネジメント基本方針等に基づき、計画的かつ効率的に公共施設等の整備や維持管理を行い、長寿命化や統廃合、利活用を進めていく。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630560989</v>
      </c>
      <c r="BO4" s="426"/>
      <c r="BP4" s="426"/>
      <c r="BQ4" s="426"/>
      <c r="BR4" s="426"/>
      <c r="BS4" s="426"/>
      <c r="BT4" s="426"/>
      <c r="BU4" s="427"/>
      <c r="BV4" s="425">
        <v>616687482</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2.4</v>
      </c>
      <c r="CU4" s="588"/>
      <c r="CV4" s="588"/>
      <c r="CW4" s="588"/>
      <c r="CX4" s="588"/>
      <c r="CY4" s="588"/>
      <c r="CZ4" s="588"/>
      <c r="DA4" s="589"/>
      <c r="DB4" s="587">
        <v>1.3</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612769567</v>
      </c>
      <c r="BO5" s="432"/>
      <c r="BP5" s="432"/>
      <c r="BQ5" s="432"/>
      <c r="BR5" s="432"/>
      <c r="BS5" s="432"/>
      <c r="BT5" s="432"/>
      <c r="BU5" s="433"/>
      <c r="BV5" s="431">
        <v>601629632</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91.5</v>
      </c>
      <c r="CU5" s="411"/>
      <c r="CV5" s="411"/>
      <c r="CW5" s="411"/>
      <c r="CX5" s="411"/>
      <c r="CY5" s="411"/>
      <c r="CZ5" s="411"/>
      <c r="DA5" s="412"/>
      <c r="DB5" s="410">
        <v>91.2</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11610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17791422</v>
      </c>
      <c r="BO6" s="432"/>
      <c r="BP6" s="432"/>
      <c r="BQ6" s="432"/>
      <c r="BR6" s="432"/>
      <c r="BS6" s="432"/>
      <c r="BT6" s="432"/>
      <c r="BU6" s="433"/>
      <c r="BV6" s="431">
        <v>15057850</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97.8</v>
      </c>
      <c r="CU6" s="577"/>
      <c r="CV6" s="577"/>
      <c r="CW6" s="577"/>
      <c r="CX6" s="577"/>
      <c r="CY6" s="577"/>
      <c r="CZ6" s="577"/>
      <c r="DA6" s="578"/>
      <c r="DB6" s="576">
        <v>99.1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9690</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8779843</v>
      </c>
      <c r="BO7" s="432"/>
      <c r="BP7" s="432"/>
      <c r="BQ7" s="432"/>
      <c r="BR7" s="432"/>
      <c r="BS7" s="432"/>
      <c r="BT7" s="432"/>
      <c r="BU7" s="433"/>
      <c r="BV7" s="431">
        <v>10210561</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371740097</v>
      </c>
      <c r="CU7" s="432"/>
      <c r="CV7" s="432"/>
      <c r="CW7" s="432"/>
      <c r="CX7" s="432"/>
      <c r="CY7" s="432"/>
      <c r="CZ7" s="432"/>
      <c r="DA7" s="433"/>
      <c r="DB7" s="431">
        <v>372293806</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8360</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9011579</v>
      </c>
      <c r="BO8" s="432"/>
      <c r="BP8" s="432"/>
      <c r="BQ8" s="432"/>
      <c r="BR8" s="432"/>
      <c r="BS8" s="432"/>
      <c r="BT8" s="432"/>
      <c r="BU8" s="433"/>
      <c r="BV8" s="431">
        <v>4847289</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0.45905000000000001</v>
      </c>
      <c r="CU8" s="574"/>
      <c r="CV8" s="574"/>
      <c r="CW8" s="574"/>
      <c r="CX8" s="574"/>
      <c r="CY8" s="574"/>
      <c r="CZ8" s="574"/>
      <c r="DA8" s="575"/>
      <c r="DB8" s="573">
        <v>0.45440000000000003</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1404729</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9800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4164290</v>
      </c>
      <c r="BO9" s="432"/>
      <c r="BP9" s="432"/>
      <c r="BQ9" s="432"/>
      <c r="BR9" s="432"/>
      <c r="BS9" s="432"/>
      <c r="BT9" s="432"/>
      <c r="BU9" s="433"/>
      <c r="BV9" s="431">
        <v>157517</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21.1</v>
      </c>
      <c r="CU9" s="411"/>
      <c r="CV9" s="411"/>
      <c r="CW9" s="411"/>
      <c r="CX9" s="411"/>
      <c r="CY9" s="411"/>
      <c r="CZ9" s="411"/>
      <c r="DA9" s="412"/>
      <c r="DB9" s="410">
        <v>21.2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1451338</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8800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2338588</v>
      </c>
      <c r="BO10" s="432"/>
      <c r="BP10" s="432"/>
      <c r="BQ10" s="432"/>
      <c r="BR10" s="432"/>
      <c r="BS10" s="432"/>
      <c r="BT10" s="432"/>
      <c r="BU10" s="433"/>
      <c r="BV10" s="431">
        <v>2267355</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47</v>
      </c>
      <c r="AJ11" s="457"/>
      <c r="AK11" s="457"/>
      <c r="AL11" s="457"/>
      <c r="AM11" s="457"/>
      <c r="AN11" s="457"/>
      <c r="AO11" s="457"/>
      <c r="AP11" s="458"/>
      <c r="AQ11" s="456">
        <v>8400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118</v>
      </c>
      <c r="DC11" s="482"/>
      <c r="DD11" s="482"/>
      <c r="DE11" s="482"/>
      <c r="DF11" s="482"/>
      <c r="DG11" s="482"/>
      <c r="DH11" s="482"/>
      <c r="DI11" s="483"/>
      <c r="DJ11" s="158"/>
      <c r="DK11" s="158"/>
      <c r="DL11" s="158"/>
      <c r="DM11" s="158"/>
      <c r="DN11" s="158"/>
      <c r="DO11" s="158"/>
    </row>
    <row r="12" spans="1:119" ht="18.75" customHeight="1" x14ac:dyDescent="0.2">
      <c r="A12" s="159"/>
      <c r="B12" s="486" t="s">
        <v>119</v>
      </c>
      <c r="C12" s="487"/>
      <c r="D12" s="487"/>
      <c r="E12" s="487"/>
      <c r="F12" s="487"/>
      <c r="G12" s="487"/>
      <c r="H12" s="487"/>
      <c r="I12" s="487"/>
      <c r="J12" s="487"/>
      <c r="K12" s="488"/>
      <c r="L12" s="495" t="s">
        <v>120</v>
      </c>
      <c r="M12" s="496"/>
      <c r="N12" s="496"/>
      <c r="O12" s="496"/>
      <c r="P12" s="496"/>
      <c r="Q12" s="497"/>
      <c r="R12" s="498">
        <v>1369882</v>
      </c>
      <c r="S12" s="499"/>
      <c r="T12" s="499"/>
      <c r="U12" s="499"/>
      <c r="V12" s="500"/>
      <c r="W12" s="501" t="s">
        <v>121</v>
      </c>
      <c r="X12" s="502"/>
      <c r="Y12" s="503"/>
      <c r="Z12" s="510" t="s">
        <v>1</v>
      </c>
      <c r="AA12" s="511"/>
      <c r="AB12" s="511"/>
      <c r="AC12" s="511"/>
      <c r="AD12" s="511"/>
      <c r="AE12" s="511"/>
      <c r="AF12" s="511"/>
      <c r="AG12" s="511"/>
      <c r="AH12" s="512"/>
      <c r="AI12" s="516" t="s">
        <v>122</v>
      </c>
      <c r="AJ12" s="511"/>
      <c r="AK12" s="511"/>
      <c r="AL12" s="511"/>
      <c r="AM12" s="512"/>
      <c r="AN12" s="516" t="s">
        <v>123</v>
      </c>
      <c r="AO12" s="517"/>
      <c r="AP12" s="517"/>
      <c r="AQ12" s="517"/>
      <c r="AR12" s="517"/>
      <c r="AS12" s="518"/>
      <c r="AT12" s="525" t="s">
        <v>124</v>
      </c>
      <c r="AU12" s="526"/>
      <c r="AV12" s="526"/>
      <c r="AW12" s="526"/>
      <c r="AX12" s="526"/>
      <c r="AY12" s="527"/>
      <c r="AZ12" s="428" t="s">
        <v>125</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126</v>
      </c>
      <c r="CE12" s="479"/>
      <c r="CF12" s="479"/>
      <c r="CG12" s="479"/>
      <c r="CH12" s="479"/>
      <c r="CI12" s="479"/>
      <c r="CJ12" s="479"/>
      <c r="CK12" s="479"/>
      <c r="CL12" s="479"/>
      <c r="CM12" s="479"/>
      <c r="CN12" s="479"/>
      <c r="CO12" s="479"/>
      <c r="CP12" s="479"/>
      <c r="CQ12" s="479"/>
      <c r="CR12" s="479"/>
      <c r="CS12" s="480"/>
      <c r="CT12" s="481" t="s">
        <v>127</v>
      </c>
      <c r="CU12" s="482"/>
      <c r="CV12" s="482"/>
      <c r="CW12" s="482"/>
      <c r="CX12" s="482"/>
      <c r="CY12" s="482"/>
      <c r="CZ12" s="482"/>
      <c r="DA12" s="483"/>
      <c r="DB12" s="481" t="s">
        <v>118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1352180</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6502878</v>
      </c>
      <c r="BO13" s="432"/>
      <c r="BP13" s="432"/>
      <c r="BQ13" s="432"/>
      <c r="BR13" s="432"/>
      <c r="BS13" s="432"/>
      <c r="BT13" s="432"/>
      <c r="BU13" s="433"/>
      <c r="BV13" s="431">
        <v>2424872</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10</v>
      </c>
      <c r="CU13" s="411"/>
      <c r="CV13" s="411"/>
      <c r="CW13" s="411"/>
      <c r="CX13" s="411"/>
      <c r="CY13" s="411"/>
      <c r="CZ13" s="411"/>
      <c r="DA13" s="412"/>
      <c r="DB13" s="410">
        <v>11.8</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1383079</v>
      </c>
      <c r="S14" s="476"/>
      <c r="T14" s="476"/>
      <c r="U14" s="476"/>
      <c r="V14" s="477"/>
      <c r="W14" s="504"/>
      <c r="X14" s="505"/>
      <c r="Y14" s="506"/>
      <c r="Z14" s="453" t="s">
        <v>132</v>
      </c>
      <c r="AA14" s="454"/>
      <c r="AB14" s="454"/>
      <c r="AC14" s="454"/>
      <c r="AD14" s="454"/>
      <c r="AE14" s="454"/>
      <c r="AF14" s="454"/>
      <c r="AG14" s="454"/>
      <c r="AH14" s="455"/>
      <c r="AI14" s="456">
        <v>4719</v>
      </c>
      <c r="AJ14" s="457"/>
      <c r="AK14" s="457"/>
      <c r="AL14" s="457"/>
      <c r="AM14" s="458"/>
      <c r="AN14" s="456">
        <v>15549105</v>
      </c>
      <c r="AO14" s="457"/>
      <c r="AP14" s="457"/>
      <c r="AQ14" s="457"/>
      <c r="AR14" s="457"/>
      <c r="AS14" s="458"/>
      <c r="AT14" s="456">
        <v>3295</v>
      </c>
      <c r="AU14" s="457"/>
      <c r="AV14" s="457"/>
      <c r="AW14" s="457"/>
      <c r="AX14" s="457"/>
      <c r="AY14" s="459"/>
      <c r="AZ14" s="422" t="s">
        <v>133</v>
      </c>
      <c r="BA14" s="423"/>
      <c r="BB14" s="423"/>
      <c r="BC14" s="423"/>
      <c r="BD14" s="423"/>
      <c r="BE14" s="423"/>
      <c r="BF14" s="423"/>
      <c r="BG14" s="423"/>
      <c r="BH14" s="423"/>
      <c r="BI14" s="423"/>
      <c r="BJ14" s="423"/>
      <c r="BK14" s="423"/>
      <c r="BL14" s="423"/>
      <c r="BM14" s="424"/>
      <c r="BN14" s="425">
        <v>143045263</v>
      </c>
      <c r="BO14" s="426"/>
      <c r="BP14" s="426"/>
      <c r="BQ14" s="426"/>
      <c r="BR14" s="426"/>
      <c r="BS14" s="426"/>
      <c r="BT14" s="426"/>
      <c r="BU14" s="427"/>
      <c r="BV14" s="425">
        <v>140639262</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206.7</v>
      </c>
      <c r="CU14" s="437"/>
      <c r="CV14" s="437"/>
      <c r="CW14" s="437"/>
      <c r="CX14" s="437"/>
      <c r="CY14" s="437"/>
      <c r="CZ14" s="437"/>
      <c r="DA14" s="438"/>
      <c r="DB14" s="436">
        <v>206.2</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135</v>
      </c>
      <c r="N15" s="473"/>
      <c r="O15" s="473"/>
      <c r="P15" s="473"/>
      <c r="Q15" s="474"/>
      <c r="R15" s="475">
        <v>1366822</v>
      </c>
      <c r="S15" s="476"/>
      <c r="T15" s="476"/>
      <c r="U15" s="476"/>
      <c r="V15" s="477"/>
      <c r="W15" s="504"/>
      <c r="X15" s="505"/>
      <c r="Y15" s="506"/>
      <c r="Z15" s="453" t="s">
        <v>136</v>
      </c>
      <c r="AA15" s="454"/>
      <c r="AB15" s="454"/>
      <c r="AC15" s="454"/>
      <c r="AD15" s="454"/>
      <c r="AE15" s="454"/>
      <c r="AF15" s="454"/>
      <c r="AG15" s="454"/>
      <c r="AH15" s="455"/>
      <c r="AI15" s="456" t="s">
        <v>137</v>
      </c>
      <c r="AJ15" s="457"/>
      <c r="AK15" s="457"/>
      <c r="AL15" s="457"/>
      <c r="AM15" s="458"/>
      <c r="AN15" s="456" t="s">
        <v>118</v>
      </c>
      <c r="AO15" s="457"/>
      <c r="AP15" s="457"/>
      <c r="AQ15" s="457"/>
      <c r="AR15" s="457"/>
      <c r="AS15" s="458"/>
      <c r="AT15" s="456" t="s">
        <v>118</v>
      </c>
      <c r="AU15" s="457"/>
      <c r="AV15" s="457"/>
      <c r="AW15" s="457"/>
      <c r="AX15" s="457"/>
      <c r="AY15" s="459"/>
      <c r="AZ15" s="428" t="s">
        <v>138</v>
      </c>
      <c r="BA15" s="429"/>
      <c r="BB15" s="429"/>
      <c r="BC15" s="429"/>
      <c r="BD15" s="429"/>
      <c r="BE15" s="429"/>
      <c r="BF15" s="429"/>
      <c r="BG15" s="429"/>
      <c r="BH15" s="429"/>
      <c r="BI15" s="429"/>
      <c r="BJ15" s="429"/>
      <c r="BK15" s="429"/>
      <c r="BL15" s="429"/>
      <c r="BM15" s="430"/>
      <c r="BN15" s="431">
        <v>310758709</v>
      </c>
      <c r="BO15" s="432"/>
      <c r="BP15" s="432"/>
      <c r="BQ15" s="432"/>
      <c r="BR15" s="432"/>
      <c r="BS15" s="432"/>
      <c r="BT15" s="432"/>
      <c r="BU15" s="433"/>
      <c r="BV15" s="431">
        <v>306593472</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2</v>
      </c>
      <c r="AJ16" s="457"/>
      <c r="AK16" s="457"/>
      <c r="AL16" s="457"/>
      <c r="AM16" s="458"/>
      <c r="AN16" s="456" t="s">
        <v>143</v>
      </c>
      <c r="AO16" s="457"/>
      <c r="AP16" s="457"/>
      <c r="AQ16" s="457"/>
      <c r="AR16" s="457"/>
      <c r="AS16" s="458"/>
      <c r="AT16" s="456" t="s">
        <v>144</v>
      </c>
      <c r="AU16" s="457"/>
      <c r="AV16" s="457"/>
      <c r="AW16" s="457"/>
      <c r="AX16" s="457"/>
      <c r="AY16" s="459"/>
      <c r="AZ16" s="428" t="s">
        <v>145</v>
      </c>
      <c r="BA16" s="429"/>
      <c r="BB16" s="429"/>
      <c r="BC16" s="429"/>
      <c r="BD16" s="429"/>
      <c r="BE16" s="429"/>
      <c r="BF16" s="429"/>
      <c r="BG16" s="429"/>
      <c r="BH16" s="429"/>
      <c r="BI16" s="429"/>
      <c r="BJ16" s="429"/>
      <c r="BK16" s="429"/>
      <c r="BL16" s="429"/>
      <c r="BM16" s="430"/>
      <c r="BN16" s="431">
        <v>179026917</v>
      </c>
      <c r="BO16" s="432"/>
      <c r="BP16" s="432"/>
      <c r="BQ16" s="432"/>
      <c r="BR16" s="432"/>
      <c r="BS16" s="432"/>
      <c r="BT16" s="432"/>
      <c r="BU16" s="433"/>
      <c r="BV16" s="431">
        <v>176152702</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146</v>
      </c>
      <c r="N17" s="461"/>
      <c r="O17" s="461"/>
      <c r="P17" s="461"/>
      <c r="Q17" s="462"/>
      <c r="R17" s="463" t="s">
        <v>147</v>
      </c>
      <c r="S17" s="464"/>
      <c r="T17" s="464"/>
      <c r="U17" s="464"/>
      <c r="V17" s="465"/>
      <c r="W17" s="504"/>
      <c r="X17" s="505"/>
      <c r="Y17" s="506"/>
      <c r="Z17" s="453" t="s">
        <v>148</v>
      </c>
      <c r="AA17" s="454"/>
      <c r="AB17" s="454"/>
      <c r="AC17" s="454"/>
      <c r="AD17" s="454"/>
      <c r="AE17" s="454"/>
      <c r="AF17" s="454"/>
      <c r="AG17" s="454"/>
      <c r="AH17" s="455"/>
      <c r="AI17" s="456">
        <v>3161</v>
      </c>
      <c r="AJ17" s="457"/>
      <c r="AK17" s="457"/>
      <c r="AL17" s="457"/>
      <c r="AM17" s="458"/>
      <c r="AN17" s="456">
        <v>10172098</v>
      </c>
      <c r="AO17" s="457"/>
      <c r="AP17" s="457"/>
      <c r="AQ17" s="457"/>
      <c r="AR17" s="457"/>
      <c r="AS17" s="458"/>
      <c r="AT17" s="456">
        <v>3218</v>
      </c>
      <c r="AU17" s="457"/>
      <c r="AV17" s="457"/>
      <c r="AW17" s="457"/>
      <c r="AX17" s="457"/>
      <c r="AY17" s="459"/>
      <c r="AZ17" s="428" t="s">
        <v>149</v>
      </c>
      <c r="BA17" s="429"/>
      <c r="BB17" s="429"/>
      <c r="BC17" s="429"/>
      <c r="BD17" s="429"/>
      <c r="BE17" s="429"/>
      <c r="BF17" s="429"/>
      <c r="BG17" s="429"/>
      <c r="BH17" s="429"/>
      <c r="BI17" s="429"/>
      <c r="BJ17" s="429"/>
      <c r="BK17" s="429"/>
      <c r="BL17" s="429"/>
      <c r="BM17" s="430"/>
      <c r="BN17" s="431">
        <v>343568226</v>
      </c>
      <c r="BO17" s="432"/>
      <c r="BP17" s="432"/>
      <c r="BQ17" s="432"/>
      <c r="BR17" s="432"/>
      <c r="BS17" s="432"/>
      <c r="BT17" s="432"/>
      <c r="BU17" s="433"/>
      <c r="BV17" s="431">
        <v>343917379</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150</v>
      </c>
      <c r="C18" s="449"/>
      <c r="D18" s="449"/>
      <c r="E18" s="449"/>
      <c r="F18" s="449"/>
      <c r="G18" s="449"/>
      <c r="H18" s="449"/>
      <c r="I18" s="449"/>
      <c r="J18" s="449"/>
      <c r="K18" s="450"/>
      <c r="L18" s="451">
        <v>6113</v>
      </c>
      <c r="M18" s="452"/>
      <c r="N18" s="452"/>
      <c r="O18" s="452"/>
      <c r="P18" s="452"/>
      <c r="Q18" s="452"/>
      <c r="R18" s="452"/>
      <c r="S18" s="452"/>
      <c r="T18" s="452"/>
      <c r="U18" s="452"/>
      <c r="V18" s="452"/>
      <c r="W18" s="504"/>
      <c r="X18" s="505"/>
      <c r="Y18" s="506"/>
      <c r="Z18" s="453" t="s">
        <v>151</v>
      </c>
      <c r="AA18" s="454"/>
      <c r="AB18" s="454"/>
      <c r="AC18" s="454"/>
      <c r="AD18" s="454"/>
      <c r="AE18" s="454"/>
      <c r="AF18" s="454"/>
      <c r="AG18" s="454"/>
      <c r="AH18" s="455"/>
      <c r="AI18" s="456">
        <v>10412</v>
      </c>
      <c r="AJ18" s="457"/>
      <c r="AK18" s="457"/>
      <c r="AL18" s="457"/>
      <c r="AM18" s="458"/>
      <c r="AN18" s="456">
        <v>38722007</v>
      </c>
      <c r="AO18" s="457"/>
      <c r="AP18" s="457"/>
      <c r="AQ18" s="457"/>
      <c r="AR18" s="457"/>
      <c r="AS18" s="458"/>
      <c r="AT18" s="456">
        <v>3719</v>
      </c>
      <c r="AU18" s="457"/>
      <c r="AV18" s="457"/>
      <c r="AW18" s="457"/>
      <c r="AX18" s="457"/>
      <c r="AY18" s="459"/>
      <c r="AZ18" s="439" t="s">
        <v>152</v>
      </c>
      <c r="BA18" s="440"/>
      <c r="BB18" s="440"/>
      <c r="BC18" s="440"/>
      <c r="BD18" s="440"/>
      <c r="BE18" s="440"/>
      <c r="BF18" s="440"/>
      <c r="BG18" s="440"/>
      <c r="BH18" s="440"/>
      <c r="BI18" s="440"/>
      <c r="BJ18" s="440"/>
      <c r="BK18" s="440"/>
      <c r="BL18" s="440"/>
      <c r="BM18" s="441"/>
      <c r="BN18" s="405">
        <v>429978306</v>
      </c>
      <c r="BO18" s="406"/>
      <c r="BP18" s="406"/>
      <c r="BQ18" s="406"/>
      <c r="BR18" s="406"/>
      <c r="BS18" s="406"/>
      <c r="BT18" s="406"/>
      <c r="BU18" s="407"/>
      <c r="BV18" s="405">
        <v>435939420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153</v>
      </c>
      <c r="C19" s="449"/>
      <c r="D19" s="449"/>
      <c r="E19" s="449"/>
      <c r="F19" s="449"/>
      <c r="G19" s="449"/>
      <c r="H19" s="449"/>
      <c r="I19" s="449"/>
      <c r="J19" s="449"/>
      <c r="K19" s="450"/>
      <c r="L19" s="451">
        <v>224</v>
      </c>
      <c r="M19" s="452"/>
      <c r="N19" s="452"/>
      <c r="O19" s="452"/>
      <c r="P19" s="452"/>
      <c r="Q19" s="452"/>
      <c r="R19" s="452"/>
      <c r="S19" s="452"/>
      <c r="T19" s="452"/>
      <c r="U19" s="452"/>
      <c r="V19" s="452"/>
      <c r="W19" s="504"/>
      <c r="X19" s="505"/>
      <c r="Y19" s="506"/>
      <c r="Z19" s="453" t="s">
        <v>154</v>
      </c>
      <c r="AA19" s="454"/>
      <c r="AB19" s="454"/>
      <c r="AC19" s="454"/>
      <c r="AD19" s="454"/>
      <c r="AE19" s="454"/>
      <c r="AF19" s="454"/>
      <c r="AG19" s="454"/>
      <c r="AH19" s="455"/>
      <c r="AI19" s="456" t="s">
        <v>137</v>
      </c>
      <c r="AJ19" s="457"/>
      <c r="AK19" s="457"/>
      <c r="AL19" s="457"/>
      <c r="AM19" s="458"/>
      <c r="AN19" s="456" t="s">
        <v>137</v>
      </c>
      <c r="AO19" s="457"/>
      <c r="AP19" s="457"/>
      <c r="AQ19" s="457"/>
      <c r="AR19" s="457"/>
      <c r="AS19" s="458"/>
      <c r="AT19" s="456" t="s">
        <v>155</v>
      </c>
      <c r="AU19" s="457"/>
      <c r="AV19" s="457"/>
      <c r="AW19" s="457"/>
      <c r="AX19" s="457"/>
      <c r="AY19" s="459"/>
      <c r="AZ19" s="422" t="s">
        <v>156</v>
      </c>
      <c r="BA19" s="423"/>
      <c r="BB19" s="423"/>
      <c r="BC19" s="423"/>
      <c r="BD19" s="423"/>
      <c r="BE19" s="423"/>
      <c r="BF19" s="423"/>
      <c r="BG19" s="423"/>
      <c r="BH19" s="423"/>
      <c r="BI19" s="423"/>
      <c r="BJ19" s="423"/>
      <c r="BK19" s="423"/>
      <c r="BL19" s="423"/>
      <c r="BM19" s="424"/>
      <c r="BN19" s="425">
        <v>1226633573</v>
      </c>
      <c r="BO19" s="426"/>
      <c r="BP19" s="426"/>
      <c r="BQ19" s="426"/>
      <c r="BR19" s="426"/>
      <c r="BS19" s="426"/>
      <c r="BT19" s="426"/>
      <c r="BU19" s="427"/>
      <c r="BV19" s="425">
        <v>1233386765</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157</v>
      </c>
      <c r="C20" s="449"/>
      <c r="D20" s="449"/>
      <c r="E20" s="449"/>
      <c r="F20" s="449"/>
      <c r="G20" s="449"/>
      <c r="H20" s="449"/>
      <c r="I20" s="449"/>
      <c r="J20" s="449"/>
      <c r="K20" s="450"/>
      <c r="L20" s="451">
        <v>598834</v>
      </c>
      <c r="M20" s="452"/>
      <c r="N20" s="452"/>
      <c r="O20" s="452"/>
      <c r="P20" s="452"/>
      <c r="Q20" s="452"/>
      <c r="R20" s="452"/>
      <c r="S20" s="452"/>
      <c r="T20" s="452"/>
      <c r="U20" s="452"/>
      <c r="V20" s="452"/>
      <c r="W20" s="507"/>
      <c r="X20" s="508"/>
      <c r="Y20" s="509"/>
      <c r="Z20" s="453" t="s">
        <v>158</v>
      </c>
      <c r="AA20" s="454"/>
      <c r="AB20" s="454"/>
      <c r="AC20" s="454"/>
      <c r="AD20" s="454"/>
      <c r="AE20" s="454"/>
      <c r="AF20" s="454"/>
      <c r="AG20" s="454"/>
      <c r="AH20" s="455"/>
      <c r="AI20" s="456">
        <v>18292</v>
      </c>
      <c r="AJ20" s="457"/>
      <c r="AK20" s="457"/>
      <c r="AL20" s="457"/>
      <c r="AM20" s="458"/>
      <c r="AN20" s="456">
        <v>64443210</v>
      </c>
      <c r="AO20" s="457"/>
      <c r="AP20" s="457"/>
      <c r="AQ20" s="457"/>
      <c r="AR20" s="457"/>
      <c r="AS20" s="458"/>
      <c r="AT20" s="456">
        <v>3523</v>
      </c>
      <c r="AU20" s="457"/>
      <c r="AV20" s="457"/>
      <c r="AW20" s="457"/>
      <c r="AX20" s="457"/>
      <c r="AY20" s="459"/>
      <c r="AZ20" s="439" t="s">
        <v>159</v>
      </c>
      <c r="BA20" s="440"/>
      <c r="BB20" s="440"/>
      <c r="BC20" s="440"/>
      <c r="BD20" s="440"/>
      <c r="BE20" s="440"/>
      <c r="BF20" s="440"/>
      <c r="BG20" s="440"/>
      <c r="BH20" s="440"/>
      <c r="BI20" s="440"/>
      <c r="BJ20" s="440"/>
      <c r="BK20" s="440"/>
      <c r="BL20" s="440"/>
      <c r="BM20" s="441"/>
      <c r="BN20" s="405">
        <v>327712508</v>
      </c>
      <c r="BO20" s="406"/>
      <c r="BP20" s="406"/>
      <c r="BQ20" s="406"/>
      <c r="BR20" s="406"/>
      <c r="BS20" s="406"/>
      <c r="BT20" s="406"/>
      <c r="BU20" s="407"/>
      <c r="BV20" s="405">
        <v>352871612</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160</v>
      </c>
      <c r="X21" s="443"/>
      <c r="Y21" s="443"/>
      <c r="Z21" s="443"/>
      <c r="AA21" s="443"/>
      <c r="AB21" s="443"/>
      <c r="AC21" s="443"/>
      <c r="AD21" s="443"/>
      <c r="AE21" s="443"/>
      <c r="AF21" s="443"/>
      <c r="AG21" s="443"/>
      <c r="AH21" s="444"/>
      <c r="AI21" s="445">
        <v>99.3</v>
      </c>
      <c r="AJ21" s="446"/>
      <c r="AK21" s="446"/>
      <c r="AL21" s="446"/>
      <c r="AM21" s="446"/>
      <c r="AN21" s="446"/>
      <c r="AO21" s="446"/>
      <c r="AP21" s="446"/>
      <c r="AQ21" s="446"/>
      <c r="AR21" s="446"/>
      <c r="AS21" s="446"/>
      <c r="AT21" s="446"/>
      <c r="AU21" s="446"/>
      <c r="AV21" s="446"/>
      <c r="AW21" s="446"/>
      <c r="AX21" s="446"/>
      <c r="AY21" s="447"/>
      <c r="AZ21" s="422" t="s">
        <v>161</v>
      </c>
      <c r="BA21" s="423"/>
      <c r="BB21" s="423"/>
      <c r="BC21" s="423"/>
      <c r="BD21" s="423"/>
      <c r="BE21" s="423"/>
      <c r="BF21" s="423"/>
      <c r="BG21" s="423"/>
      <c r="BH21" s="423"/>
      <c r="BI21" s="423"/>
      <c r="BJ21" s="423"/>
      <c r="BK21" s="423"/>
      <c r="BL21" s="423"/>
      <c r="BM21" s="424"/>
      <c r="BN21" s="425">
        <v>50715193</v>
      </c>
      <c r="BO21" s="426"/>
      <c r="BP21" s="426"/>
      <c r="BQ21" s="426"/>
      <c r="BR21" s="426"/>
      <c r="BS21" s="426"/>
      <c r="BT21" s="426"/>
      <c r="BU21" s="427"/>
      <c r="BV21" s="425">
        <v>56063710</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3554575</v>
      </c>
      <c r="BO22" s="432"/>
      <c r="BP22" s="432"/>
      <c r="BQ22" s="432"/>
      <c r="BR22" s="432"/>
      <c r="BS22" s="432"/>
      <c r="BT22" s="432"/>
      <c r="BU22" s="433"/>
      <c r="BV22" s="431">
        <v>3609997</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6794063</v>
      </c>
      <c r="BO23" s="432"/>
      <c r="BP23" s="432"/>
      <c r="BQ23" s="432"/>
      <c r="BR23" s="432"/>
      <c r="BS23" s="432"/>
      <c r="BT23" s="432"/>
      <c r="BU23" s="433"/>
      <c r="BV23" s="431">
        <v>7580733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164</v>
      </c>
      <c r="BA24" s="403"/>
      <c r="BB24" s="403"/>
      <c r="BC24" s="403"/>
      <c r="BD24" s="403"/>
      <c r="BE24" s="403"/>
      <c r="BF24" s="403"/>
      <c r="BG24" s="403"/>
      <c r="BH24" s="403"/>
      <c r="BI24" s="403"/>
      <c r="BJ24" s="403"/>
      <c r="BK24" s="403"/>
      <c r="BL24" s="403"/>
      <c r="BM24" s="404"/>
      <c r="BN24" s="405">
        <v>2567209</v>
      </c>
      <c r="BO24" s="406"/>
      <c r="BP24" s="406"/>
      <c r="BQ24" s="406"/>
      <c r="BR24" s="406"/>
      <c r="BS24" s="406"/>
      <c r="BT24" s="406"/>
      <c r="BU24" s="407"/>
      <c r="BV24" s="405">
        <v>2567209</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165</v>
      </c>
      <c r="BA25" s="414"/>
      <c r="BB25" s="414"/>
      <c r="BC25" s="415"/>
      <c r="BD25" s="422" t="s">
        <v>44</v>
      </c>
      <c r="BE25" s="423"/>
      <c r="BF25" s="423"/>
      <c r="BG25" s="423"/>
      <c r="BH25" s="423"/>
      <c r="BI25" s="423"/>
      <c r="BJ25" s="423"/>
      <c r="BK25" s="423"/>
      <c r="BL25" s="423"/>
      <c r="BM25" s="424"/>
      <c r="BN25" s="425">
        <v>8169813</v>
      </c>
      <c r="BO25" s="426"/>
      <c r="BP25" s="426"/>
      <c r="BQ25" s="426"/>
      <c r="BR25" s="426"/>
      <c r="BS25" s="426"/>
      <c r="BT25" s="426"/>
      <c r="BU25" s="427"/>
      <c r="BV25" s="425">
        <v>5831225</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166</v>
      </c>
      <c r="BE26" s="429"/>
      <c r="BF26" s="429"/>
      <c r="BG26" s="429"/>
      <c r="BH26" s="429"/>
      <c r="BI26" s="429"/>
      <c r="BJ26" s="429"/>
      <c r="BK26" s="429"/>
      <c r="BL26" s="429"/>
      <c r="BM26" s="430"/>
      <c r="BN26" s="431">
        <v>5272672</v>
      </c>
      <c r="BO26" s="432"/>
      <c r="BP26" s="432"/>
      <c r="BQ26" s="432"/>
      <c r="BR26" s="432"/>
      <c r="BS26" s="432"/>
      <c r="BT26" s="432"/>
      <c r="BU26" s="433"/>
      <c r="BV26" s="431">
        <v>6672001</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46</v>
      </c>
      <c r="BE27" s="440"/>
      <c r="BF27" s="440"/>
      <c r="BG27" s="440"/>
      <c r="BH27" s="440"/>
      <c r="BI27" s="440"/>
      <c r="BJ27" s="440"/>
      <c r="BK27" s="440"/>
      <c r="BL27" s="440"/>
      <c r="BM27" s="441"/>
      <c r="BN27" s="405">
        <v>16819572</v>
      </c>
      <c r="BO27" s="406"/>
      <c r="BP27" s="406"/>
      <c r="BQ27" s="406"/>
      <c r="BR27" s="406"/>
      <c r="BS27" s="406"/>
      <c r="BT27" s="406"/>
      <c r="BU27" s="407"/>
      <c r="BV27" s="405">
        <v>15946115</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173</v>
      </c>
      <c r="D30" s="400"/>
      <c r="E30" s="401" t="s">
        <v>174</v>
      </c>
      <c r="F30" s="401"/>
      <c r="G30" s="401"/>
      <c r="H30" s="401"/>
      <c r="I30" s="401"/>
      <c r="J30" s="401"/>
      <c r="K30" s="401"/>
      <c r="L30" s="401"/>
      <c r="M30" s="401"/>
      <c r="N30" s="401"/>
      <c r="O30" s="401"/>
      <c r="P30" s="401"/>
      <c r="Q30" s="401"/>
      <c r="R30" s="401"/>
      <c r="S30" s="401"/>
      <c r="T30" s="176"/>
      <c r="U30" s="400" t="s">
        <v>173</v>
      </c>
      <c r="V30" s="400"/>
      <c r="W30" s="401" t="s">
        <v>175</v>
      </c>
      <c r="X30" s="401"/>
      <c r="Y30" s="401"/>
      <c r="Z30" s="401"/>
      <c r="AA30" s="401"/>
      <c r="AB30" s="401"/>
      <c r="AC30" s="401"/>
      <c r="AD30" s="401"/>
      <c r="AE30" s="401"/>
      <c r="AF30" s="401"/>
      <c r="AG30" s="401"/>
      <c r="AH30" s="401"/>
      <c r="AI30" s="401"/>
      <c r="AJ30" s="401"/>
      <c r="AK30" s="401"/>
      <c r="AL30" s="176"/>
      <c r="AM30" s="400" t="s">
        <v>176</v>
      </c>
      <c r="AN30" s="400"/>
      <c r="AO30" s="401" t="s">
        <v>177</v>
      </c>
      <c r="AP30" s="401"/>
      <c r="AQ30" s="401"/>
      <c r="AR30" s="401"/>
      <c r="AS30" s="401"/>
      <c r="AT30" s="401"/>
      <c r="AU30" s="401"/>
      <c r="AV30" s="401"/>
      <c r="AW30" s="401"/>
      <c r="AX30" s="401"/>
      <c r="AY30" s="401"/>
      <c r="AZ30" s="401"/>
      <c r="BA30" s="401"/>
      <c r="BB30" s="401"/>
      <c r="BC30" s="401"/>
      <c r="BD30" s="201"/>
      <c r="BE30" s="400" t="s">
        <v>178</v>
      </c>
      <c r="BF30" s="400"/>
      <c r="BG30" s="401" t="s">
        <v>175</v>
      </c>
      <c r="BH30" s="401"/>
      <c r="BI30" s="401"/>
      <c r="BJ30" s="401"/>
      <c r="BK30" s="401"/>
      <c r="BL30" s="401"/>
      <c r="BM30" s="401"/>
      <c r="BN30" s="401"/>
      <c r="BO30" s="401"/>
      <c r="BP30" s="401"/>
      <c r="BQ30" s="401"/>
      <c r="BR30" s="401"/>
      <c r="BS30" s="401"/>
      <c r="BT30" s="401"/>
      <c r="BU30" s="401"/>
      <c r="BV30" s="202"/>
      <c r="BW30" s="400" t="s">
        <v>173</v>
      </c>
      <c r="BX30" s="400"/>
      <c r="BY30" s="401" t="s">
        <v>179</v>
      </c>
      <c r="BZ30" s="401"/>
      <c r="CA30" s="401"/>
      <c r="CB30" s="401"/>
      <c r="CC30" s="401"/>
      <c r="CD30" s="401"/>
      <c r="CE30" s="401"/>
      <c r="CF30" s="401"/>
      <c r="CG30" s="401"/>
      <c r="CH30" s="401"/>
      <c r="CI30" s="401"/>
      <c r="CJ30" s="401"/>
      <c r="CK30" s="401"/>
      <c r="CL30" s="401"/>
      <c r="CM30" s="401"/>
      <c r="CN30" s="176"/>
      <c r="CO30" s="400" t="s">
        <v>180</v>
      </c>
      <c r="CP30" s="400"/>
      <c r="CQ30" s="401" t="s">
        <v>181</v>
      </c>
      <c r="CR30" s="401"/>
      <c r="CS30" s="401"/>
      <c r="CT30" s="401"/>
      <c r="CU30" s="401"/>
      <c r="CV30" s="401"/>
      <c r="CW30" s="401"/>
      <c r="CX30" s="401"/>
      <c r="CY30" s="401"/>
      <c r="CZ30" s="401"/>
      <c r="DA30" s="401"/>
      <c r="DB30" s="401"/>
      <c r="DC30" s="401"/>
      <c r="DD30" s="401"/>
      <c r="DE30" s="401"/>
      <c r="DF30" s="176"/>
      <c r="DG30" s="399" t="s">
        <v>182</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当せん金付証票発売事業</v>
      </c>
      <c r="X31" s="396"/>
      <c r="Y31" s="396"/>
      <c r="Z31" s="396"/>
      <c r="AA31" s="396"/>
      <c r="AB31" s="396"/>
      <c r="AC31" s="396"/>
      <c r="AD31" s="396"/>
      <c r="AE31" s="396"/>
      <c r="AF31" s="396"/>
      <c r="AG31" s="396"/>
      <c r="AH31" s="396"/>
      <c r="AI31" s="396"/>
      <c r="AJ31" s="396"/>
      <c r="AK31" s="396"/>
      <c r="AL31" s="200"/>
      <c r="AM31" s="397">
        <f>IF(AO31="","",MAX(C31:D40,U31:V40)+1)</f>
        <v>13</v>
      </c>
      <c r="AN31" s="397"/>
      <c r="AO31" s="396" t="str">
        <f>IF('各会計、関係団体の財政状況及び健全化判断比率'!B30="","",'各会計、関係団体の財政状況及び健全化判断比率'!B30)</f>
        <v>工業用水道事業</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港湾整備事業特別会計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山口県栽培漁業公社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母子父子寡婦福祉資金特別会計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国民健康保険特別会計</v>
      </c>
      <c r="X32" s="396"/>
      <c r="Y32" s="396"/>
      <c r="Z32" s="396"/>
      <c r="AA32" s="396"/>
      <c r="AB32" s="396"/>
      <c r="AC32" s="396"/>
      <c r="AD32" s="396"/>
      <c r="AE32" s="396"/>
      <c r="AF32" s="396"/>
      <c r="AG32" s="396"/>
      <c r="AH32" s="396"/>
      <c r="AI32" s="396"/>
      <c r="AJ32" s="396"/>
      <c r="AK32" s="396"/>
      <c r="AL32" s="200"/>
      <c r="AM32" s="397">
        <f t="shared" ref="AM32:AM40" si="1">IF(AO32="","",AM31+1)</f>
        <v>14</v>
      </c>
      <c r="AN32" s="397"/>
      <c r="AO32" s="396" t="str">
        <f>IF('各会計、関係団体の財政状況及び健全化判断比率'!B31="","",'各会計、関係団体の財政状況及び健全化判断比率'!B31)</f>
        <v>電気事業</v>
      </c>
      <c r="AP32" s="396"/>
      <c r="AQ32" s="396"/>
      <c r="AR32" s="396"/>
      <c r="AS32" s="396"/>
      <c r="AT32" s="396"/>
      <c r="AU32" s="396"/>
      <c r="AV32" s="396"/>
      <c r="AW32" s="396"/>
      <c r="AX32" s="396"/>
      <c r="AY32" s="396"/>
      <c r="AZ32" s="396"/>
      <c r="BA32" s="396"/>
      <c r="BB32" s="396"/>
      <c r="BC32" s="396"/>
      <c r="BD32" s="200"/>
      <c r="BE32" s="397">
        <f t="shared" ref="BE32:BE40" si="2">IF(BG32="","",BE31+1)</f>
        <v>16</v>
      </c>
      <c r="BF32" s="397"/>
      <c r="BG32" s="396" t="str">
        <f>IF('各会計、関係団体の財政状況及び健全化判断比率'!B33="","",'各会計、関係団体の財政状況及び健全化判断比率'!B33)</f>
        <v>流域下水道事業特別会計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山口県青果物基金協会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就農支援資金特別会計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t="str">
        <f t="shared" si="1"/>
        <v/>
      </c>
      <c r="AN33" s="397"/>
      <c r="AO33" s="396"/>
      <c r="AP33" s="396"/>
      <c r="AQ33" s="396"/>
      <c r="AR33" s="396"/>
      <c r="AS33" s="396"/>
      <c r="AT33" s="396"/>
      <c r="AU33" s="396"/>
      <c r="AV33" s="396"/>
      <c r="AW33" s="396"/>
      <c r="AX33" s="396"/>
      <c r="AY33" s="396"/>
      <c r="AZ33" s="396"/>
      <c r="BA33" s="396"/>
      <c r="BB33" s="396"/>
      <c r="BC33" s="396"/>
      <c r="BD33" s="200"/>
      <c r="BE33" s="397">
        <f t="shared" si="2"/>
        <v>17</v>
      </c>
      <c r="BF33" s="397"/>
      <c r="BG33" s="396" t="str">
        <f>IF('各会計、関係団体の財政状況及び健全化判断比率'!B34="","",'各会計、関係団体の財政状況及び健全化判断比率'!B34)</f>
        <v>下関漁港地方卸売市場特別会計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山口県畜産振興協会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中小企業近代化資金特別会計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山口県建設技術センター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林業・木材産業改善資金特別会計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やまぐち農林振興公社</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沿岸漁業改善資金特別会計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やまぐち森林担い手財団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収入証紙特別会計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やまぐち産業振興財団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土地取得事業特別会計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山口県国際総合センター</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公債管理特別会計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山口県健康福祉財団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地方独立行政法人山口県立病院機構特別会計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やまぐち移植医療推進財団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183</v>
      </c>
      <c r="C43" s="158"/>
      <c r="D43" s="158"/>
      <c r="E43" s="158" t="s">
        <v>184</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185</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186</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187</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188</v>
      </c>
    </row>
    <row r="48" spans="1:119" x14ac:dyDescent="0.2">
      <c r="E48" s="160" t="s">
        <v>189</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RidfJ0t3bE9f9xcsoatLYwGaB3iMfhoxF4X9hwQf39EUWeIahjVAW+epZg83OH5ZxU5qk1hnmXk4ZZu2JGzHLA==" saltValue="zo2D9D2n2pOMp0Q7UXGSJ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115" sqref="B115"/>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190</v>
      </c>
      <c r="DD1" s="701"/>
      <c r="DE1" s="701"/>
      <c r="DF1" s="701"/>
      <c r="DG1" s="701"/>
      <c r="DH1" s="701"/>
      <c r="DI1" s="702"/>
      <c r="DK1" s="700" t="s">
        <v>191</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192</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193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195</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196</v>
      </c>
      <c r="S4" s="674"/>
      <c r="T4" s="674"/>
      <c r="U4" s="674"/>
      <c r="V4" s="674"/>
      <c r="W4" s="674"/>
      <c r="X4" s="674"/>
      <c r="Y4" s="675"/>
      <c r="Z4" s="673" t="s">
        <v>197</v>
      </c>
      <c r="AA4" s="674"/>
      <c r="AB4" s="674"/>
      <c r="AC4" s="675"/>
      <c r="AD4" s="673" t="s">
        <v>198</v>
      </c>
      <c r="AE4" s="674"/>
      <c r="AF4" s="674"/>
      <c r="AG4" s="674"/>
      <c r="AH4" s="674"/>
      <c r="AI4" s="674"/>
      <c r="AJ4" s="674"/>
      <c r="AK4" s="675"/>
      <c r="AL4" s="673" t="s">
        <v>197</v>
      </c>
      <c r="AM4" s="674"/>
      <c r="AN4" s="674"/>
      <c r="AO4" s="675"/>
      <c r="AP4" s="703" t="s">
        <v>199</v>
      </c>
      <c r="AQ4" s="703"/>
      <c r="AR4" s="703"/>
      <c r="AS4" s="703"/>
      <c r="AT4" s="703"/>
      <c r="AU4" s="703"/>
      <c r="AV4" s="703"/>
      <c r="AW4" s="703"/>
      <c r="AX4" s="703"/>
      <c r="AY4" s="703"/>
      <c r="AZ4" s="703"/>
      <c r="BA4" s="703"/>
      <c r="BB4" s="703"/>
      <c r="BC4" s="703"/>
      <c r="BD4" s="703" t="s">
        <v>200</v>
      </c>
      <c r="BE4" s="703"/>
      <c r="BF4" s="703"/>
      <c r="BG4" s="703"/>
      <c r="BH4" s="703"/>
      <c r="BI4" s="703"/>
      <c r="BJ4" s="703"/>
      <c r="BK4" s="703"/>
      <c r="BL4" s="703" t="s">
        <v>197</v>
      </c>
      <c r="BM4" s="703"/>
      <c r="BN4" s="703"/>
      <c r="BO4" s="703"/>
      <c r="BP4" s="703" t="s">
        <v>201</v>
      </c>
      <c r="BQ4" s="703"/>
      <c r="BR4" s="703"/>
      <c r="BS4" s="703"/>
      <c r="BT4" s="703"/>
      <c r="BU4" s="703"/>
      <c r="BV4" s="703"/>
      <c r="BW4" s="703"/>
      <c r="BY4" s="673" t="s">
        <v>202</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203</v>
      </c>
      <c r="C5" s="666"/>
      <c r="D5" s="666"/>
      <c r="E5" s="666"/>
      <c r="F5" s="666"/>
      <c r="G5" s="666"/>
      <c r="H5" s="666"/>
      <c r="I5" s="666"/>
      <c r="J5" s="666"/>
      <c r="K5" s="666"/>
      <c r="L5" s="666"/>
      <c r="M5" s="666"/>
      <c r="N5" s="666"/>
      <c r="O5" s="666"/>
      <c r="P5" s="666"/>
      <c r="Q5" s="667"/>
      <c r="R5" s="686">
        <v>181517681</v>
      </c>
      <c r="S5" s="687"/>
      <c r="T5" s="687"/>
      <c r="U5" s="687"/>
      <c r="V5" s="687"/>
      <c r="W5" s="687"/>
      <c r="X5" s="687"/>
      <c r="Y5" s="688"/>
      <c r="Z5" s="698">
        <v>28.8</v>
      </c>
      <c r="AA5" s="698"/>
      <c r="AB5" s="698"/>
      <c r="AC5" s="698"/>
      <c r="AD5" s="699">
        <v>153196102</v>
      </c>
      <c r="AE5" s="699"/>
      <c r="AF5" s="699"/>
      <c r="AG5" s="699"/>
      <c r="AH5" s="699"/>
      <c r="AI5" s="699"/>
      <c r="AJ5" s="699"/>
      <c r="AK5" s="699"/>
      <c r="AL5" s="683">
        <v>43.6</v>
      </c>
      <c r="AM5" s="684"/>
      <c r="AN5" s="684"/>
      <c r="AO5" s="685"/>
      <c r="AP5" s="665" t="s">
        <v>204</v>
      </c>
      <c r="AQ5" s="666"/>
      <c r="AR5" s="666"/>
      <c r="AS5" s="666"/>
      <c r="AT5" s="666"/>
      <c r="AU5" s="666"/>
      <c r="AV5" s="666"/>
      <c r="AW5" s="666"/>
      <c r="AX5" s="666"/>
      <c r="AY5" s="666"/>
      <c r="AZ5" s="666"/>
      <c r="BA5" s="666"/>
      <c r="BB5" s="666"/>
      <c r="BC5" s="667"/>
      <c r="BD5" s="612">
        <v>181284200</v>
      </c>
      <c r="BE5" s="613"/>
      <c r="BF5" s="613"/>
      <c r="BG5" s="613"/>
      <c r="BH5" s="613"/>
      <c r="BI5" s="613"/>
      <c r="BJ5" s="613"/>
      <c r="BK5" s="614"/>
      <c r="BL5" s="676">
        <v>99.9</v>
      </c>
      <c r="BM5" s="676"/>
      <c r="BN5" s="676"/>
      <c r="BO5" s="676"/>
      <c r="BP5" s="671">
        <v>1297815</v>
      </c>
      <c r="BQ5" s="671"/>
      <c r="BR5" s="671"/>
      <c r="BS5" s="671"/>
      <c r="BT5" s="671"/>
      <c r="BU5" s="671"/>
      <c r="BV5" s="671"/>
      <c r="BW5" s="672"/>
      <c r="BY5" s="673" t="s">
        <v>199</v>
      </c>
      <c r="BZ5" s="674"/>
      <c r="CA5" s="674"/>
      <c r="CB5" s="674"/>
      <c r="CC5" s="674"/>
      <c r="CD5" s="674"/>
      <c r="CE5" s="674"/>
      <c r="CF5" s="674"/>
      <c r="CG5" s="674"/>
      <c r="CH5" s="674"/>
      <c r="CI5" s="674"/>
      <c r="CJ5" s="674"/>
      <c r="CK5" s="674"/>
      <c r="CL5" s="675"/>
      <c r="CM5" s="673" t="s">
        <v>205</v>
      </c>
      <c r="CN5" s="674"/>
      <c r="CO5" s="674"/>
      <c r="CP5" s="674"/>
      <c r="CQ5" s="674"/>
      <c r="CR5" s="674"/>
      <c r="CS5" s="674"/>
      <c r="CT5" s="675"/>
      <c r="CU5" s="673" t="s">
        <v>197</v>
      </c>
      <c r="CV5" s="674"/>
      <c r="CW5" s="674"/>
      <c r="CX5" s="675"/>
      <c r="CY5" s="673" t="s">
        <v>206</v>
      </c>
      <c r="CZ5" s="674"/>
      <c r="DA5" s="674"/>
      <c r="DB5" s="674"/>
      <c r="DC5" s="674"/>
      <c r="DD5" s="674"/>
      <c r="DE5" s="674"/>
      <c r="DF5" s="674"/>
      <c r="DG5" s="674"/>
      <c r="DH5" s="674"/>
      <c r="DI5" s="674"/>
      <c r="DJ5" s="674"/>
      <c r="DK5" s="675"/>
      <c r="DL5" s="673" t="s">
        <v>207</v>
      </c>
      <c r="DM5" s="674"/>
      <c r="DN5" s="674"/>
      <c r="DO5" s="674"/>
      <c r="DP5" s="674"/>
      <c r="DQ5" s="674"/>
      <c r="DR5" s="674"/>
      <c r="DS5" s="674"/>
      <c r="DT5" s="674"/>
      <c r="DU5" s="674"/>
      <c r="DV5" s="674"/>
      <c r="DW5" s="674"/>
      <c r="DX5" s="675"/>
    </row>
    <row r="6" spans="2:138" ht="11.25" customHeight="1" x14ac:dyDescent="0.2">
      <c r="B6" s="609" t="s">
        <v>208</v>
      </c>
      <c r="C6" s="610"/>
      <c r="D6" s="610"/>
      <c r="E6" s="610"/>
      <c r="F6" s="610"/>
      <c r="G6" s="610"/>
      <c r="H6" s="610"/>
      <c r="I6" s="610"/>
      <c r="J6" s="610"/>
      <c r="K6" s="610"/>
      <c r="L6" s="610"/>
      <c r="M6" s="610"/>
      <c r="N6" s="610"/>
      <c r="O6" s="610"/>
      <c r="P6" s="610"/>
      <c r="Q6" s="611"/>
      <c r="R6" s="612">
        <v>24796028</v>
      </c>
      <c r="S6" s="613"/>
      <c r="T6" s="613"/>
      <c r="U6" s="613"/>
      <c r="V6" s="613"/>
      <c r="W6" s="613"/>
      <c r="X6" s="613"/>
      <c r="Y6" s="614"/>
      <c r="Z6" s="676">
        <v>3.9</v>
      </c>
      <c r="AA6" s="676"/>
      <c r="AB6" s="676"/>
      <c r="AC6" s="676"/>
      <c r="AD6" s="671">
        <v>24796028</v>
      </c>
      <c r="AE6" s="671"/>
      <c r="AF6" s="671"/>
      <c r="AG6" s="671"/>
      <c r="AH6" s="671"/>
      <c r="AI6" s="671"/>
      <c r="AJ6" s="671"/>
      <c r="AK6" s="671"/>
      <c r="AL6" s="615">
        <v>7.1</v>
      </c>
      <c r="AM6" s="677"/>
      <c r="AN6" s="677"/>
      <c r="AO6" s="678"/>
      <c r="AP6" s="609" t="s">
        <v>209</v>
      </c>
      <c r="AQ6" s="610"/>
      <c r="AR6" s="610"/>
      <c r="AS6" s="610"/>
      <c r="AT6" s="610"/>
      <c r="AU6" s="610"/>
      <c r="AV6" s="610"/>
      <c r="AW6" s="610"/>
      <c r="AX6" s="610"/>
      <c r="AY6" s="610"/>
      <c r="AZ6" s="610"/>
      <c r="BA6" s="610"/>
      <c r="BB6" s="610"/>
      <c r="BC6" s="611"/>
      <c r="BD6" s="612">
        <v>181284200</v>
      </c>
      <c r="BE6" s="613"/>
      <c r="BF6" s="613"/>
      <c r="BG6" s="613"/>
      <c r="BH6" s="613"/>
      <c r="BI6" s="613"/>
      <c r="BJ6" s="613"/>
      <c r="BK6" s="614"/>
      <c r="BL6" s="676">
        <v>99.9</v>
      </c>
      <c r="BM6" s="676"/>
      <c r="BN6" s="676"/>
      <c r="BO6" s="676"/>
      <c r="BP6" s="671">
        <v>1297815</v>
      </c>
      <c r="BQ6" s="671"/>
      <c r="BR6" s="671"/>
      <c r="BS6" s="671"/>
      <c r="BT6" s="671"/>
      <c r="BU6" s="671"/>
      <c r="BV6" s="671"/>
      <c r="BW6" s="672"/>
      <c r="BY6" s="665" t="s">
        <v>210</v>
      </c>
      <c r="BZ6" s="666"/>
      <c r="CA6" s="666"/>
      <c r="CB6" s="666"/>
      <c r="CC6" s="666"/>
      <c r="CD6" s="666"/>
      <c r="CE6" s="666"/>
      <c r="CF6" s="666"/>
      <c r="CG6" s="666"/>
      <c r="CH6" s="666"/>
      <c r="CI6" s="666"/>
      <c r="CJ6" s="666"/>
      <c r="CK6" s="666"/>
      <c r="CL6" s="667"/>
      <c r="CM6" s="612">
        <v>1419311</v>
      </c>
      <c r="CN6" s="613"/>
      <c r="CO6" s="613"/>
      <c r="CP6" s="613"/>
      <c r="CQ6" s="613"/>
      <c r="CR6" s="613"/>
      <c r="CS6" s="613"/>
      <c r="CT6" s="614"/>
      <c r="CU6" s="676">
        <v>0.2</v>
      </c>
      <c r="CV6" s="676"/>
      <c r="CW6" s="676"/>
      <c r="CX6" s="676"/>
      <c r="CY6" s="618">
        <v>11901</v>
      </c>
      <c r="CZ6" s="613"/>
      <c r="DA6" s="613"/>
      <c r="DB6" s="613"/>
      <c r="DC6" s="613"/>
      <c r="DD6" s="613"/>
      <c r="DE6" s="613"/>
      <c r="DF6" s="613"/>
      <c r="DG6" s="613"/>
      <c r="DH6" s="613"/>
      <c r="DI6" s="613"/>
      <c r="DJ6" s="613"/>
      <c r="DK6" s="614"/>
      <c r="DL6" s="618">
        <v>1389791</v>
      </c>
      <c r="DM6" s="613"/>
      <c r="DN6" s="613"/>
      <c r="DO6" s="613"/>
      <c r="DP6" s="613"/>
      <c r="DQ6" s="613"/>
      <c r="DR6" s="613"/>
      <c r="DS6" s="613"/>
      <c r="DT6" s="613"/>
      <c r="DU6" s="613"/>
      <c r="DV6" s="613"/>
      <c r="DW6" s="613"/>
      <c r="DX6" s="696"/>
    </row>
    <row r="7" spans="2:138" ht="11.25" customHeight="1" x14ac:dyDescent="0.2">
      <c r="B7" s="609" t="s">
        <v>211</v>
      </c>
      <c r="C7" s="610"/>
      <c r="D7" s="610"/>
      <c r="E7" s="610"/>
      <c r="F7" s="610"/>
      <c r="G7" s="610"/>
      <c r="H7" s="610"/>
      <c r="I7" s="610"/>
      <c r="J7" s="610"/>
      <c r="K7" s="610"/>
      <c r="L7" s="610"/>
      <c r="M7" s="610"/>
      <c r="N7" s="610"/>
      <c r="O7" s="610"/>
      <c r="P7" s="610"/>
      <c r="Q7" s="611"/>
      <c r="R7" s="612">
        <v>2545344</v>
      </c>
      <c r="S7" s="613"/>
      <c r="T7" s="613"/>
      <c r="U7" s="613"/>
      <c r="V7" s="613"/>
      <c r="W7" s="613"/>
      <c r="X7" s="613"/>
      <c r="Y7" s="614"/>
      <c r="Z7" s="676">
        <v>0.4</v>
      </c>
      <c r="AA7" s="676"/>
      <c r="AB7" s="676"/>
      <c r="AC7" s="676"/>
      <c r="AD7" s="671">
        <v>2545344</v>
      </c>
      <c r="AE7" s="671"/>
      <c r="AF7" s="671"/>
      <c r="AG7" s="671"/>
      <c r="AH7" s="671"/>
      <c r="AI7" s="671"/>
      <c r="AJ7" s="671"/>
      <c r="AK7" s="671"/>
      <c r="AL7" s="615">
        <v>0.7</v>
      </c>
      <c r="AM7" s="677"/>
      <c r="AN7" s="677"/>
      <c r="AO7" s="678"/>
      <c r="AP7" s="609" t="s">
        <v>212</v>
      </c>
      <c r="AQ7" s="610"/>
      <c r="AR7" s="610"/>
      <c r="AS7" s="610"/>
      <c r="AT7" s="610"/>
      <c r="AU7" s="610"/>
      <c r="AV7" s="610"/>
      <c r="AW7" s="610"/>
      <c r="AX7" s="610"/>
      <c r="AY7" s="610"/>
      <c r="AZ7" s="610"/>
      <c r="BA7" s="610"/>
      <c r="BB7" s="610"/>
      <c r="BC7" s="611"/>
      <c r="BD7" s="612">
        <v>53204189</v>
      </c>
      <c r="BE7" s="613"/>
      <c r="BF7" s="613"/>
      <c r="BG7" s="613"/>
      <c r="BH7" s="613"/>
      <c r="BI7" s="613"/>
      <c r="BJ7" s="613"/>
      <c r="BK7" s="614"/>
      <c r="BL7" s="676">
        <v>29.3</v>
      </c>
      <c r="BM7" s="676"/>
      <c r="BN7" s="676"/>
      <c r="BO7" s="676"/>
      <c r="BP7" s="671">
        <v>1297815</v>
      </c>
      <c r="BQ7" s="671"/>
      <c r="BR7" s="671"/>
      <c r="BS7" s="671"/>
      <c r="BT7" s="671"/>
      <c r="BU7" s="671"/>
      <c r="BV7" s="671"/>
      <c r="BW7" s="672"/>
      <c r="BY7" s="609" t="s">
        <v>213</v>
      </c>
      <c r="BZ7" s="610"/>
      <c r="CA7" s="610"/>
      <c r="CB7" s="610"/>
      <c r="CC7" s="610"/>
      <c r="CD7" s="610"/>
      <c r="CE7" s="610"/>
      <c r="CF7" s="610"/>
      <c r="CG7" s="610"/>
      <c r="CH7" s="610"/>
      <c r="CI7" s="610"/>
      <c r="CJ7" s="610"/>
      <c r="CK7" s="610"/>
      <c r="CL7" s="611"/>
      <c r="CM7" s="612">
        <v>32453473</v>
      </c>
      <c r="CN7" s="613"/>
      <c r="CO7" s="613"/>
      <c r="CP7" s="613"/>
      <c r="CQ7" s="613"/>
      <c r="CR7" s="613"/>
      <c r="CS7" s="613"/>
      <c r="CT7" s="614"/>
      <c r="CU7" s="676">
        <v>5.3</v>
      </c>
      <c r="CV7" s="676"/>
      <c r="CW7" s="676"/>
      <c r="CX7" s="676"/>
      <c r="CY7" s="618">
        <v>3102583</v>
      </c>
      <c r="CZ7" s="613"/>
      <c r="DA7" s="613"/>
      <c r="DB7" s="613"/>
      <c r="DC7" s="613"/>
      <c r="DD7" s="613"/>
      <c r="DE7" s="613"/>
      <c r="DF7" s="613"/>
      <c r="DG7" s="613"/>
      <c r="DH7" s="613"/>
      <c r="DI7" s="613"/>
      <c r="DJ7" s="613"/>
      <c r="DK7" s="614"/>
      <c r="DL7" s="618">
        <v>28383991</v>
      </c>
      <c r="DM7" s="613"/>
      <c r="DN7" s="613"/>
      <c r="DO7" s="613"/>
      <c r="DP7" s="613"/>
      <c r="DQ7" s="613"/>
      <c r="DR7" s="613"/>
      <c r="DS7" s="613"/>
      <c r="DT7" s="613"/>
      <c r="DU7" s="613"/>
      <c r="DV7" s="613"/>
      <c r="DW7" s="613"/>
      <c r="DX7" s="696"/>
    </row>
    <row r="8" spans="2:138" ht="11.25" customHeight="1" x14ac:dyDescent="0.2">
      <c r="B8" s="609" t="s">
        <v>214</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215</v>
      </c>
      <c r="AQ8" s="610"/>
      <c r="AR8" s="610"/>
      <c r="AS8" s="610"/>
      <c r="AT8" s="610"/>
      <c r="AU8" s="610"/>
      <c r="AV8" s="610"/>
      <c r="AW8" s="610"/>
      <c r="AX8" s="610"/>
      <c r="AY8" s="610"/>
      <c r="AZ8" s="610"/>
      <c r="BA8" s="610"/>
      <c r="BB8" s="610"/>
      <c r="BC8" s="611"/>
      <c r="BD8" s="612">
        <v>1340002</v>
      </c>
      <c r="BE8" s="613"/>
      <c r="BF8" s="613"/>
      <c r="BG8" s="613"/>
      <c r="BH8" s="613"/>
      <c r="BI8" s="613"/>
      <c r="BJ8" s="613"/>
      <c r="BK8" s="614"/>
      <c r="BL8" s="676">
        <v>0.7</v>
      </c>
      <c r="BM8" s="676"/>
      <c r="BN8" s="676"/>
      <c r="BO8" s="676"/>
      <c r="BP8" s="671">
        <v>334612</v>
      </c>
      <c r="BQ8" s="671"/>
      <c r="BR8" s="671"/>
      <c r="BS8" s="671"/>
      <c r="BT8" s="671"/>
      <c r="BU8" s="671"/>
      <c r="BV8" s="671"/>
      <c r="BW8" s="672"/>
      <c r="BY8" s="609" t="s">
        <v>216</v>
      </c>
      <c r="BZ8" s="610"/>
      <c r="CA8" s="610"/>
      <c r="CB8" s="610"/>
      <c r="CC8" s="610"/>
      <c r="CD8" s="610"/>
      <c r="CE8" s="610"/>
      <c r="CF8" s="610"/>
      <c r="CG8" s="610"/>
      <c r="CH8" s="610"/>
      <c r="CI8" s="610"/>
      <c r="CJ8" s="610"/>
      <c r="CK8" s="610"/>
      <c r="CL8" s="611"/>
      <c r="CM8" s="612">
        <v>93202048</v>
      </c>
      <c r="CN8" s="613"/>
      <c r="CO8" s="613"/>
      <c r="CP8" s="613"/>
      <c r="CQ8" s="613"/>
      <c r="CR8" s="613"/>
      <c r="CS8" s="613"/>
      <c r="CT8" s="614"/>
      <c r="CU8" s="615">
        <v>15.2</v>
      </c>
      <c r="CV8" s="677"/>
      <c r="CW8" s="677"/>
      <c r="CX8" s="679"/>
      <c r="CY8" s="618">
        <v>1291301</v>
      </c>
      <c r="CZ8" s="613"/>
      <c r="DA8" s="613"/>
      <c r="DB8" s="613"/>
      <c r="DC8" s="613"/>
      <c r="DD8" s="613"/>
      <c r="DE8" s="613"/>
      <c r="DF8" s="613"/>
      <c r="DG8" s="613"/>
      <c r="DH8" s="613"/>
      <c r="DI8" s="613"/>
      <c r="DJ8" s="613"/>
      <c r="DK8" s="614"/>
      <c r="DL8" s="618">
        <v>86812705</v>
      </c>
      <c r="DM8" s="613"/>
      <c r="DN8" s="613"/>
      <c r="DO8" s="613"/>
      <c r="DP8" s="613"/>
      <c r="DQ8" s="613"/>
      <c r="DR8" s="613"/>
      <c r="DS8" s="613"/>
      <c r="DT8" s="613"/>
      <c r="DU8" s="613"/>
      <c r="DV8" s="613"/>
      <c r="DW8" s="613"/>
      <c r="DX8" s="696"/>
    </row>
    <row r="9" spans="2:138" ht="11.25" customHeight="1" x14ac:dyDescent="0.2">
      <c r="B9" s="609" t="s">
        <v>217</v>
      </c>
      <c r="C9" s="610"/>
      <c r="D9" s="610"/>
      <c r="E9" s="610"/>
      <c r="F9" s="610"/>
      <c r="G9" s="610"/>
      <c r="H9" s="610"/>
      <c r="I9" s="610"/>
      <c r="J9" s="610"/>
      <c r="K9" s="610"/>
      <c r="L9" s="610"/>
      <c r="M9" s="610"/>
      <c r="N9" s="610"/>
      <c r="O9" s="610"/>
      <c r="P9" s="610"/>
      <c r="Q9" s="611"/>
      <c r="R9" s="612" t="s">
        <v>218</v>
      </c>
      <c r="S9" s="613"/>
      <c r="T9" s="613"/>
      <c r="U9" s="613"/>
      <c r="V9" s="613"/>
      <c r="W9" s="613"/>
      <c r="X9" s="613"/>
      <c r="Y9" s="614"/>
      <c r="Z9" s="676" t="s">
        <v>218</v>
      </c>
      <c r="AA9" s="676"/>
      <c r="AB9" s="676"/>
      <c r="AC9" s="676"/>
      <c r="AD9" s="671" t="s">
        <v>218</v>
      </c>
      <c r="AE9" s="671"/>
      <c r="AF9" s="671"/>
      <c r="AG9" s="671"/>
      <c r="AH9" s="671"/>
      <c r="AI9" s="671"/>
      <c r="AJ9" s="671"/>
      <c r="AK9" s="671"/>
      <c r="AL9" s="615" t="s">
        <v>118</v>
      </c>
      <c r="AM9" s="677"/>
      <c r="AN9" s="677"/>
      <c r="AO9" s="678"/>
      <c r="AP9" s="609" t="s">
        <v>219</v>
      </c>
      <c r="AQ9" s="610"/>
      <c r="AR9" s="610"/>
      <c r="AS9" s="610"/>
      <c r="AT9" s="610"/>
      <c r="AU9" s="610"/>
      <c r="AV9" s="610"/>
      <c r="AW9" s="610"/>
      <c r="AX9" s="610"/>
      <c r="AY9" s="610"/>
      <c r="AZ9" s="610"/>
      <c r="BA9" s="610"/>
      <c r="BB9" s="610"/>
      <c r="BC9" s="611"/>
      <c r="BD9" s="612">
        <v>43080406</v>
      </c>
      <c r="BE9" s="613"/>
      <c r="BF9" s="613"/>
      <c r="BG9" s="613"/>
      <c r="BH9" s="613"/>
      <c r="BI9" s="613"/>
      <c r="BJ9" s="613"/>
      <c r="BK9" s="614"/>
      <c r="BL9" s="676">
        <v>23.7</v>
      </c>
      <c r="BM9" s="676"/>
      <c r="BN9" s="676"/>
      <c r="BO9" s="676"/>
      <c r="BP9" s="671" t="s">
        <v>218</v>
      </c>
      <c r="BQ9" s="671"/>
      <c r="BR9" s="671"/>
      <c r="BS9" s="671"/>
      <c r="BT9" s="671"/>
      <c r="BU9" s="671"/>
      <c r="BV9" s="671"/>
      <c r="BW9" s="672"/>
      <c r="BY9" s="609" t="s">
        <v>220</v>
      </c>
      <c r="BZ9" s="610"/>
      <c r="CA9" s="610"/>
      <c r="CB9" s="610"/>
      <c r="CC9" s="610"/>
      <c r="CD9" s="610"/>
      <c r="CE9" s="610"/>
      <c r="CF9" s="610"/>
      <c r="CG9" s="610"/>
      <c r="CH9" s="610"/>
      <c r="CI9" s="610"/>
      <c r="CJ9" s="610"/>
      <c r="CK9" s="610"/>
      <c r="CL9" s="611"/>
      <c r="CM9" s="612">
        <v>19694219</v>
      </c>
      <c r="CN9" s="613"/>
      <c r="CO9" s="613"/>
      <c r="CP9" s="613"/>
      <c r="CQ9" s="613"/>
      <c r="CR9" s="613"/>
      <c r="CS9" s="613"/>
      <c r="CT9" s="614"/>
      <c r="CU9" s="615">
        <v>3.2</v>
      </c>
      <c r="CV9" s="677"/>
      <c r="CW9" s="677"/>
      <c r="CX9" s="679"/>
      <c r="CY9" s="618">
        <v>1197680</v>
      </c>
      <c r="CZ9" s="613"/>
      <c r="DA9" s="613"/>
      <c r="DB9" s="613"/>
      <c r="DC9" s="613"/>
      <c r="DD9" s="613"/>
      <c r="DE9" s="613"/>
      <c r="DF9" s="613"/>
      <c r="DG9" s="613"/>
      <c r="DH9" s="613"/>
      <c r="DI9" s="613"/>
      <c r="DJ9" s="613"/>
      <c r="DK9" s="614"/>
      <c r="DL9" s="618">
        <v>10674061</v>
      </c>
      <c r="DM9" s="613"/>
      <c r="DN9" s="613"/>
      <c r="DO9" s="613"/>
      <c r="DP9" s="613"/>
      <c r="DQ9" s="613"/>
      <c r="DR9" s="613"/>
      <c r="DS9" s="613"/>
      <c r="DT9" s="613"/>
      <c r="DU9" s="613"/>
      <c r="DV9" s="613"/>
      <c r="DW9" s="613"/>
      <c r="DX9" s="696"/>
    </row>
    <row r="10" spans="2:138" ht="11.25" customHeight="1" x14ac:dyDescent="0.2">
      <c r="B10" s="609" t="s">
        <v>221</v>
      </c>
      <c r="C10" s="610"/>
      <c r="D10" s="610"/>
      <c r="E10" s="610"/>
      <c r="F10" s="610"/>
      <c r="G10" s="610"/>
      <c r="H10" s="610"/>
      <c r="I10" s="610"/>
      <c r="J10" s="610"/>
      <c r="K10" s="610"/>
      <c r="L10" s="610"/>
      <c r="M10" s="610"/>
      <c r="N10" s="610"/>
      <c r="O10" s="610"/>
      <c r="P10" s="610"/>
      <c r="Q10" s="611"/>
      <c r="R10" s="612">
        <v>112292</v>
      </c>
      <c r="S10" s="613"/>
      <c r="T10" s="613"/>
      <c r="U10" s="613"/>
      <c r="V10" s="613"/>
      <c r="W10" s="613"/>
      <c r="X10" s="613"/>
      <c r="Y10" s="614"/>
      <c r="Z10" s="676">
        <v>0</v>
      </c>
      <c r="AA10" s="676"/>
      <c r="AB10" s="676"/>
      <c r="AC10" s="676"/>
      <c r="AD10" s="671">
        <v>112292</v>
      </c>
      <c r="AE10" s="671"/>
      <c r="AF10" s="671"/>
      <c r="AG10" s="671"/>
      <c r="AH10" s="671"/>
      <c r="AI10" s="671"/>
      <c r="AJ10" s="671"/>
      <c r="AK10" s="671"/>
      <c r="AL10" s="615">
        <v>0</v>
      </c>
      <c r="AM10" s="677"/>
      <c r="AN10" s="677"/>
      <c r="AO10" s="678"/>
      <c r="AP10" s="609" t="s">
        <v>222</v>
      </c>
      <c r="AQ10" s="610"/>
      <c r="AR10" s="610"/>
      <c r="AS10" s="610"/>
      <c r="AT10" s="610"/>
      <c r="AU10" s="610"/>
      <c r="AV10" s="610"/>
      <c r="AW10" s="610"/>
      <c r="AX10" s="610"/>
      <c r="AY10" s="610"/>
      <c r="AZ10" s="610"/>
      <c r="BA10" s="610"/>
      <c r="BB10" s="610"/>
      <c r="BC10" s="611"/>
      <c r="BD10" s="612">
        <v>1517567</v>
      </c>
      <c r="BE10" s="613"/>
      <c r="BF10" s="613"/>
      <c r="BG10" s="613"/>
      <c r="BH10" s="613"/>
      <c r="BI10" s="613"/>
      <c r="BJ10" s="613"/>
      <c r="BK10" s="614"/>
      <c r="BL10" s="676">
        <v>0.8</v>
      </c>
      <c r="BM10" s="676"/>
      <c r="BN10" s="676"/>
      <c r="BO10" s="676"/>
      <c r="BP10" s="671">
        <v>72051</v>
      </c>
      <c r="BQ10" s="671"/>
      <c r="BR10" s="671"/>
      <c r="BS10" s="671"/>
      <c r="BT10" s="671"/>
      <c r="BU10" s="671"/>
      <c r="BV10" s="671"/>
      <c r="BW10" s="672"/>
      <c r="BY10" s="609" t="s">
        <v>223</v>
      </c>
      <c r="BZ10" s="610"/>
      <c r="CA10" s="610"/>
      <c r="CB10" s="610"/>
      <c r="CC10" s="610"/>
      <c r="CD10" s="610"/>
      <c r="CE10" s="610"/>
      <c r="CF10" s="610"/>
      <c r="CG10" s="610"/>
      <c r="CH10" s="610"/>
      <c r="CI10" s="610"/>
      <c r="CJ10" s="610"/>
      <c r="CK10" s="610"/>
      <c r="CL10" s="611"/>
      <c r="CM10" s="612">
        <v>1929935</v>
      </c>
      <c r="CN10" s="613"/>
      <c r="CO10" s="613"/>
      <c r="CP10" s="613"/>
      <c r="CQ10" s="613"/>
      <c r="CR10" s="613"/>
      <c r="CS10" s="613"/>
      <c r="CT10" s="614"/>
      <c r="CU10" s="615">
        <v>0.3</v>
      </c>
      <c r="CV10" s="677"/>
      <c r="CW10" s="677"/>
      <c r="CX10" s="679"/>
      <c r="CY10" s="618">
        <v>36215</v>
      </c>
      <c r="CZ10" s="613"/>
      <c r="DA10" s="613"/>
      <c r="DB10" s="613"/>
      <c r="DC10" s="613"/>
      <c r="DD10" s="613"/>
      <c r="DE10" s="613"/>
      <c r="DF10" s="613"/>
      <c r="DG10" s="613"/>
      <c r="DH10" s="613"/>
      <c r="DI10" s="613"/>
      <c r="DJ10" s="613"/>
      <c r="DK10" s="614"/>
      <c r="DL10" s="618">
        <v>935960</v>
      </c>
      <c r="DM10" s="613"/>
      <c r="DN10" s="613"/>
      <c r="DO10" s="613"/>
      <c r="DP10" s="613"/>
      <c r="DQ10" s="613"/>
      <c r="DR10" s="613"/>
      <c r="DS10" s="613"/>
      <c r="DT10" s="613"/>
      <c r="DU10" s="613"/>
      <c r="DV10" s="613"/>
      <c r="DW10" s="613"/>
      <c r="DX10" s="696"/>
    </row>
    <row r="11" spans="2:138" ht="11.25" customHeight="1" x14ac:dyDescent="0.2">
      <c r="B11" s="609" t="s">
        <v>224</v>
      </c>
      <c r="C11" s="610"/>
      <c r="D11" s="610"/>
      <c r="E11" s="610"/>
      <c r="F11" s="610"/>
      <c r="G11" s="610"/>
      <c r="H11" s="610"/>
      <c r="I11" s="610"/>
      <c r="J11" s="610"/>
      <c r="K11" s="610"/>
      <c r="L11" s="610"/>
      <c r="M11" s="610"/>
      <c r="N11" s="610"/>
      <c r="O11" s="610"/>
      <c r="P11" s="610"/>
      <c r="Q11" s="611"/>
      <c r="R11" s="612">
        <v>99453</v>
      </c>
      <c r="S11" s="613"/>
      <c r="T11" s="613"/>
      <c r="U11" s="613"/>
      <c r="V11" s="613"/>
      <c r="W11" s="613"/>
      <c r="X11" s="613"/>
      <c r="Y11" s="614"/>
      <c r="Z11" s="676">
        <v>0</v>
      </c>
      <c r="AA11" s="676"/>
      <c r="AB11" s="676"/>
      <c r="AC11" s="676"/>
      <c r="AD11" s="671">
        <v>99453</v>
      </c>
      <c r="AE11" s="671"/>
      <c r="AF11" s="671"/>
      <c r="AG11" s="671"/>
      <c r="AH11" s="671"/>
      <c r="AI11" s="671"/>
      <c r="AJ11" s="671"/>
      <c r="AK11" s="671"/>
      <c r="AL11" s="615">
        <v>0</v>
      </c>
      <c r="AM11" s="677"/>
      <c r="AN11" s="677"/>
      <c r="AO11" s="678"/>
      <c r="AP11" s="609" t="s">
        <v>225</v>
      </c>
      <c r="AQ11" s="610"/>
      <c r="AR11" s="610"/>
      <c r="AS11" s="610"/>
      <c r="AT11" s="610"/>
      <c r="AU11" s="610"/>
      <c r="AV11" s="610"/>
      <c r="AW11" s="610"/>
      <c r="AX11" s="610"/>
      <c r="AY11" s="610"/>
      <c r="AZ11" s="610"/>
      <c r="BA11" s="610"/>
      <c r="BB11" s="610"/>
      <c r="BC11" s="611"/>
      <c r="BD11" s="612">
        <v>4853736</v>
      </c>
      <c r="BE11" s="613"/>
      <c r="BF11" s="613"/>
      <c r="BG11" s="613"/>
      <c r="BH11" s="613"/>
      <c r="BI11" s="613"/>
      <c r="BJ11" s="613"/>
      <c r="BK11" s="614"/>
      <c r="BL11" s="676">
        <v>2.7</v>
      </c>
      <c r="BM11" s="676"/>
      <c r="BN11" s="676"/>
      <c r="BO11" s="676"/>
      <c r="BP11" s="671">
        <v>891152</v>
      </c>
      <c r="BQ11" s="671"/>
      <c r="BR11" s="671"/>
      <c r="BS11" s="671"/>
      <c r="BT11" s="671"/>
      <c r="BU11" s="671"/>
      <c r="BV11" s="671"/>
      <c r="BW11" s="672"/>
      <c r="BY11" s="609" t="s">
        <v>226</v>
      </c>
      <c r="BZ11" s="610"/>
      <c r="CA11" s="610"/>
      <c r="CB11" s="610"/>
      <c r="CC11" s="610"/>
      <c r="CD11" s="610"/>
      <c r="CE11" s="610"/>
      <c r="CF11" s="610"/>
      <c r="CG11" s="610"/>
      <c r="CH11" s="610"/>
      <c r="CI11" s="610"/>
      <c r="CJ11" s="610"/>
      <c r="CK11" s="610"/>
      <c r="CL11" s="611"/>
      <c r="CM11" s="612">
        <v>36724276</v>
      </c>
      <c r="CN11" s="613"/>
      <c r="CO11" s="613"/>
      <c r="CP11" s="613"/>
      <c r="CQ11" s="613"/>
      <c r="CR11" s="613"/>
      <c r="CS11" s="613"/>
      <c r="CT11" s="614"/>
      <c r="CU11" s="615">
        <v>6</v>
      </c>
      <c r="CV11" s="677"/>
      <c r="CW11" s="677"/>
      <c r="CX11" s="679"/>
      <c r="CY11" s="618">
        <v>20652883</v>
      </c>
      <c r="CZ11" s="613"/>
      <c r="DA11" s="613"/>
      <c r="DB11" s="613"/>
      <c r="DC11" s="613"/>
      <c r="DD11" s="613"/>
      <c r="DE11" s="613"/>
      <c r="DF11" s="613"/>
      <c r="DG11" s="613"/>
      <c r="DH11" s="613"/>
      <c r="DI11" s="613"/>
      <c r="DJ11" s="613"/>
      <c r="DK11" s="614"/>
      <c r="DL11" s="618">
        <v>11223744</v>
      </c>
      <c r="DM11" s="613"/>
      <c r="DN11" s="613"/>
      <c r="DO11" s="613"/>
      <c r="DP11" s="613"/>
      <c r="DQ11" s="613"/>
      <c r="DR11" s="613"/>
      <c r="DS11" s="613"/>
      <c r="DT11" s="613"/>
      <c r="DU11" s="613"/>
      <c r="DV11" s="613"/>
      <c r="DW11" s="613"/>
      <c r="DX11" s="696"/>
    </row>
    <row r="12" spans="2:138" ht="11.25" customHeight="1" x14ac:dyDescent="0.2">
      <c r="B12" s="609" t="s">
        <v>227</v>
      </c>
      <c r="C12" s="610"/>
      <c r="D12" s="610"/>
      <c r="E12" s="610"/>
      <c r="F12" s="610"/>
      <c r="G12" s="610"/>
      <c r="H12" s="610"/>
      <c r="I12" s="610"/>
      <c r="J12" s="610"/>
      <c r="K12" s="610"/>
      <c r="L12" s="610"/>
      <c r="M12" s="610"/>
      <c r="N12" s="610"/>
      <c r="O12" s="610"/>
      <c r="P12" s="610"/>
      <c r="Q12" s="611"/>
      <c r="R12" s="612">
        <v>29911</v>
      </c>
      <c r="S12" s="613"/>
      <c r="T12" s="613"/>
      <c r="U12" s="613"/>
      <c r="V12" s="613"/>
      <c r="W12" s="613"/>
      <c r="X12" s="613"/>
      <c r="Y12" s="614"/>
      <c r="Z12" s="676">
        <v>0</v>
      </c>
      <c r="AA12" s="676"/>
      <c r="AB12" s="676"/>
      <c r="AC12" s="676"/>
      <c r="AD12" s="671">
        <v>29911</v>
      </c>
      <c r="AE12" s="671"/>
      <c r="AF12" s="671"/>
      <c r="AG12" s="671"/>
      <c r="AH12" s="671"/>
      <c r="AI12" s="671"/>
      <c r="AJ12" s="671"/>
      <c r="AK12" s="671"/>
      <c r="AL12" s="615">
        <v>0</v>
      </c>
      <c r="AM12" s="677"/>
      <c r="AN12" s="677"/>
      <c r="AO12" s="678"/>
      <c r="AP12" s="609" t="s">
        <v>228</v>
      </c>
      <c r="AQ12" s="610"/>
      <c r="AR12" s="610"/>
      <c r="AS12" s="610"/>
      <c r="AT12" s="610"/>
      <c r="AU12" s="610"/>
      <c r="AV12" s="610"/>
      <c r="AW12" s="610"/>
      <c r="AX12" s="610"/>
      <c r="AY12" s="610"/>
      <c r="AZ12" s="610"/>
      <c r="BA12" s="610"/>
      <c r="BB12" s="610"/>
      <c r="BC12" s="611"/>
      <c r="BD12" s="612">
        <v>442924</v>
      </c>
      <c r="BE12" s="613"/>
      <c r="BF12" s="613"/>
      <c r="BG12" s="613"/>
      <c r="BH12" s="613"/>
      <c r="BI12" s="613"/>
      <c r="BJ12" s="613"/>
      <c r="BK12" s="614"/>
      <c r="BL12" s="676">
        <v>0.2</v>
      </c>
      <c r="BM12" s="676"/>
      <c r="BN12" s="676"/>
      <c r="BO12" s="676"/>
      <c r="BP12" s="671" t="s">
        <v>118</v>
      </c>
      <c r="BQ12" s="671"/>
      <c r="BR12" s="671"/>
      <c r="BS12" s="671"/>
      <c r="BT12" s="671"/>
      <c r="BU12" s="671"/>
      <c r="BV12" s="671"/>
      <c r="BW12" s="672"/>
      <c r="BY12" s="609" t="s">
        <v>229</v>
      </c>
      <c r="BZ12" s="610"/>
      <c r="CA12" s="610"/>
      <c r="CB12" s="610"/>
      <c r="CC12" s="610"/>
      <c r="CD12" s="610"/>
      <c r="CE12" s="610"/>
      <c r="CF12" s="610"/>
      <c r="CG12" s="610"/>
      <c r="CH12" s="610"/>
      <c r="CI12" s="610"/>
      <c r="CJ12" s="610"/>
      <c r="CK12" s="610"/>
      <c r="CL12" s="611"/>
      <c r="CM12" s="612">
        <v>36965297</v>
      </c>
      <c r="CN12" s="613"/>
      <c r="CO12" s="613"/>
      <c r="CP12" s="613"/>
      <c r="CQ12" s="613"/>
      <c r="CR12" s="613"/>
      <c r="CS12" s="613"/>
      <c r="CT12" s="614"/>
      <c r="CU12" s="615">
        <v>6</v>
      </c>
      <c r="CV12" s="677"/>
      <c r="CW12" s="677"/>
      <c r="CX12" s="679"/>
      <c r="CY12" s="618">
        <v>53030</v>
      </c>
      <c r="CZ12" s="613"/>
      <c r="DA12" s="613"/>
      <c r="DB12" s="613"/>
      <c r="DC12" s="613"/>
      <c r="DD12" s="613"/>
      <c r="DE12" s="613"/>
      <c r="DF12" s="613"/>
      <c r="DG12" s="613"/>
      <c r="DH12" s="613"/>
      <c r="DI12" s="613"/>
      <c r="DJ12" s="613"/>
      <c r="DK12" s="614"/>
      <c r="DL12" s="618">
        <v>6856090</v>
      </c>
      <c r="DM12" s="613"/>
      <c r="DN12" s="613"/>
      <c r="DO12" s="613"/>
      <c r="DP12" s="613"/>
      <c r="DQ12" s="613"/>
      <c r="DR12" s="613"/>
      <c r="DS12" s="613"/>
      <c r="DT12" s="613"/>
      <c r="DU12" s="613"/>
      <c r="DV12" s="613"/>
      <c r="DW12" s="613"/>
      <c r="DX12" s="696"/>
    </row>
    <row r="13" spans="2:138" ht="11.25" customHeight="1" x14ac:dyDescent="0.2">
      <c r="B13" s="609" t="s">
        <v>230</v>
      </c>
      <c r="C13" s="610"/>
      <c r="D13" s="610"/>
      <c r="E13" s="610"/>
      <c r="F13" s="610"/>
      <c r="G13" s="610"/>
      <c r="H13" s="610"/>
      <c r="I13" s="610"/>
      <c r="J13" s="610"/>
      <c r="K13" s="610"/>
      <c r="L13" s="610"/>
      <c r="M13" s="610"/>
      <c r="N13" s="610"/>
      <c r="O13" s="610"/>
      <c r="P13" s="610"/>
      <c r="Q13" s="611"/>
      <c r="R13" s="612">
        <v>21936891</v>
      </c>
      <c r="S13" s="613"/>
      <c r="T13" s="613"/>
      <c r="U13" s="613"/>
      <c r="V13" s="613"/>
      <c r="W13" s="613"/>
      <c r="X13" s="613"/>
      <c r="Y13" s="614"/>
      <c r="Z13" s="676">
        <v>3.5</v>
      </c>
      <c r="AA13" s="676"/>
      <c r="AB13" s="676"/>
      <c r="AC13" s="676"/>
      <c r="AD13" s="671">
        <v>21936891</v>
      </c>
      <c r="AE13" s="671"/>
      <c r="AF13" s="671"/>
      <c r="AG13" s="671"/>
      <c r="AH13" s="671"/>
      <c r="AI13" s="671"/>
      <c r="AJ13" s="671"/>
      <c r="AK13" s="671"/>
      <c r="AL13" s="615">
        <v>6.2</v>
      </c>
      <c r="AM13" s="677"/>
      <c r="AN13" s="677"/>
      <c r="AO13" s="678"/>
      <c r="AP13" s="609" t="s">
        <v>231</v>
      </c>
      <c r="AQ13" s="610"/>
      <c r="AR13" s="610"/>
      <c r="AS13" s="610"/>
      <c r="AT13" s="610"/>
      <c r="AU13" s="610"/>
      <c r="AV13" s="610"/>
      <c r="AW13" s="610"/>
      <c r="AX13" s="610"/>
      <c r="AY13" s="610"/>
      <c r="AZ13" s="610"/>
      <c r="BA13" s="610"/>
      <c r="BB13" s="610"/>
      <c r="BC13" s="611"/>
      <c r="BD13" s="612">
        <v>1296107</v>
      </c>
      <c r="BE13" s="613"/>
      <c r="BF13" s="613"/>
      <c r="BG13" s="613"/>
      <c r="BH13" s="613"/>
      <c r="BI13" s="613"/>
      <c r="BJ13" s="613"/>
      <c r="BK13" s="614"/>
      <c r="BL13" s="676">
        <v>0.7</v>
      </c>
      <c r="BM13" s="676"/>
      <c r="BN13" s="676"/>
      <c r="BO13" s="676"/>
      <c r="BP13" s="671" t="s">
        <v>118</v>
      </c>
      <c r="BQ13" s="671"/>
      <c r="BR13" s="671"/>
      <c r="BS13" s="671"/>
      <c r="BT13" s="671"/>
      <c r="BU13" s="671"/>
      <c r="BV13" s="671"/>
      <c r="BW13" s="672"/>
      <c r="BY13" s="609" t="s">
        <v>232</v>
      </c>
      <c r="BZ13" s="610"/>
      <c r="CA13" s="610"/>
      <c r="CB13" s="610"/>
      <c r="CC13" s="610"/>
      <c r="CD13" s="610"/>
      <c r="CE13" s="610"/>
      <c r="CF13" s="610"/>
      <c r="CG13" s="610"/>
      <c r="CH13" s="610"/>
      <c r="CI13" s="610"/>
      <c r="CJ13" s="610"/>
      <c r="CK13" s="610"/>
      <c r="CL13" s="611"/>
      <c r="CM13" s="612">
        <v>79679444</v>
      </c>
      <c r="CN13" s="613"/>
      <c r="CO13" s="613"/>
      <c r="CP13" s="613"/>
      <c r="CQ13" s="613"/>
      <c r="CR13" s="613"/>
      <c r="CS13" s="613"/>
      <c r="CT13" s="614"/>
      <c r="CU13" s="615">
        <v>13</v>
      </c>
      <c r="CV13" s="677"/>
      <c r="CW13" s="677"/>
      <c r="CX13" s="679"/>
      <c r="CY13" s="618">
        <v>68935560</v>
      </c>
      <c r="CZ13" s="613"/>
      <c r="DA13" s="613"/>
      <c r="DB13" s="613"/>
      <c r="DC13" s="613"/>
      <c r="DD13" s="613"/>
      <c r="DE13" s="613"/>
      <c r="DF13" s="613"/>
      <c r="DG13" s="613"/>
      <c r="DH13" s="613"/>
      <c r="DI13" s="613"/>
      <c r="DJ13" s="613"/>
      <c r="DK13" s="614"/>
      <c r="DL13" s="618">
        <v>14720173</v>
      </c>
      <c r="DM13" s="613"/>
      <c r="DN13" s="613"/>
      <c r="DO13" s="613"/>
      <c r="DP13" s="613"/>
      <c r="DQ13" s="613"/>
      <c r="DR13" s="613"/>
      <c r="DS13" s="613"/>
      <c r="DT13" s="613"/>
      <c r="DU13" s="613"/>
      <c r="DV13" s="613"/>
      <c r="DW13" s="613"/>
      <c r="DX13" s="696"/>
    </row>
    <row r="14" spans="2:138" ht="11.25" customHeight="1" x14ac:dyDescent="0.2">
      <c r="B14" s="609" t="s">
        <v>233</v>
      </c>
      <c r="C14" s="610"/>
      <c r="D14" s="610"/>
      <c r="E14" s="610"/>
      <c r="F14" s="610"/>
      <c r="G14" s="610"/>
      <c r="H14" s="610"/>
      <c r="I14" s="610"/>
      <c r="J14" s="610"/>
      <c r="K14" s="610"/>
      <c r="L14" s="610"/>
      <c r="M14" s="610"/>
      <c r="N14" s="610"/>
      <c r="O14" s="610"/>
      <c r="P14" s="610"/>
      <c r="Q14" s="611"/>
      <c r="R14" s="612">
        <v>72136</v>
      </c>
      <c r="S14" s="613"/>
      <c r="T14" s="613"/>
      <c r="U14" s="613"/>
      <c r="V14" s="613"/>
      <c r="W14" s="613"/>
      <c r="X14" s="613"/>
      <c r="Y14" s="614"/>
      <c r="Z14" s="676">
        <v>0</v>
      </c>
      <c r="AA14" s="676"/>
      <c r="AB14" s="676"/>
      <c r="AC14" s="676"/>
      <c r="AD14" s="671">
        <v>72136</v>
      </c>
      <c r="AE14" s="671"/>
      <c r="AF14" s="671"/>
      <c r="AG14" s="671"/>
      <c r="AH14" s="671"/>
      <c r="AI14" s="671"/>
      <c r="AJ14" s="671"/>
      <c r="AK14" s="671"/>
      <c r="AL14" s="615">
        <v>0</v>
      </c>
      <c r="AM14" s="677"/>
      <c r="AN14" s="677"/>
      <c r="AO14" s="678"/>
      <c r="AP14" s="609" t="s">
        <v>234</v>
      </c>
      <c r="AQ14" s="610"/>
      <c r="AR14" s="610"/>
      <c r="AS14" s="610"/>
      <c r="AT14" s="610"/>
      <c r="AU14" s="610"/>
      <c r="AV14" s="610"/>
      <c r="AW14" s="610"/>
      <c r="AX14" s="610"/>
      <c r="AY14" s="610"/>
      <c r="AZ14" s="610"/>
      <c r="BA14" s="610"/>
      <c r="BB14" s="610"/>
      <c r="BC14" s="611"/>
      <c r="BD14" s="612">
        <v>673447</v>
      </c>
      <c r="BE14" s="613"/>
      <c r="BF14" s="613"/>
      <c r="BG14" s="613"/>
      <c r="BH14" s="613"/>
      <c r="BI14" s="613"/>
      <c r="BJ14" s="613"/>
      <c r="BK14" s="614"/>
      <c r="BL14" s="676">
        <v>0.4</v>
      </c>
      <c r="BM14" s="676"/>
      <c r="BN14" s="676"/>
      <c r="BO14" s="676"/>
      <c r="BP14" s="671" t="s">
        <v>118</v>
      </c>
      <c r="BQ14" s="671"/>
      <c r="BR14" s="671"/>
      <c r="BS14" s="671"/>
      <c r="BT14" s="671"/>
      <c r="BU14" s="671"/>
      <c r="BV14" s="671"/>
      <c r="BW14" s="672"/>
      <c r="BY14" s="609" t="s">
        <v>235</v>
      </c>
      <c r="BZ14" s="610"/>
      <c r="CA14" s="610"/>
      <c r="CB14" s="610"/>
      <c r="CC14" s="610"/>
      <c r="CD14" s="610"/>
      <c r="CE14" s="610"/>
      <c r="CF14" s="610"/>
      <c r="CG14" s="610"/>
      <c r="CH14" s="610"/>
      <c r="CI14" s="610"/>
      <c r="CJ14" s="610"/>
      <c r="CK14" s="610"/>
      <c r="CL14" s="611"/>
      <c r="CM14" s="612">
        <v>37090568</v>
      </c>
      <c r="CN14" s="613"/>
      <c r="CO14" s="613"/>
      <c r="CP14" s="613"/>
      <c r="CQ14" s="613"/>
      <c r="CR14" s="613"/>
      <c r="CS14" s="613"/>
      <c r="CT14" s="614"/>
      <c r="CU14" s="615">
        <v>6.1</v>
      </c>
      <c r="CV14" s="677"/>
      <c r="CW14" s="677"/>
      <c r="CX14" s="679"/>
      <c r="CY14" s="618">
        <v>1628727</v>
      </c>
      <c r="CZ14" s="613"/>
      <c r="DA14" s="613"/>
      <c r="DB14" s="613"/>
      <c r="DC14" s="613"/>
      <c r="DD14" s="613"/>
      <c r="DE14" s="613"/>
      <c r="DF14" s="613"/>
      <c r="DG14" s="613"/>
      <c r="DH14" s="613"/>
      <c r="DI14" s="613"/>
      <c r="DJ14" s="613"/>
      <c r="DK14" s="614"/>
      <c r="DL14" s="618">
        <v>33841886</v>
      </c>
      <c r="DM14" s="613"/>
      <c r="DN14" s="613"/>
      <c r="DO14" s="613"/>
      <c r="DP14" s="613"/>
      <c r="DQ14" s="613"/>
      <c r="DR14" s="613"/>
      <c r="DS14" s="613"/>
      <c r="DT14" s="613"/>
      <c r="DU14" s="613"/>
      <c r="DV14" s="613"/>
      <c r="DW14" s="613"/>
      <c r="DX14" s="696"/>
    </row>
    <row r="15" spans="2:138" ht="11.25" customHeight="1" x14ac:dyDescent="0.2">
      <c r="B15" s="609" t="s">
        <v>236</v>
      </c>
      <c r="C15" s="610"/>
      <c r="D15" s="610"/>
      <c r="E15" s="610"/>
      <c r="F15" s="610"/>
      <c r="G15" s="610"/>
      <c r="H15" s="610"/>
      <c r="I15" s="610"/>
      <c r="J15" s="610"/>
      <c r="K15" s="610"/>
      <c r="L15" s="610"/>
      <c r="M15" s="610"/>
      <c r="N15" s="610"/>
      <c r="O15" s="610"/>
      <c r="P15" s="610"/>
      <c r="Q15" s="611"/>
      <c r="R15" s="612" t="s">
        <v>118</v>
      </c>
      <c r="S15" s="613"/>
      <c r="T15" s="613"/>
      <c r="U15" s="613"/>
      <c r="V15" s="613"/>
      <c r="W15" s="613"/>
      <c r="X15" s="613"/>
      <c r="Y15" s="614"/>
      <c r="Z15" s="676" t="s">
        <v>118</v>
      </c>
      <c r="AA15" s="676"/>
      <c r="AB15" s="676"/>
      <c r="AC15" s="676"/>
      <c r="AD15" s="671" t="s">
        <v>118</v>
      </c>
      <c r="AE15" s="671"/>
      <c r="AF15" s="671"/>
      <c r="AG15" s="671"/>
      <c r="AH15" s="671"/>
      <c r="AI15" s="671"/>
      <c r="AJ15" s="671"/>
      <c r="AK15" s="671"/>
      <c r="AL15" s="615" t="s">
        <v>237</v>
      </c>
      <c r="AM15" s="677"/>
      <c r="AN15" s="677"/>
      <c r="AO15" s="678"/>
      <c r="AP15" s="609" t="s">
        <v>238</v>
      </c>
      <c r="AQ15" s="610"/>
      <c r="AR15" s="610"/>
      <c r="AS15" s="610"/>
      <c r="AT15" s="610"/>
      <c r="AU15" s="610"/>
      <c r="AV15" s="610"/>
      <c r="AW15" s="610"/>
      <c r="AX15" s="610"/>
      <c r="AY15" s="610"/>
      <c r="AZ15" s="610"/>
      <c r="BA15" s="610"/>
      <c r="BB15" s="610"/>
      <c r="BC15" s="611"/>
      <c r="BD15" s="612">
        <v>38498902</v>
      </c>
      <c r="BE15" s="613"/>
      <c r="BF15" s="613"/>
      <c r="BG15" s="613"/>
      <c r="BH15" s="613"/>
      <c r="BI15" s="613"/>
      <c r="BJ15" s="613"/>
      <c r="BK15" s="614"/>
      <c r="BL15" s="676">
        <v>21.2</v>
      </c>
      <c r="BM15" s="676"/>
      <c r="BN15" s="676"/>
      <c r="BO15" s="676"/>
      <c r="BP15" s="671" t="s">
        <v>118</v>
      </c>
      <c r="BQ15" s="671"/>
      <c r="BR15" s="671"/>
      <c r="BS15" s="671"/>
      <c r="BT15" s="671"/>
      <c r="BU15" s="671"/>
      <c r="BV15" s="671"/>
      <c r="BW15" s="672"/>
      <c r="BY15" s="609" t="s">
        <v>239</v>
      </c>
      <c r="BZ15" s="610"/>
      <c r="CA15" s="610"/>
      <c r="CB15" s="610"/>
      <c r="CC15" s="610"/>
      <c r="CD15" s="610"/>
      <c r="CE15" s="610"/>
      <c r="CF15" s="610"/>
      <c r="CG15" s="610"/>
      <c r="CH15" s="610"/>
      <c r="CI15" s="610"/>
      <c r="CJ15" s="610"/>
      <c r="CK15" s="610"/>
      <c r="CL15" s="611"/>
      <c r="CM15" s="612" t="s">
        <v>118</v>
      </c>
      <c r="CN15" s="613"/>
      <c r="CO15" s="613"/>
      <c r="CP15" s="613"/>
      <c r="CQ15" s="613"/>
      <c r="CR15" s="613"/>
      <c r="CS15" s="613"/>
      <c r="CT15" s="614"/>
      <c r="CU15" s="615" t="s">
        <v>118</v>
      </c>
      <c r="CV15" s="677"/>
      <c r="CW15" s="677"/>
      <c r="CX15" s="679"/>
      <c r="CY15" s="618" t="s">
        <v>118</v>
      </c>
      <c r="CZ15" s="613"/>
      <c r="DA15" s="613"/>
      <c r="DB15" s="613"/>
      <c r="DC15" s="613"/>
      <c r="DD15" s="613"/>
      <c r="DE15" s="613"/>
      <c r="DF15" s="613"/>
      <c r="DG15" s="613"/>
      <c r="DH15" s="613"/>
      <c r="DI15" s="613"/>
      <c r="DJ15" s="613"/>
      <c r="DK15" s="614"/>
      <c r="DL15" s="618" t="s">
        <v>237</v>
      </c>
      <c r="DM15" s="613"/>
      <c r="DN15" s="613"/>
      <c r="DO15" s="613"/>
      <c r="DP15" s="613"/>
      <c r="DQ15" s="613"/>
      <c r="DR15" s="613"/>
      <c r="DS15" s="613"/>
      <c r="DT15" s="613"/>
      <c r="DU15" s="613"/>
      <c r="DV15" s="613"/>
      <c r="DW15" s="613"/>
      <c r="DX15" s="696"/>
    </row>
    <row r="16" spans="2:138" ht="11.25" customHeight="1" x14ac:dyDescent="0.2">
      <c r="B16" s="609" t="s">
        <v>240</v>
      </c>
      <c r="C16" s="610"/>
      <c r="D16" s="610"/>
      <c r="E16" s="610"/>
      <c r="F16" s="610"/>
      <c r="G16" s="610"/>
      <c r="H16" s="610"/>
      <c r="I16" s="610"/>
      <c r="J16" s="610"/>
      <c r="K16" s="610"/>
      <c r="L16" s="610"/>
      <c r="M16" s="610"/>
      <c r="N16" s="610"/>
      <c r="O16" s="610"/>
      <c r="P16" s="610"/>
      <c r="Q16" s="611"/>
      <c r="R16" s="612">
        <v>1664003</v>
      </c>
      <c r="S16" s="613"/>
      <c r="T16" s="613"/>
      <c r="U16" s="613"/>
      <c r="V16" s="613"/>
      <c r="W16" s="613"/>
      <c r="X16" s="613"/>
      <c r="Y16" s="614"/>
      <c r="Z16" s="676">
        <v>0.3</v>
      </c>
      <c r="AA16" s="676"/>
      <c r="AB16" s="676"/>
      <c r="AC16" s="676"/>
      <c r="AD16" s="671">
        <v>1664003</v>
      </c>
      <c r="AE16" s="671"/>
      <c r="AF16" s="671"/>
      <c r="AG16" s="671"/>
      <c r="AH16" s="671"/>
      <c r="AI16" s="671"/>
      <c r="AJ16" s="671"/>
      <c r="AK16" s="671"/>
      <c r="AL16" s="615">
        <v>0.5</v>
      </c>
      <c r="AM16" s="677"/>
      <c r="AN16" s="677"/>
      <c r="AO16" s="678"/>
      <c r="AP16" s="609" t="s">
        <v>241</v>
      </c>
      <c r="AQ16" s="610"/>
      <c r="AR16" s="610"/>
      <c r="AS16" s="610"/>
      <c r="AT16" s="610"/>
      <c r="AU16" s="610"/>
      <c r="AV16" s="610"/>
      <c r="AW16" s="610"/>
      <c r="AX16" s="610"/>
      <c r="AY16" s="610"/>
      <c r="AZ16" s="610"/>
      <c r="BA16" s="610"/>
      <c r="BB16" s="610"/>
      <c r="BC16" s="611"/>
      <c r="BD16" s="612">
        <v>1559025</v>
      </c>
      <c r="BE16" s="613"/>
      <c r="BF16" s="613"/>
      <c r="BG16" s="613"/>
      <c r="BH16" s="613"/>
      <c r="BI16" s="613"/>
      <c r="BJ16" s="613"/>
      <c r="BK16" s="614"/>
      <c r="BL16" s="676">
        <v>0.9</v>
      </c>
      <c r="BM16" s="676"/>
      <c r="BN16" s="676"/>
      <c r="BO16" s="676"/>
      <c r="BP16" s="671" t="s">
        <v>118</v>
      </c>
      <c r="BQ16" s="671"/>
      <c r="BR16" s="671"/>
      <c r="BS16" s="671"/>
      <c r="BT16" s="671"/>
      <c r="BU16" s="671"/>
      <c r="BV16" s="671"/>
      <c r="BW16" s="672"/>
      <c r="BY16" s="609" t="s">
        <v>242</v>
      </c>
      <c r="BZ16" s="610"/>
      <c r="CA16" s="610"/>
      <c r="CB16" s="610"/>
      <c r="CC16" s="610"/>
      <c r="CD16" s="610"/>
      <c r="CE16" s="610"/>
      <c r="CF16" s="610"/>
      <c r="CG16" s="610"/>
      <c r="CH16" s="610"/>
      <c r="CI16" s="610"/>
      <c r="CJ16" s="610"/>
      <c r="CK16" s="610"/>
      <c r="CL16" s="611"/>
      <c r="CM16" s="612">
        <v>144362388</v>
      </c>
      <c r="CN16" s="613"/>
      <c r="CO16" s="613"/>
      <c r="CP16" s="613"/>
      <c r="CQ16" s="613"/>
      <c r="CR16" s="613"/>
      <c r="CS16" s="613"/>
      <c r="CT16" s="614"/>
      <c r="CU16" s="615">
        <v>23.6</v>
      </c>
      <c r="CV16" s="677"/>
      <c r="CW16" s="677"/>
      <c r="CX16" s="679"/>
      <c r="CY16" s="618">
        <v>10865569</v>
      </c>
      <c r="CZ16" s="613"/>
      <c r="DA16" s="613"/>
      <c r="DB16" s="613"/>
      <c r="DC16" s="613"/>
      <c r="DD16" s="613"/>
      <c r="DE16" s="613"/>
      <c r="DF16" s="613"/>
      <c r="DG16" s="613"/>
      <c r="DH16" s="613"/>
      <c r="DI16" s="613"/>
      <c r="DJ16" s="613"/>
      <c r="DK16" s="614"/>
      <c r="DL16" s="618">
        <v>101191557</v>
      </c>
      <c r="DM16" s="613"/>
      <c r="DN16" s="613"/>
      <c r="DO16" s="613"/>
      <c r="DP16" s="613"/>
      <c r="DQ16" s="613"/>
      <c r="DR16" s="613"/>
      <c r="DS16" s="613"/>
      <c r="DT16" s="613"/>
      <c r="DU16" s="613"/>
      <c r="DV16" s="613"/>
      <c r="DW16" s="613"/>
      <c r="DX16" s="696"/>
    </row>
    <row r="17" spans="2:128" ht="11.25" customHeight="1" x14ac:dyDescent="0.2">
      <c r="B17" s="609" t="s">
        <v>243</v>
      </c>
      <c r="C17" s="610"/>
      <c r="D17" s="610"/>
      <c r="E17" s="610"/>
      <c r="F17" s="610"/>
      <c r="G17" s="610"/>
      <c r="H17" s="610"/>
      <c r="I17" s="610"/>
      <c r="J17" s="610"/>
      <c r="K17" s="610"/>
      <c r="L17" s="610"/>
      <c r="M17" s="610"/>
      <c r="N17" s="610"/>
      <c r="O17" s="610"/>
      <c r="P17" s="610"/>
      <c r="Q17" s="611"/>
      <c r="R17" s="612">
        <v>719118</v>
      </c>
      <c r="S17" s="613"/>
      <c r="T17" s="613"/>
      <c r="U17" s="613"/>
      <c r="V17" s="613"/>
      <c r="W17" s="613"/>
      <c r="X17" s="613"/>
      <c r="Y17" s="614"/>
      <c r="Z17" s="676">
        <v>0.1</v>
      </c>
      <c r="AA17" s="676"/>
      <c r="AB17" s="676"/>
      <c r="AC17" s="676"/>
      <c r="AD17" s="671">
        <v>719118</v>
      </c>
      <c r="AE17" s="671"/>
      <c r="AF17" s="671"/>
      <c r="AG17" s="671"/>
      <c r="AH17" s="671"/>
      <c r="AI17" s="671"/>
      <c r="AJ17" s="671"/>
      <c r="AK17" s="671"/>
      <c r="AL17" s="615">
        <v>0.2</v>
      </c>
      <c r="AM17" s="677"/>
      <c r="AN17" s="677"/>
      <c r="AO17" s="678"/>
      <c r="AP17" s="609" t="s">
        <v>244</v>
      </c>
      <c r="AQ17" s="610"/>
      <c r="AR17" s="610"/>
      <c r="AS17" s="610"/>
      <c r="AT17" s="610"/>
      <c r="AU17" s="610"/>
      <c r="AV17" s="610"/>
      <c r="AW17" s="610"/>
      <c r="AX17" s="610"/>
      <c r="AY17" s="610"/>
      <c r="AZ17" s="610"/>
      <c r="BA17" s="610"/>
      <c r="BB17" s="610"/>
      <c r="BC17" s="611"/>
      <c r="BD17" s="612">
        <v>36939877</v>
      </c>
      <c r="BE17" s="613"/>
      <c r="BF17" s="613"/>
      <c r="BG17" s="613"/>
      <c r="BH17" s="613"/>
      <c r="BI17" s="613"/>
      <c r="BJ17" s="613"/>
      <c r="BK17" s="614"/>
      <c r="BL17" s="676">
        <v>20.399999999999999</v>
      </c>
      <c r="BM17" s="676"/>
      <c r="BN17" s="676"/>
      <c r="BO17" s="676"/>
      <c r="BP17" s="671" t="s">
        <v>118</v>
      </c>
      <c r="BQ17" s="671"/>
      <c r="BR17" s="671"/>
      <c r="BS17" s="671"/>
      <c r="BT17" s="671"/>
      <c r="BU17" s="671"/>
      <c r="BV17" s="671"/>
      <c r="BW17" s="672"/>
      <c r="BY17" s="609" t="s">
        <v>245</v>
      </c>
      <c r="BZ17" s="610"/>
      <c r="CA17" s="610"/>
      <c r="CB17" s="610"/>
      <c r="CC17" s="610"/>
      <c r="CD17" s="610"/>
      <c r="CE17" s="610"/>
      <c r="CF17" s="610"/>
      <c r="CG17" s="610"/>
      <c r="CH17" s="610"/>
      <c r="CI17" s="610"/>
      <c r="CJ17" s="610"/>
      <c r="CK17" s="610"/>
      <c r="CL17" s="611"/>
      <c r="CM17" s="612">
        <v>7283427</v>
      </c>
      <c r="CN17" s="613"/>
      <c r="CO17" s="613"/>
      <c r="CP17" s="613"/>
      <c r="CQ17" s="613"/>
      <c r="CR17" s="613"/>
      <c r="CS17" s="613"/>
      <c r="CT17" s="614"/>
      <c r="CU17" s="615">
        <v>1.2</v>
      </c>
      <c r="CV17" s="677"/>
      <c r="CW17" s="677"/>
      <c r="CX17" s="679"/>
      <c r="CY17" s="618" t="s">
        <v>118</v>
      </c>
      <c r="CZ17" s="613"/>
      <c r="DA17" s="613"/>
      <c r="DB17" s="613"/>
      <c r="DC17" s="613"/>
      <c r="DD17" s="613"/>
      <c r="DE17" s="613"/>
      <c r="DF17" s="613"/>
      <c r="DG17" s="613"/>
      <c r="DH17" s="613"/>
      <c r="DI17" s="613"/>
      <c r="DJ17" s="613"/>
      <c r="DK17" s="614"/>
      <c r="DL17" s="618">
        <v>155355</v>
      </c>
      <c r="DM17" s="613"/>
      <c r="DN17" s="613"/>
      <c r="DO17" s="613"/>
      <c r="DP17" s="613"/>
      <c r="DQ17" s="613"/>
      <c r="DR17" s="613"/>
      <c r="DS17" s="613"/>
      <c r="DT17" s="613"/>
      <c r="DU17" s="613"/>
      <c r="DV17" s="613"/>
      <c r="DW17" s="613"/>
      <c r="DX17" s="696"/>
    </row>
    <row r="18" spans="2:128" ht="11.25" customHeight="1" x14ac:dyDescent="0.2">
      <c r="B18" s="609" t="s">
        <v>246</v>
      </c>
      <c r="C18" s="610"/>
      <c r="D18" s="610"/>
      <c r="E18" s="610"/>
      <c r="F18" s="610"/>
      <c r="G18" s="610"/>
      <c r="H18" s="610"/>
      <c r="I18" s="610"/>
      <c r="J18" s="610"/>
      <c r="K18" s="610"/>
      <c r="L18" s="610"/>
      <c r="M18" s="610"/>
      <c r="N18" s="610"/>
      <c r="O18" s="610"/>
      <c r="P18" s="610"/>
      <c r="Q18" s="611"/>
      <c r="R18" s="612">
        <v>135238</v>
      </c>
      <c r="S18" s="613"/>
      <c r="T18" s="613"/>
      <c r="U18" s="613"/>
      <c r="V18" s="613"/>
      <c r="W18" s="613"/>
      <c r="X18" s="613"/>
      <c r="Y18" s="614"/>
      <c r="Z18" s="676">
        <v>0</v>
      </c>
      <c r="AA18" s="676"/>
      <c r="AB18" s="676"/>
      <c r="AC18" s="676"/>
      <c r="AD18" s="671">
        <v>135238</v>
      </c>
      <c r="AE18" s="671"/>
      <c r="AF18" s="671"/>
      <c r="AG18" s="671"/>
      <c r="AH18" s="671"/>
      <c r="AI18" s="671"/>
      <c r="AJ18" s="671"/>
      <c r="AK18" s="671"/>
      <c r="AL18" s="615">
        <v>0</v>
      </c>
      <c r="AM18" s="677"/>
      <c r="AN18" s="677"/>
      <c r="AO18" s="678"/>
      <c r="AP18" s="609" t="s">
        <v>247</v>
      </c>
      <c r="AQ18" s="610"/>
      <c r="AR18" s="610"/>
      <c r="AS18" s="610"/>
      <c r="AT18" s="610"/>
      <c r="AU18" s="610"/>
      <c r="AV18" s="610"/>
      <c r="AW18" s="610"/>
      <c r="AX18" s="610"/>
      <c r="AY18" s="610"/>
      <c r="AZ18" s="610"/>
      <c r="BA18" s="610"/>
      <c r="BB18" s="610"/>
      <c r="BC18" s="611"/>
      <c r="BD18" s="612">
        <v>51670885</v>
      </c>
      <c r="BE18" s="613"/>
      <c r="BF18" s="613"/>
      <c r="BG18" s="613"/>
      <c r="BH18" s="613"/>
      <c r="BI18" s="613"/>
      <c r="BJ18" s="613"/>
      <c r="BK18" s="614"/>
      <c r="BL18" s="676">
        <v>28.5</v>
      </c>
      <c r="BM18" s="676"/>
      <c r="BN18" s="676"/>
      <c r="BO18" s="676"/>
      <c r="BP18" s="671" t="s">
        <v>118</v>
      </c>
      <c r="BQ18" s="671"/>
      <c r="BR18" s="671"/>
      <c r="BS18" s="671"/>
      <c r="BT18" s="671"/>
      <c r="BU18" s="671"/>
      <c r="BV18" s="671"/>
      <c r="BW18" s="672"/>
      <c r="BY18" s="609" t="s">
        <v>248</v>
      </c>
      <c r="BZ18" s="610"/>
      <c r="CA18" s="610"/>
      <c r="CB18" s="610"/>
      <c r="CC18" s="610"/>
      <c r="CD18" s="610"/>
      <c r="CE18" s="610"/>
      <c r="CF18" s="610"/>
      <c r="CG18" s="610"/>
      <c r="CH18" s="610"/>
      <c r="CI18" s="610"/>
      <c r="CJ18" s="610"/>
      <c r="CK18" s="610"/>
      <c r="CL18" s="611"/>
      <c r="CM18" s="612">
        <v>93857885</v>
      </c>
      <c r="CN18" s="613"/>
      <c r="CO18" s="613"/>
      <c r="CP18" s="613"/>
      <c r="CQ18" s="613"/>
      <c r="CR18" s="613"/>
      <c r="CS18" s="613"/>
      <c r="CT18" s="614"/>
      <c r="CU18" s="615">
        <v>15.3</v>
      </c>
      <c r="CV18" s="677"/>
      <c r="CW18" s="677"/>
      <c r="CX18" s="679"/>
      <c r="CY18" s="618" t="s">
        <v>118</v>
      </c>
      <c r="CZ18" s="613"/>
      <c r="DA18" s="613"/>
      <c r="DB18" s="613"/>
      <c r="DC18" s="613"/>
      <c r="DD18" s="613"/>
      <c r="DE18" s="613"/>
      <c r="DF18" s="613"/>
      <c r="DG18" s="613"/>
      <c r="DH18" s="613"/>
      <c r="DI18" s="613"/>
      <c r="DJ18" s="613"/>
      <c r="DK18" s="614"/>
      <c r="DL18" s="618">
        <v>90748452</v>
      </c>
      <c r="DM18" s="613"/>
      <c r="DN18" s="613"/>
      <c r="DO18" s="613"/>
      <c r="DP18" s="613"/>
      <c r="DQ18" s="613"/>
      <c r="DR18" s="613"/>
      <c r="DS18" s="613"/>
      <c r="DT18" s="613"/>
      <c r="DU18" s="613"/>
      <c r="DV18" s="613"/>
      <c r="DW18" s="613"/>
      <c r="DX18" s="696"/>
    </row>
    <row r="19" spans="2:128" ht="11.25" customHeight="1" x14ac:dyDescent="0.2">
      <c r="B19" s="609" t="s">
        <v>249</v>
      </c>
      <c r="C19" s="610"/>
      <c r="D19" s="610"/>
      <c r="E19" s="610"/>
      <c r="F19" s="610"/>
      <c r="G19" s="610"/>
      <c r="H19" s="610"/>
      <c r="I19" s="610"/>
      <c r="J19" s="610"/>
      <c r="K19" s="610"/>
      <c r="L19" s="610"/>
      <c r="M19" s="610"/>
      <c r="N19" s="610"/>
      <c r="O19" s="610"/>
      <c r="P19" s="610"/>
      <c r="Q19" s="611"/>
      <c r="R19" s="612">
        <v>809647</v>
      </c>
      <c r="S19" s="613"/>
      <c r="T19" s="613"/>
      <c r="U19" s="613"/>
      <c r="V19" s="613"/>
      <c r="W19" s="613"/>
      <c r="X19" s="613"/>
      <c r="Y19" s="614"/>
      <c r="Z19" s="676">
        <v>0.1</v>
      </c>
      <c r="AA19" s="676"/>
      <c r="AB19" s="676"/>
      <c r="AC19" s="676"/>
      <c r="AD19" s="671">
        <v>809647</v>
      </c>
      <c r="AE19" s="671"/>
      <c r="AF19" s="671"/>
      <c r="AG19" s="671"/>
      <c r="AH19" s="671"/>
      <c r="AI19" s="671"/>
      <c r="AJ19" s="671"/>
      <c r="AK19" s="671"/>
      <c r="AL19" s="615">
        <v>0.2</v>
      </c>
      <c r="AM19" s="677"/>
      <c r="AN19" s="677"/>
      <c r="AO19" s="678"/>
      <c r="AP19" s="609" t="s">
        <v>250</v>
      </c>
      <c r="AQ19" s="610"/>
      <c r="AR19" s="610"/>
      <c r="AS19" s="610"/>
      <c r="AT19" s="610"/>
      <c r="AU19" s="610"/>
      <c r="AV19" s="610"/>
      <c r="AW19" s="610"/>
      <c r="AX19" s="610"/>
      <c r="AY19" s="610"/>
      <c r="AZ19" s="610"/>
      <c r="BA19" s="610"/>
      <c r="BB19" s="610"/>
      <c r="BC19" s="611"/>
      <c r="BD19" s="612">
        <v>2684094</v>
      </c>
      <c r="BE19" s="613"/>
      <c r="BF19" s="613"/>
      <c r="BG19" s="613"/>
      <c r="BH19" s="613"/>
      <c r="BI19" s="613"/>
      <c r="BJ19" s="613"/>
      <c r="BK19" s="614"/>
      <c r="BL19" s="676">
        <v>1.5</v>
      </c>
      <c r="BM19" s="676"/>
      <c r="BN19" s="676"/>
      <c r="BO19" s="676"/>
      <c r="BP19" s="671" t="s">
        <v>218</v>
      </c>
      <c r="BQ19" s="671"/>
      <c r="BR19" s="671"/>
      <c r="BS19" s="671"/>
      <c r="BT19" s="671"/>
      <c r="BU19" s="671"/>
      <c r="BV19" s="671"/>
      <c r="BW19" s="672"/>
      <c r="BY19" s="609" t="s">
        <v>251</v>
      </c>
      <c r="BZ19" s="610"/>
      <c r="CA19" s="610"/>
      <c r="CB19" s="610"/>
      <c r="CC19" s="610"/>
      <c r="CD19" s="610"/>
      <c r="CE19" s="610"/>
      <c r="CF19" s="610"/>
      <c r="CG19" s="610"/>
      <c r="CH19" s="610"/>
      <c r="CI19" s="610"/>
      <c r="CJ19" s="610"/>
      <c r="CK19" s="610"/>
      <c r="CL19" s="611"/>
      <c r="CM19" s="612">
        <v>1305008</v>
      </c>
      <c r="CN19" s="613"/>
      <c r="CO19" s="613"/>
      <c r="CP19" s="613"/>
      <c r="CQ19" s="613"/>
      <c r="CR19" s="613"/>
      <c r="CS19" s="613"/>
      <c r="CT19" s="614"/>
      <c r="CU19" s="615">
        <v>0.2</v>
      </c>
      <c r="CV19" s="677"/>
      <c r="CW19" s="677"/>
      <c r="CX19" s="679"/>
      <c r="CY19" s="618" t="s">
        <v>218</v>
      </c>
      <c r="CZ19" s="613"/>
      <c r="DA19" s="613"/>
      <c r="DB19" s="613"/>
      <c r="DC19" s="613"/>
      <c r="DD19" s="613"/>
      <c r="DE19" s="613"/>
      <c r="DF19" s="613"/>
      <c r="DG19" s="613"/>
      <c r="DH19" s="613"/>
      <c r="DI19" s="613"/>
      <c r="DJ19" s="613"/>
      <c r="DK19" s="614"/>
      <c r="DL19" s="618">
        <v>1305008</v>
      </c>
      <c r="DM19" s="613"/>
      <c r="DN19" s="613"/>
      <c r="DO19" s="613"/>
      <c r="DP19" s="613"/>
      <c r="DQ19" s="613"/>
      <c r="DR19" s="613"/>
      <c r="DS19" s="613"/>
      <c r="DT19" s="613"/>
      <c r="DU19" s="613"/>
      <c r="DV19" s="613"/>
      <c r="DW19" s="613"/>
      <c r="DX19" s="696"/>
    </row>
    <row r="20" spans="2:128" ht="11.25" customHeight="1" x14ac:dyDescent="0.2">
      <c r="B20" s="609" t="s">
        <v>252</v>
      </c>
      <c r="C20" s="610"/>
      <c r="D20" s="610"/>
      <c r="E20" s="610"/>
      <c r="F20" s="610"/>
      <c r="G20" s="610"/>
      <c r="H20" s="610"/>
      <c r="I20" s="610"/>
      <c r="J20" s="610"/>
      <c r="K20" s="610"/>
      <c r="L20" s="610"/>
      <c r="M20" s="610"/>
      <c r="N20" s="610"/>
      <c r="O20" s="610"/>
      <c r="P20" s="610"/>
      <c r="Q20" s="611"/>
      <c r="R20" s="612">
        <v>172021766</v>
      </c>
      <c r="S20" s="613"/>
      <c r="T20" s="613"/>
      <c r="U20" s="613"/>
      <c r="V20" s="613"/>
      <c r="W20" s="613"/>
      <c r="X20" s="613"/>
      <c r="Y20" s="614"/>
      <c r="Z20" s="676">
        <v>27.3</v>
      </c>
      <c r="AA20" s="676"/>
      <c r="AB20" s="676"/>
      <c r="AC20" s="676"/>
      <c r="AD20" s="671">
        <v>168678496</v>
      </c>
      <c r="AE20" s="671"/>
      <c r="AF20" s="671"/>
      <c r="AG20" s="671"/>
      <c r="AH20" s="671"/>
      <c r="AI20" s="671"/>
      <c r="AJ20" s="671"/>
      <c r="AK20" s="671"/>
      <c r="AL20" s="615">
        <v>48</v>
      </c>
      <c r="AM20" s="677"/>
      <c r="AN20" s="677"/>
      <c r="AO20" s="678"/>
      <c r="AP20" s="680" t="s">
        <v>253</v>
      </c>
      <c r="AQ20" s="681"/>
      <c r="AR20" s="681"/>
      <c r="AS20" s="681"/>
      <c r="AT20" s="681"/>
      <c r="AU20" s="681"/>
      <c r="AV20" s="681"/>
      <c r="AW20" s="681"/>
      <c r="AX20" s="681"/>
      <c r="AY20" s="681"/>
      <c r="AZ20" s="681"/>
      <c r="BA20" s="681"/>
      <c r="BB20" s="681"/>
      <c r="BC20" s="682"/>
      <c r="BD20" s="612">
        <v>1427163</v>
      </c>
      <c r="BE20" s="613"/>
      <c r="BF20" s="613"/>
      <c r="BG20" s="613"/>
      <c r="BH20" s="613"/>
      <c r="BI20" s="613"/>
      <c r="BJ20" s="613"/>
      <c r="BK20" s="614"/>
      <c r="BL20" s="676">
        <v>0.8</v>
      </c>
      <c r="BM20" s="676"/>
      <c r="BN20" s="676"/>
      <c r="BO20" s="676"/>
      <c r="BP20" s="671" t="s">
        <v>118</v>
      </c>
      <c r="BQ20" s="671"/>
      <c r="BR20" s="671"/>
      <c r="BS20" s="671"/>
      <c r="BT20" s="671"/>
      <c r="BU20" s="671"/>
      <c r="BV20" s="671"/>
      <c r="BW20" s="672"/>
      <c r="BY20" s="680" t="s">
        <v>254</v>
      </c>
      <c r="BZ20" s="681"/>
      <c r="CA20" s="681"/>
      <c r="CB20" s="681"/>
      <c r="CC20" s="681"/>
      <c r="CD20" s="681"/>
      <c r="CE20" s="681"/>
      <c r="CF20" s="681"/>
      <c r="CG20" s="681"/>
      <c r="CH20" s="681"/>
      <c r="CI20" s="681"/>
      <c r="CJ20" s="681"/>
      <c r="CK20" s="681"/>
      <c r="CL20" s="682"/>
      <c r="CM20" s="612" t="s">
        <v>118</v>
      </c>
      <c r="CN20" s="613"/>
      <c r="CO20" s="613"/>
      <c r="CP20" s="613"/>
      <c r="CQ20" s="613"/>
      <c r="CR20" s="613"/>
      <c r="CS20" s="613"/>
      <c r="CT20" s="614"/>
      <c r="CU20" s="615" t="s">
        <v>118</v>
      </c>
      <c r="CV20" s="677"/>
      <c r="CW20" s="677"/>
      <c r="CX20" s="679"/>
      <c r="CY20" s="618" t="s">
        <v>118</v>
      </c>
      <c r="CZ20" s="613"/>
      <c r="DA20" s="613"/>
      <c r="DB20" s="613"/>
      <c r="DC20" s="613"/>
      <c r="DD20" s="613"/>
      <c r="DE20" s="613"/>
      <c r="DF20" s="613"/>
      <c r="DG20" s="613"/>
      <c r="DH20" s="613"/>
      <c r="DI20" s="613"/>
      <c r="DJ20" s="613"/>
      <c r="DK20" s="614"/>
      <c r="DL20" s="618" t="s">
        <v>118</v>
      </c>
      <c r="DM20" s="613"/>
      <c r="DN20" s="613"/>
      <c r="DO20" s="613"/>
      <c r="DP20" s="613"/>
      <c r="DQ20" s="613"/>
      <c r="DR20" s="613"/>
      <c r="DS20" s="613"/>
      <c r="DT20" s="613"/>
      <c r="DU20" s="613"/>
      <c r="DV20" s="613"/>
      <c r="DW20" s="613"/>
      <c r="DX20" s="696"/>
    </row>
    <row r="21" spans="2:128" ht="11.25" customHeight="1" x14ac:dyDescent="0.2">
      <c r="B21" s="609" t="s">
        <v>255</v>
      </c>
      <c r="C21" s="610"/>
      <c r="D21" s="610"/>
      <c r="E21" s="610"/>
      <c r="F21" s="610"/>
      <c r="G21" s="610"/>
      <c r="H21" s="610"/>
      <c r="I21" s="610"/>
      <c r="J21" s="610"/>
      <c r="K21" s="610"/>
      <c r="L21" s="610"/>
      <c r="M21" s="610"/>
      <c r="N21" s="610"/>
      <c r="O21" s="610"/>
      <c r="P21" s="610"/>
      <c r="Q21" s="611"/>
      <c r="R21" s="612">
        <v>168678496</v>
      </c>
      <c r="S21" s="613"/>
      <c r="T21" s="613"/>
      <c r="U21" s="613"/>
      <c r="V21" s="613"/>
      <c r="W21" s="613"/>
      <c r="X21" s="613"/>
      <c r="Y21" s="614"/>
      <c r="Z21" s="615">
        <v>26.8</v>
      </c>
      <c r="AA21" s="677"/>
      <c r="AB21" s="677"/>
      <c r="AC21" s="679"/>
      <c r="AD21" s="618">
        <v>168678496</v>
      </c>
      <c r="AE21" s="613"/>
      <c r="AF21" s="613"/>
      <c r="AG21" s="613"/>
      <c r="AH21" s="613"/>
      <c r="AI21" s="613"/>
      <c r="AJ21" s="613"/>
      <c r="AK21" s="614"/>
      <c r="AL21" s="615">
        <v>48</v>
      </c>
      <c r="AM21" s="677"/>
      <c r="AN21" s="677"/>
      <c r="AO21" s="678"/>
      <c r="AP21" s="680" t="s">
        <v>256</v>
      </c>
      <c r="AQ21" s="681"/>
      <c r="AR21" s="681"/>
      <c r="AS21" s="681"/>
      <c r="AT21" s="681"/>
      <c r="AU21" s="681"/>
      <c r="AV21" s="681"/>
      <c r="AW21" s="681"/>
      <c r="AX21" s="681"/>
      <c r="AY21" s="681"/>
      <c r="AZ21" s="681"/>
      <c r="BA21" s="681"/>
      <c r="BB21" s="681"/>
      <c r="BC21" s="682"/>
      <c r="BD21" s="612">
        <v>457967</v>
      </c>
      <c r="BE21" s="613"/>
      <c r="BF21" s="613"/>
      <c r="BG21" s="613"/>
      <c r="BH21" s="613"/>
      <c r="BI21" s="613"/>
      <c r="BJ21" s="613"/>
      <c r="BK21" s="614"/>
      <c r="BL21" s="676">
        <v>0.3</v>
      </c>
      <c r="BM21" s="676"/>
      <c r="BN21" s="676"/>
      <c r="BO21" s="676"/>
      <c r="BP21" s="671" t="s">
        <v>118</v>
      </c>
      <c r="BQ21" s="671"/>
      <c r="BR21" s="671"/>
      <c r="BS21" s="671"/>
      <c r="BT21" s="671"/>
      <c r="BU21" s="671"/>
      <c r="BV21" s="671"/>
      <c r="BW21" s="672"/>
      <c r="BY21" s="680" t="s">
        <v>257</v>
      </c>
      <c r="BZ21" s="681"/>
      <c r="CA21" s="681"/>
      <c r="CB21" s="681"/>
      <c r="CC21" s="681"/>
      <c r="CD21" s="681"/>
      <c r="CE21" s="681"/>
      <c r="CF21" s="681"/>
      <c r="CG21" s="681"/>
      <c r="CH21" s="681"/>
      <c r="CI21" s="681"/>
      <c r="CJ21" s="681"/>
      <c r="CK21" s="681"/>
      <c r="CL21" s="682"/>
      <c r="CM21" s="612">
        <v>266154</v>
      </c>
      <c r="CN21" s="613"/>
      <c r="CO21" s="613"/>
      <c r="CP21" s="613"/>
      <c r="CQ21" s="613"/>
      <c r="CR21" s="613"/>
      <c r="CS21" s="613"/>
      <c r="CT21" s="614"/>
      <c r="CU21" s="615">
        <v>0</v>
      </c>
      <c r="CV21" s="677"/>
      <c r="CW21" s="677"/>
      <c r="CX21" s="679"/>
      <c r="CY21" s="618" t="s">
        <v>118</v>
      </c>
      <c r="CZ21" s="613"/>
      <c r="DA21" s="613"/>
      <c r="DB21" s="613"/>
      <c r="DC21" s="613"/>
      <c r="DD21" s="613"/>
      <c r="DE21" s="613"/>
      <c r="DF21" s="613"/>
      <c r="DG21" s="613"/>
      <c r="DH21" s="613"/>
      <c r="DI21" s="613"/>
      <c r="DJ21" s="613"/>
      <c r="DK21" s="614"/>
      <c r="DL21" s="618">
        <v>266154</v>
      </c>
      <c r="DM21" s="613"/>
      <c r="DN21" s="613"/>
      <c r="DO21" s="613"/>
      <c r="DP21" s="613"/>
      <c r="DQ21" s="613"/>
      <c r="DR21" s="613"/>
      <c r="DS21" s="613"/>
      <c r="DT21" s="613"/>
      <c r="DU21" s="613"/>
      <c r="DV21" s="613"/>
      <c r="DW21" s="613"/>
      <c r="DX21" s="696"/>
    </row>
    <row r="22" spans="2:128" ht="11.25" customHeight="1" x14ac:dyDescent="0.2">
      <c r="B22" s="609" t="s">
        <v>258</v>
      </c>
      <c r="C22" s="610"/>
      <c r="D22" s="610"/>
      <c r="E22" s="610"/>
      <c r="F22" s="610"/>
      <c r="G22" s="610"/>
      <c r="H22" s="610"/>
      <c r="I22" s="610"/>
      <c r="J22" s="610"/>
      <c r="K22" s="610"/>
      <c r="L22" s="610"/>
      <c r="M22" s="610"/>
      <c r="N22" s="610"/>
      <c r="O22" s="610"/>
      <c r="P22" s="610"/>
      <c r="Q22" s="611"/>
      <c r="R22" s="612">
        <v>3331422</v>
      </c>
      <c r="S22" s="613"/>
      <c r="T22" s="613"/>
      <c r="U22" s="613"/>
      <c r="V22" s="613"/>
      <c r="W22" s="613"/>
      <c r="X22" s="613"/>
      <c r="Y22" s="614"/>
      <c r="Z22" s="615">
        <v>0.5</v>
      </c>
      <c r="AA22" s="677"/>
      <c r="AB22" s="677"/>
      <c r="AC22" s="679"/>
      <c r="AD22" s="618" t="s">
        <v>218</v>
      </c>
      <c r="AE22" s="613"/>
      <c r="AF22" s="613"/>
      <c r="AG22" s="613"/>
      <c r="AH22" s="613"/>
      <c r="AI22" s="613"/>
      <c r="AJ22" s="613"/>
      <c r="AK22" s="614"/>
      <c r="AL22" s="615" t="s">
        <v>218</v>
      </c>
      <c r="AM22" s="677"/>
      <c r="AN22" s="677"/>
      <c r="AO22" s="678"/>
      <c r="AP22" s="680" t="s">
        <v>259</v>
      </c>
      <c r="AQ22" s="681"/>
      <c r="AR22" s="681"/>
      <c r="AS22" s="681"/>
      <c r="AT22" s="681"/>
      <c r="AU22" s="681"/>
      <c r="AV22" s="681"/>
      <c r="AW22" s="681"/>
      <c r="AX22" s="681"/>
      <c r="AY22" s="681"/>
      <c r="AZ22" s="681"/>
      <c r="BA22" s="681"/>
      <c r="BB22" s="681"/>
      <c r="BC22" s="682"/>
      <c r="BD22" s="612">
        <v>1175000</v>
      </c>
      <c r="BE22" s="613"/>
      <c r="BF22" s="613"/>
      <c r="BG22" s="613"/>
      <c r="BH22" s="613"/>
      <c r="BI22" s="613"/>
      <c r="BJ22" s="613"/>
      <c r="BK22" s="614"/>
      <c r="BL22" s="676">
        <v>0.6</v>
      </c>
      <c r="BM22" s="676"/>
      <c r="BN22" s="676"/>
      <c r="BO22" s="676"/>
      <c r="BP22" s="671" t="s">
        <v>118</v>
      </c>
      <c r="BQ22" s="671"/>
      <c r="BR22" s="671"/>
      <c r="BS22" s="671"/>
      <c r="BT22" s="671"/>
      <c r="BU22" s="671"/>
      <c r="BV22" s="671"/>
      <c r="BW22" s="672"/>
      <c r="BY22" s="680" t="s">
        <v>260</v>
      </c>
      <c r="BZ22" s="681"/>
      <c r="CA22" s="681"/>
      <c r="CB22" s="681"/>
      <c r="CC22" s="681"/>
      <c r="CD22" s="681"/>
      <c r="CE22" s="681"/>
      <c r="CF22" s="681"/>
      <c r="CG22" s="681"/>
      <c r="CH22" s="681"/>
      <c r="CI22" s="681"/>
      <c r="CJ22" s="681"/>
      <c r="CK22" s="681"/>
      <c r="CL22" s="682"/>
      <c r="CM22" s="612">
        <v>770451</v>
      </c>
      <c r="CN22" s="613"/>
      <c r="CO22" s="613"/>
      <c r="CP22" s="613"/>
      <c r="CQ22" s="613"/>
      <c r="CR22" s="613"/>
      <c r="CS22" s="613"/>
      <c r="CT22" s="614"/>
      <c r="CU22" s="615">
        <v>0.1</v>
      </c>
      <c r="CV22" s="677"/>
      <c r="CW22" s="677"/>
      <c r="CX22" s="679"/>
      <c r="CY22" s="618" t="s">
        <v>118</v>
      </c>
      <c r="CZ22" s="613"/>
      <c r="DA22" s="613"/>
      <c r="DB22" s="613"/>
      <c r="DC22" s="613"/>
      <c r="DD22" s="613"/>
      <c r="DE22" s="613"/>
      <c r="DF22" s="613"/>
      <c r="DG22" s="613"/>
      <c r="DH22" s="613"/>
      <c r="DI22" s="613"/>
      <c r="DJ22" s="613"/>
      <c r="DK22" s="614"/>
      <c r="DL22" s="618">
        <v>770451</v>
      </c>
      <c r="DM22" s="613"/>
      <c r="DN22" s="613"/>
      <c r="DO22" s="613"/>
      <c r="DP22" s="613"/>
      <c r="DQ22" s="613"/>
      <c r="DR22" s="613"/>
      <c r="DS22" s="613"/>
      <c r="DT22" s="613"/>
      <c r="DU22" s="613"/>
      <c r="DV22" s="613"/>
      <c r="DW22" s="613"/>
      <c r="DX22" s="696"/>
    </row>
    <row r="23" spans="2:128" ht="11.25" customHeight="1" x14ac:dyDescent="0.2">
      <c r="B23" s="609" t="s">
        <v>261</v>
      </c>
      <c r="C23" s="610"/>
      <c r="D23" s="610"/>
      <c r="E23" s="610"/>
      <c r="F23" s="610"/>
      <c r="G23" s="610"/>
      <c r="H23" s="610"/>
      <c r="I23" s="610"/>
      <c r="J23" s="610"/>
      <c r="K23" s="610"/>
      <c r="L23" s="610"/>
      <c r="M23" s="610"/>
      <c r="N23" s="610"/>
      <c r="O23" s="610"/>
      <c r="P23" s="610"/>
      <c r="Q23" s="611"/>
      <c r="R23" s="612">
        <v>11848</v>
      </c>
      <c r="S23" s="613"/>
      <c r="T23" s="613"/>
      <c r="U23" s="613"/>
      <c r="V23" s="613"/>
      <c r="W23" s="613"/>
      <c r="X23" s="613"/>
      <c r="Y23" s="614"/>
      <c r="Z23" s="615">
        <v>0</v>
      </c>
      <c r="AA23" s="677"/>
      <c r="AB23" s="677"/>
      <c r="AC23" s="679"/>
      <c r="AD23" s="618" t="s">
        <v>118</v>
      </c>
      <c r="AE23" s="613"/>
      <c r="AF23" s="613"/>
      <c r="AG23" s="613"/>
      <c r="AH23" s="613"/>
      <c r="AI23" s="613"/>
      <c r="AJ23" s="613"/>
      <c r="AK23" s="614"/>
      <c r="AL23" s="615" t="s">
        <v>237</v>
      </c>
      <c r="AM23" s="677"/>
      <c r="AN23" s="677"/>
      <c r="AO23" s="678"/>
      <c r="AP23" s="680" t="s">
        <v>262</v>
      </c>
      <c r="AQ23" s="681"/>
      <c r="AR23" s="681"/>
      <c r="AS23" s="681"/>
      <c r="AT23" s="681"/>
      <c r="AU23" s="681"/>
      <c r="AV23" s="681"/>
      <c r="AW23" s="681"/>
      <c r="AX23" s="681"/>
      <c r="AY23" s="681"/>
      <c r="AZ23" s="681"/>
      <c r="BA23" s="681"/>
      <c r="BB23" s="681"/>
      <c r="BC23" s="682"/>
      <c r="BD23" s="612">
        <v>13835261</v>
      </c>
      <c r="BE23" s="613"/>
      <c r="BF23" s="613"/>
      <c r="BG23" s="613"/>
      <c r="BH23" s="613"/>
      <c r="BI23" s="613"/>
      <c r="BJ23" s="613"/>
      <c r="BK23" s="614"/>
      <c r="BL23" s="676">
        <v>7.6</v>
      </c>
      <c r="BM23" s="676"/>
      <c r="BN23" s="676"/>
      <c r="BO23" s="676"/>
      <c r="BP23" s="671" t="s">
        <v>237</v>
      </c>
      <c r="BQ23" s="671"/>
      <c r="BR23" s="671"/>
      <c r="BS23" s="671"/>
      <c r="BT23" s="671"/>
      <c r="BU23" s="671"/>
      <c r="BV23" s="671"/>
      <c r="BW23" s="672"/>
      <c r="BY23" s="680" t="s">
        <v>263</v>
      </c>
      <c r="BZ23" s="681"/>
      <c r="CA23" s="681"/>
      <c r="CB23" s="681"/>
      <c r="CC23" s="681"/>
      <c r="CD23" s="681"/>
      <c r="CE23" s="681"/>
      <c r="CF23" s="681"/>
      <c r="CG23" s="681"/>
      <c r="CH23" s="681"/>
      <c r="CI23" s="681"/>
      <c r="CJ23" s="681"/>
      <c r="CK23" s="681"/>
      <c r="CL23" s="682"/>
      <c r="CM23" s="612">
        <v>394975</v>
      </c>
      <c r="CN23" s="613"/>
      <c r="CO23" s="613"/>
      <c r="CP23" s="613"/>
      <c r="CQ23" s="613"/>
      <c r="CR23" s="613"/>
      <c r="CS23" s="613"/>
      <c r="CT23" s="614"/>
      <c r="CU23" s="615">
        <v>0.1</v>
      </c>
      <c r="CV23" s="677"/>
      <c r="CW23" s="677"/>
      <c r="CX23" s="679"/>
      <c r="CY23" s="618" t="s">
        <v>237</v>
      </c>
      <c r="CZ23" s="613"/>
      <c r="DA23" s="613"/>
      <c r="DB23" s="613"/>
      <c r="DC23" s="613"/>
      <c r="DD23" s="613"/>
      <c r="DE23" s="613"/>
      <c r="DF23" s="613"/>
      <c r="DG23" s="613"/>
      <c r="DH23" s="613"/>
      <c r="DI23" s="613"/>
      <c r="DJ23" s="613"/>
      <c r="DK23" s="614"/>
      <c r="DL23" s="618">
        <v>394975</v>
      </c>
      <c r="DM23" s="613"/>
      <c r="DN23" s="613"/>
      <c r="DO23" s="613"/>
      <c r="DP23" s="613"/>
      <c r="DQ23" s="613"/>
      <c r="DR23" s="613"/>
      <c r="DS23" s="613"/>
      <c r="DT23" s="613"/>
      <c r="DU23" s="613"/>
      <c r="DV23" s="613"/>
      <c r="DW23" s="613"/>
      <c r="DX23" s="696"/>
    </row>
    <row r="24" spans="2:128" ht="11.25" customHeight="1" x14ac:dyDescent="0.2">
      <c r="B24" s="609" t="s">
        <v>264</v>
      </c>
      <c r="C24" s="610"/>
      <c r="D24" s="610"/>
      <c r="E24" s="610"/>
      <c r="F24" s="610"/>
      <c r="G24" s="610"/>
      <c r="H24" s="610"/>
      <c r="I24" s="610"/>
      <c r="J24" s="610"/>
      <c r="K24" s="610"/>
      <c r="L24" s="610"/>
      <c r="M24" s="610"/>
      <c r="N24" s="610"/>
      <c r="O24" s="610"/>
      <c r="P24" s="610"/>
      <c r="Q24" s="611"/>
      <c r="R24" s="612">
        <v>379999478</v>
      </c>
      <c r="S24" s="613"/>
      <c r="T24" s="613"/>
      <c r="U24" s="613"/>
      <c r="V24" s="613"/>
      <c r="W24" s="613"/>
      <c r="X24" s="613"/>
      <c r="Y24" s="614"/>
      <c r="Z24" s="615">
        <v>60.3</v>
      </c>
      <c r="AA24" s="677"/>
      <c r="AB24" s="677"/>
      <c r="AC24" s="679"/>
      <c r="AD24" s="618">
        <v>348334629</v>
      </c>
      <c r="AE24" s="613"/>
      <c r="AF24" s="613"/>
      <c r="AG24" s="613"/>
      <c r="AH24" s="613"/>
      <c r="AI24" s="613"/>
      <c r="AJ24" s="613"/>
      <c r="AK24" s="614"/>
      <c r="AL24" s="615">
        <v>99.1</v>
      </c>
      <c r="AM24" s="677"/>
      <c r="AN24" s="677"/>
      <c r="AO24" s="678"/>
      <c r="AP24" s="680" t="s">
        <v>265</v>
      </c>
      <c r="AQ24" s="681"/>
      <c r="AR24" s="681"/>
      <c r="AS24" s="681"/>
      <c r="AT24" s="681"/>
      <c r="AU24" s="681"/>
      <c r="AV24" s="681"/>
      <c r="AW24" s="681"/>
      <c r="AX24" s="681"/>
      <c r="AY24" s="681"/>
      <c r="AZ24" s="681"/>
      <c r="BA24" s="681"/>
      <c r="BB24" s="681"/>
      <c r="BC24" s="682"/>
      <c r="BD24" s="612">
        <v>18321944</v>
      </c>
      <c r="BE24" s="613"/>
      <c r="BF24" s="613"/>
      <c r="BG24" s="613"/>
      <c r="BH24" s="613"/>
      <c r="BI24" s="613"/>
      <c r="BJ24" s="613"/>
      <c r="BK24" s="614"/>
      <c r="BL24" s="676">
        <v>10.1</v>
      </c>
      <c r="BM24" s="676"/>
      <c r="BN24" s="676"/>
      <c r="BO24" s="676"/>
      <c r="BP24" s="671" t="s">
        <v>118</v>
      </c>
      <c r="BQ24" s="671"/>
      <c r="BR24" s="671"/>
      <c r="BS24" s="671"/>
      <c r="BT24" s="671"/>
      <c r="BU24" s="671"/>
      <c r="BV24" s="671"/>
      <c r="BW24" s="672"/>
      <c r="BY24" s="680" t="s">
        <v>266</v>
      </c>
      <c r="BZ24" s="681"/>
      <c r="CA24" s="681"/>
      <c r="CB24" s="681"/>
      <c r="CC24" s="681"/>
      <c r="CD24" s="681"/>
      <c r="CE24" s="681"/>
      <c r="CF24" s="681"/>
      <c r="CG24" s="681"/>
      <c r="CH24" s="681"/>
      <c r="CI24" s="681"/>
      <c r="CJ24" s="681"/>
      <c r="CK24" s="681"/>
      <c r="CL24" s="682"/>
      <c r="CM24" s="612" t="s">
        <v>118</v>
      </c>
      <c r="CN24" s="613"/>
      <c r="CO24" s="613"/>
      <c r="CP24" s="613"/>
      <c r="CQ24" s="613"/>
      <c r="CR24" s="613"/>
      <c r="CS24" s="613"/>
      <c r="CT24" s="614"/>
      <c r="CU24" s="615" t="s">
        <v>118</v>
      </c>
      <c r="CV24" s="677"/>
      <c r="CW24" s="677"/>
      <c r="CX24" s="679"/>
      <c r="CY24" s="618" t="s">
        <v>118</v>
      </c>
      <c r="CZ24" s="613"/>
      <c r="DA24" s="613"/>
      <c r="DB24" s="613"/>
      <c r="DC24" s="613"/>
      <c r="DD24" s="613"/>
      <c r="DE24" s="613"/>
      <c r="DF24" s="613"/>
      <c r="DG24" s="613"/>
      <c r="DH24" s="613"/>
      <c r="DI24" s="613"/>
      <c r="DJ24" s="613"/>
      <c r="DK24" s="614"/>
      <c r="DL24" s="618" t="s">
        <v>118</v>
      </c>
      <c r="DM24" s="613"/>
      <c r="DN24" s="613"/>
      <c r="DO24" s="613"/>
      <c r="DP24" s="613"/>
      <c r="DQ24" s="613"/>
      <c r="DR24" s="613"/>
      <c r="DS24" s="613"/>
      <c r="DT24" s="613"/>
      <c r="DU24" s="613"/>
      <c r="DV24" s="613"/>
      <c r="DW24" s="613"/>
      <c r="DX24" s="696"/>
    </row>
    <row r="25" spans="2:128" ht="11.25" customHeight="1" x14ac:dyDescent="0.2">
      <c r="B25" s="609" t="s">
        <v>267</v>
      </c>
      <c r="C25" s="610"/>
      <c r="D25" s="610"/>
      <c r="E25" s="610"/>
      <c r="F25" s="610"/>
      <c r="G25" s="610"/>
      <c r="H25" s="610"/>
      <c r="I25" s="610"/>
      <c r="J25" s="610"/>
      <c r="K25" s="610"/>
      <c r="L25" s="610"/>
      <c r="M25" s="610"/>
      <c r="N25" s="610"/>
      <c r="O25" s="610"/>
      <c r="P25" s="610"/>
      <c r="Q25" s="611"/>
      <c r="R25" s="612">
        <v>336671</v>
      </c>
      <c r="S25" s="613"/>
      <c r="T25" s="613"/>
      <c r="U25" s="613"/>
      <c r="V25" s="613"/>
      <c r="W25" s="613"/>
      <c r="X25" s="613"/>
      <c r="Y25" s="614"/>
      <c r="Z25" s="615">
        <v>0.1</v>
      </c>
      <c r="AA25" s="677"/>
      <c r="AB25" s="677"/>
      <c r="AC25" s="679"/>
      <c r="AD25" s="618">
        <v>336671</v>
      </c>
      <c r="AE25" s="613"/>
      <c r="AF25" s="613"/>
      <c r="AG25" s="613"/>
      <c r="AH25" s="613"/>
      <c r="AI25" s="613"/>
      <c r="AJ25" s="613"/>
      <c r="AK25" s="614"/>
      <c r="AL25" s="615">
        <v>0.1</v>
      </c>
      <c r="AM25" s="677"/>
      <c r="AN25" s="677"/>
      <c r="AO25" s="678"/>
      <c r="AP25" s="680" t="s">
        <v>268</v>
      </c>
      <c r="AQ25" s="681"/>
      <c r="AR25" s="681"/>
      <c r="AS25" s="681"/>
      <c r="AT25" s="681"/>
      <c r="AU25" s="681"/>
      <c r="AV25" s="681"/>
      <c r="AW25" s="681"/>
      <c r="AX25" s="681"/>
      <c r="AY25" s="681"/>
      <c r="AZ25" s="681"/>
      <c r="BA25" s="681"/>
      <c r="BB25" s="681"/>
      <c r="BC25" s="682"/>
      <c r="BD25" s="612">
        <v>8795</v>
      </c>
      <c r="BE25" s="613"/>
      <c r="BF25" s="613"/>
      <c r="BG25" s="613"/>
      <c r="BH25" s="613"/>
      <c r="BI25" s="613"/>
      <c r="BJ25" s="613"/>
      <c r="BK25" s="614"/>
      <c r="BL25" s="676">
        <v>0</v>
      </c>
      <c r="BM25" s="676"/>
      <c r="BN25" s="676"/>
      <c r="BO25" s="676"/>
      <c r="BP25" s="671" t="s">
        <v>218</v>
      </c>
      <c r="BQ25" s="671"/>
      <c r="BR25" s="671"/>
      <c r="BS25" s="671"/>
      <c r="BT25" s="671"/>
      <c r="BU25" s="671"/>
      <c r="BV25" s="671"/>
      <c r="BW25" s="672"/>
      <c r="BY25" s="680" t="s">
        <v>269</v>
      </c>
      <c r="BZ25" s="681"/>
      <c r="CA25" s="681"/>
      <c r="CB25" s="681"/>
      <c r="CC25" s="681"/>
      <c r="CD25" s="681"/>
      <c r="CE25" s="681"/>
      <c r="CF25" s="681"/>
      <c r="CG25" s="681"/>
      <c r="CH25" s="681"/>
      <c r="CI25" s="681"/>
      <c r="CJ25" s="681"/>
      <c r="CK25" s="681"/>
      <c r="CL25" s="682"/>
      <c r="CM25" s="612">
        <v>24008947</v>
      </c>
      <c r="CN25" s="613"/>
      <c r="CO25" s="613"/>
      <c r="CP25" s="613"/>
      <c r="CQ25" s="613"/>
      <c r="CR25" s="613"/>
      <c r="CS25" s="613"/>
      <c r="CT25" s="614"/>
      <c r="CU25" s="615">
        <v>3.9</v>
      </c>
      <c r="CV25" s="677"/>
      <c r="CW25" s="677"/>
      <c r="CX25" s="679"/>
      <c r="CY25" s="618" t="s">
        <v>118</v>
      </c>
      <c r="CZ25" s="613"/>
      <c r="DA25" s="613"/>
      <c r="DB25" s="613"/>
      <c r="DC25" s="613"/>
      <c r="DD25" s="613"/>
      <c r="DE25" s="613"/>
      <c r="DF25" s="613"/>
      <c r="DG25" s="613"/>
      <c r="DH25" s="613"/>
      <c r="DI25" s="613"/>
      <c r="DJ25" s="613"/>
      <c r="DK25" s="614"/>
      <c r="DL25" s="618">
        <v>24008947</v>
      </c>
      <c r="DM25" s="613"/>
      <c r="DN25" s="613"/>
      <c r="DO25" s="613"/>
      <c r="DP25" s="613"/>
      <c r="DQ25" s="613"/>
      <c r="DR25" s="613"/>
      <c r="DS25" s="613"/>
      <c r="DT25" s="613"/>
      <c r="DU25" s="613"/>
      <c r="DV25" s="613"/>
      <c r="DW25" s="613"/>
      <c r="DX25" s="696"/>
    </row>
    <row r="26" spans="2:128" ht="11.25" customHeight="1" x14ac:dyDescent="0.2">
      <c r="B26" s="609" t="s">
        <v>270</v>
      </c>
      <c r="C26" s="610"/>
      <c r="D26" s="610"/>
      <c r="E26" s="610"/>
      <c r="F26" s="610"/>
      <c r="G26" s="610"/>
      <c r="H26" s="610"/>
      <c r="I26" s="610"/>
      <c r="J26" s="610"/>
      <c r="K26" s="610"/>
      <c r="L26" s="610"/>
      <c r="M26" s="610"/>
      <c r="N26" s="610"/>
      <c r="O26" s="610"/>
      <c r="P26" s="610"/>
      <c r="Q26" s="611"/>
      <c r="R26" s="612">
        <v>4300458</v>
      </c>
      <c r="S26" s="613"/>
      <c r="T26" s="613"/>
      <c r="U26" s="613"/>
      <c r="V26" s="613"/>
      <c r="W26" s="613"/>
      <c r="X26" s="613"/>
      <c r="Y26" s="614"/>
      <c r="Z26" s="615">
        <v>0.7</v>
      </c>
      <c r="AA26" s="677"/>
      <c r="AB26" s="677"/>
      <c r="AC26" s="679"/>
      <c r="AD26" s="618" t="s">
        <v>118</v>
      </c>
      <c r="AE26" s="613"/>
      <c r="AF26" s="613"/>
      <c r="AG26" s="613"/>
      <c r="AH26" s="613"/>
      <c r="AI26" s="613"/>
      <c r="AJ26" s="613"/>
      <c r="AK26" s="614"/>
      <c r="AL26" s="615" t="s">
        <v>118</v>
      </c>
      <c r="AM26" s="677"/>
      <c r="AN26" s="677"/>
      <c r="AO26" s="678"/>
      <c r="AP26" s="680" t="s">
        <v>271</v>
      </c>
      <c r="AQ26" s="681"/>
      <c r="AR26" s="681"/>
      <c r="AS26" s="681"/>
      <c r="AT26" s="681"/>
      <c r="AU26" s="681"/>
      <c r="AV26" s="681"/>
      <c r="AW26" s="681"/>
      <c r="AX26" s="681"/>
      <c r="AY26" s="681"/>
      <c r="AZ26" s="681"/>
      <c r="BA26" s="681"/>
      <c r="BB26" s="681"/>
      <c r="BC26" s="682"/>
      <c r="BD26" s="612" t="s">
        <v>118</v>
      </c>
      <c r="BE26" s="613"/>
      <c r="BF26" s="613"/>
      <c r="BG26" s="613"/>
      <c r="BH26" s="613"/>
      <c r="BI26" s="613"/>
      <c r="BJ26" s="613"/>
      <c r="BK26" s="614"/>
      <c r="BL26" s="676" t="s">
        <v>118</v>
      </c>
      <c r="BM26" s="676"/>
      <c r="BN26" s="676"/>
      <c r="BO26" s="676"/>
      <c r="BP26" s="671" t="s">
        <v>237</v>
      </c>
      <c r="BQ26" s="671"/>
      <c r="BR26" s="671"/>
      <c r="BS26" s="671"/>
      <c r="BT26" s="671"/>
      <c r="BU26" s="671"/>
      <c r="BV26" s="671"/>
      <c r="BW26" s="672"/>
      <c r="BY26" s="680" t="s">
        <v>272</v>
      </c>
      <c r="BZ26" s="681"/>
      <c r="CA26" s="681"/>
      <c r="CB26" s="681"/>
      <c r="CC26" s="681"/>
      <c r="CD26" s="681"/>
      <c r="CE26" s="681"/>
      <c r="CF26" s="681"/>
      <c r="CG26" s="681"/>
      <c r="CH26" s="681"/>
      <c r="CI26" s="681"/>
      <c r="CJ26" s="681"/>
      <c r="CK26" s="681"/>
      <c r="CL26" s="682"/>
      <c r="CM26" s="612">
        <v>318572</v>
      </c>
      <c r="CN26" s="613"/>
      <c r="CO26" s="613"/>
      <c r="CP26" s="613"/>
      <c r="CQ26" s="613"/>
      <c r="CR26" s="613"/>
      <c r="CS26" s="613"/>
      <c r="CT26" s="614"/>
      <c r="CU26" s="615">
        <v>0.1</v>
      </c>
      <c r="CV26" s="677"/>
      <c r="CW26" s="677"/>
      <c r="CX26" s="679"/>
      <c r="CY26" s="618" t="s">
        <v>118</v>
      </c>
      <c r="CZ26" s="613"/>
      <c r="DA26" s="613"/>
      <c r="DB26" s="613"/>
      <c r="DC26" s="613"/>
      <c r="DD26" s="613"/>
      <c r="DE26" s="613"/>
      <c r="DF26" s="613"/>
      <c r="DG26" s="613"/>
      <c r="DH26" s="613"/>
      <c r="DI26" s="613"/>
      <c r="DJ26" s="613"/>
      <c r="DK26" s="614"/>
      <c r="DL26" s="618">
        <v>318572</v>
      </c>
      <c r="DM26" s="613"/>
      <c r="DN26" s="613"/>
      <c r="DO26" s="613"/>
      <c r="DP26" s="613"/>
      <c r="DQ26" s="613"/>
      <c r="DR26" s="613"/>
      <c r="DS26" s="613"/>
      <c r="DT26" s="613"/>
      <c r="DU26" s="613"/>
      <c r="DV26" s="613"/>
      <c r="DW26" s="613"/>
      <c r="DX26" s="696"/>
    </row>
    <row r="27" spans="2:128" ht="11.25" customHeight="1" x14ac:dyDescent="0.2">
      <c r="B27" s="609" t="s">
        <v>273</v>
      </c>
      <c r="C27" s="610"/>
      <c r="D27" s="610"/>
      <c r="E27" s="610"/>
      <c r="F27" s="610"/>
      <c r="G27" s="610"/>
      <c r="H27" s="610"/>
      <c r="I27" s="610"/>
      <c r="J27" s="610"/>
      <c r="K27" s="610"/>
      <c r="L27" s="610"/>
      <c r="M27" s="610"/>
      <c r="N27" s="610"/>
      <c r="O27" s="610"/>
      <c r="P27" s="610"/>
      <c r="Q27" s="611"/>
      <c r="R27" s="612">
        <v>7397939</v>
      </c>
      <c r="S27" s="613"/>
      <c r="T27" s="613"/>
      <c r="U27" s="613"/>
      <c r="V27" s="613"/>
      <c r="W27" s="613"/>
      <c r="X27" s="613"/>
      <c r="Y27" s="614"/>
      <c r="Z27" s="615">
        <v>1.2</v>
      </c>
      <c r="AA27" s="677"/>
      <c r="AB27" s="677"/>
      <c r="AC27" s="679"/>
      <c r="AD27" s="618">
        <v>828070</v>
      </c>
      <c r="AE27" s="613"/>
      <c r="AF27" s="613"/>
      <c r="AG27" s="613"/>
      <c r="AH27" s="613"/>
      <c r="AI27" s="613"/>
      <c r="AJ27" s="613"/>
      <c r="AK27" s="614"/>
      <c r="AL27" s="615">
        <v>0.2</v>
      </c>
      <c r="AM27" s="677"/>
      <c r="AN27" s="677"/>
      <c r="AO27" s="678"/>
      <c r="AP27" s="680" t="s">
        <v>274</v>
      </c>
      <c r="AQ27" s="681"/>
      <c r="AR27" s="681"/>
      <c r="AS27" s="681"/>
      <c r="AT27" s="681"/>
      <c r="AU27" s="681"/>
      <c r="AV27" s="681"/>
      <c r="AW27" s="681"/>
      <c r="AX27" s="681"/>
      <c r="AY27" s="681"/>
      <c r="AZ27" s="681"/>
      <c r="BA27" s="681"/>
      <c r="BB27" s="681"/>
      <c r="BC27" s="682"/>
      <c r="BD27" s="612" t="s">
        <v>118</v>
      </c>
      <c r="BE27" s="613"/>
      <c r="BF27" s="613"/>
      <c r="BG27" s="613"/>
      <c r="BH27" s="613"/>
      <c r="BI27" s="613"/>
      <c r="BJ27" s="613"/>
      <c r="BK27" s="614"/>
      <c r="BL27" s="676" t="s">
        <v>218</v>
      </c>
      <c r="BM27" s="676"/>
      <c r="BN27" s="676"/>
      <c r="BO27" s="676"/>
      <c r="BP27" s="671" t="s">
        <v>118</v>
      </c>
      <c r="BQ27" s="671"/>
      <c r="BR27" s="671"/>
      <c r="BS27" s="671"/>
      <c r="BT27" s="671"/>
      <c r="BU27" s="671"/>
      <c r="BV27" s="671"/>
      <c r="BW27" s="672"/>
      <c r="BY27" s="680" t="s">
        <v>275</v>
      </c>
      <c r="BZ27" s="681"/>
      <c r="CA27" s="681"/>
      <c r="CB27" s="681"/>
      <c r="CC27" s="681"/>
      <c r="CD27" s="681"/>
      <c r="CE27" s="681"/>
      <c r="CF27" s="681"/>
      <c r="CG27" s="681"/>
      <c r="CH27" s="681"/>
      <c r="CI27" s="681"/>
      <c r="CJ27" s="681"/>
      <c r="CK27" s="681"/>
      <c r="CL27" s="682"/>
      <c r="CM27" s="612" t="s">
        <v>118</v>
      </c>
      <c r="CN27" s="613"/>
      <c r="CO27" s="613"/>
      <c r="CP27" s="613"/>
      <c r="CQ27" s="613"/>
      <c r="CR27" s="613"/>
      <c r="CS27" s="613"/>
      <c r="CT27" s="614"/>
      <c r="CU27" s="615" t="s">
        <v>118</v>
      </c>
      <c r="CV27" s="677"/>
      <c r="CW27" s="677"/>
      <c r="CX27" s="679"/>
      <c r="CY27" s="618" t="s">
        <v>218</v>
      </c>
      <c r="CZ27" s="613"/>
      <c r="DA27" s="613"/>
      <c r="DB27" s="613"/>
      <c r="DC27" s="613"/>
      <c r="DD27" s="613"/>
      <c r="DE27" s="613"/>
      <c r="DF27" s="613"/>
      <c r="DG27" s="613"/>
      <c r="DH27" s="613"/>
      <c r="DI27" s="613"/>
      <c r="DJ27" s="613"/>
      <c r="DK27" s="614"/>
      <c r="DL27" s="618" t="s">
        <v>118</v>
      </c>
      <c r="DM27" s="613"/>
      <c r="DN27" s="613"/>
      <c r="DO27" s="613"/>
      <c r="DP27" s="613"/>
      <c r="DQ27" s="613"/>
      <c r="DR27" s="613"/>
      <c r="DS27" s="613"/>
      <c r="DT27" s="613"/>
      <c r="DU27" s="613"/>
      <c r="DV27" s="613"/>
      <c r="DW27" s="613"/>
      <c r="DX27" s="696"/>
    </row>
    <row r="28" spans="2:128" ht="11.25" customHeight="1" x14ac:dyDescent="0.2">
      <c r="B28" s="609" t="s">
        <v>276</v>
      </c>
      <c r="C28" s="610"/>
      <c r="D28" s="610"/>
      <c r="E28" s="610"/>
      <c r="F28" s="610"/>
      <c r="G28" s="610"/>
      <c r="H28" s="610"/>
      <c r="I28" s="610"/>
      <c r="J28" s="610"/>
      <c r="K28" s="610"/>
      <c r="L28" s="610"/>
      <c r="M28" s="610"/>
      <c r="N28" s="610"/>
      <c r="O28" s="610"/>
      <c r="P28" s="610"/>
      <c r="Q28" s="611"/>
      <c r="R28" s="612">
        <v>2182134</v>
      </c>
      <c r="S28" s="613"/>
      <c r="T28" s="613"/>
      <c r="U28" s="613"/>
      <c r="V28" s="613"/>
      <c r="W28" s="613"/>
      <c r="X28" s="613"/>
      <c r="Y28" s="614"/>
      <c r="Z28" s="615">
        <v>0.3</v>
      </c>
      <c r="AA28" s="677"/>
      <c r="AB28" s="677"/>
      <c r="AC28" s="679"/>
      <c r="AD28" s="618">
        <v>3008</v>
      </c>
      <c r="AE28" s="613"/>
      <c r="AF28" s="613"/>
      <c r="AG28" s="613"/>
      <c r="AH28" s="613"/>
      <c r="AI28" s="613"/>
      <c r="AJ28" s="613"/>
      <c r="AK28" s="614"/>
      <c r="AL28" s="615">
        <v>0</v>
      </c>
      <c r="AM28" s="677"/>
      <c r="AN28" s="677"/>
      <c r="AO28" s="678"/>
      <c r="AP28" s="680" t="s">
        <v>277</v>
      </c>
      <c r="AQ28" s="681"/>
      <c r="AR28" s="681"/>
      <c r="AS28" s="681"/>
      <c r="AT28" s="681"/>
      <c r="AU28" s="681"/>
      <c r="AV28" s="681"/>
      <c r="AW28" s="681"/>
      <c r="AX28" s="681"/>
      <c r="AY28" s="681"/>
      <c r="AZ28" s="681"/>
      <c r="BA28" s="681"/>
      <c r="BB28" s="681"/>
      <c r="BC28" s="682"/>
      <c r="BD28" s="612">
        <v>233481</v>
      </c>
      <c r="BE28" s="613"/>
      <c r="BF28" s="613"/>
      <c r="BG28" s="613"/>
      <c r="BH28" s="613"/>
      <c r="BI28" s="613"/>
      <c r="BJ28" s="613"/>
      <c r="BK28" s="614"/>
      <c r="BL28" s="676">
        <v>0.1</v>
      </c>
      <c r="BM28" s="676"/>
      <c r="BN28" s="676"/>
      <c r="BO28" s="676"/>
      <c r="BP28" s="671" t="s">
        <v>118</v>
      </c>
      <c r="BQ28" s="671"/>
      <c r="BR28" s="671"/>
      <c r="BS28" s="671"/>
      <c r="BT28" s="671"/>
      <c r="BU28" s="671"/>
      <c r="BV28" s="671"/>
      <c r="BW28" s="672"/>
      <c r="BY28" s="680" t="s">
        <v>278</v>
      </c>
      <c r="BZ28" s="681"/>
      <c r="CA28" s="681"/>
      <c r="CB28" s="681"/>
      <c r="CC28" s="681"/>
      <c r="CD28" s="681"/>
      <c r="CE28" s="681"/>
      <c r="CF28" s="681"/>
      <c r="CG28" s="681"/>
      <c r="CH28" s="681"/>
      <c r="CI28" s="681"/>
      <c r="CJ28" s="681"/>
      <c r="CK28" s="681"/>
      <c r="CL28" s="682"/>
      <c r="CM28" s="612">
        <v>805189</v>
      </c>
      <c r="CN28" s="613"/>
      <c r="CO28" s="613"/>
      <c r="CP28" s="613"/>
      <c r="CQ28" s="613"/>
      <c r="CR28" s="613"/>
      <c r="CS28" s="613"/>
      <c r="CT28" s="614"/>
      <c r="CU28" s="615">
        <v>0.1</v>
      </c>
      <c r="CV28" s="677"/>
      <c r="CW28" s="677"/>
      <c r="CX28" s="679"/>
      <c r="CY28" s="618" t="s">
        <v>237</v>
      </c>
      <c r="CZ28" s="613"/>
      <c r="DA28" s="613"/>
      <c r="DB28" s="613"/>
      <c r="DC28" s="613"/>
      <c r="DD28" s="613"/>
      <c r="DE28" s="613"/>
      <c r="DF28" s="613"/>
      <c r="DG28" s="613"/>
      <c r="DH28" s="613"/>
      <c r="DI28" s="613"/>
      <c r="DJ28" s="613"/>
      <c r="DK28" s="614"/>
      <c r="DL28" s="618">
        <v>805189</v>
      </c>
      <c r="DM28" s="613"/>
      <c r="DN28" s="613"/>
      <c r="DO28" s="613"/>
      <c r="DP28" s="613"/>
      <c r="DQ28" s="613"/>
      <c r="DR28" s="613"/>
      <c r="DS28" s="613"/>
      <c r="DT28" s="613"/>
      <c r="DU28" s="613"/>
      <c r="DV28" s="613"/>
      <c r="DW28" s="613"/>
      <c r="DX28" s="696"/>
    </row>
    <row r="29" spans="2:128" ht="11.25" customHeight="1" x14ac:dyDescent="0.2">
      <c r="B29" s="609" t="s">
        <v>279</v>
      </c>
      <c r="C29" s="610"/>
      <c r="D29" s="610"/>
      <c r="E29" s="610"/>
      <c r="F29" s="610"/>
      <c r="G29" s="610"/>
      <c r="H29" s="610"/>
      <c r="I29" s="610"/>
      <c r="J29" s="610"/>
      <c r="K29" s="610"/>
      <c r="L29" s="610"/>
      <c r="M29" s="610"/>
      <c r="N29" s="610"/>
      <c r="O29" s="610"/>
      <c r="P29" s="610"/>
      <c r="Q29" s="611"/>
      <c r="R29" s="612">
        <v>84765430</v>
      </c>
      <c r="S29" s="613"/>
      <c r="T29" s="613"/>
      <c r="U29" s="613"/>
      <c r="V29" s="613"/>
      <c r="W29" s="613"/>
      <c r="X29" s="613"/>
      <c r="Y29" s="614"/>
      <c r="Z29" s="615">
        <v>13.4</v>
      </c>
      <c r="AA29" s="677"/>
      <c r="AB29" s="677"/>
      <c r="AC29" s="679"/>
      <c r="AD29" s="618" t="s">
        <v>118</v>
      </c>
      <c r="AE29" s="613"/>
      <c r="AF29" s="613"/>
      <c r="AG29" s="613"/>
      <c r="AH29" s="613"/>
      <c r="AI29" s="613"/>
      <c r="AJ29" s="613"/>
      <c r="AK29" s="614"/>
      <c r="AL29" s="615" t="s">
        <v>237</v>
      </c>
      <c r="AM29" s="677"/>
      <c r="AN29" s="677"/>
      <c r="AO29" s="678"/>
      <c r="AP29" s="680" t="s">
        <v>280</v>
      </c>
      <c r="AQ29" s="681"/>
      <c r="AR29" s="681"/>
      <c r="AS29" s="681"/>
      <c r="AT29" s="681"/>
      <c r="AU29" s="681"/>
      <c r="AV29" s="681"/>
      <c r="AW29" s="681"/>
      <c r="AX29" s="681"/>
      <c r="AY29" s="681"/>
      <c r="AZ29" s="681"/>
      <c r="BA29" s="681"/>
      <c r="BB29" s="681"/>
      <c r="BC29" s="682"/>
      <c r="BD29" s="612">
        <v>12005</v>
      </c>
      <c r="BE29" s="613"/>
      <c r="BF29" s="613"/>
      <c r="BG29" s="613"/>
      <c r="BH29" s="613"/>
      <c r="BI29" s="613"/>
      <c r="BJ29" s="613"/>
      <c r="BK29" s="614"/>
      <c r="BL29" s="676">
        <v>0</v>
      </c>
      <c r="BM29" s="676"/>
      <c r="BN29" s="676"/>
      <c r="BO29" s="676"/>
      <c r="BP29" s="671" t="s">
        <v>118</v>
      </c>
      <c r="BQ29" s="671"/>
      <c r="BR29" s="671"/>
      <c r="BS29" s="671"/>
      <c r="BT29" s="671"/>
      <c r="BU29" s="671"/>
      <c r="BV29" s="671"/>
      <c r="BW29" s="672"/>
      <c r="BY29" s="680" t="s">
        <v>281</v>
      </c>
      <c r="BZ29" s="697"/>
      <c r="CA29" s="697"/>
      <c r="CB29" s="697"/>
      <c r="CC29" s="697"/>
      <c r="CD29" s="697"/>
      <c r="CE29" s="697"/>
      <c r="CF29" s="697"/>
      <c r="CG29" s="697"/>
      <c r="CH29" s="697"/>
      <c r="CI29" s="697"/>
      <c r="CJ29" s="697"/>
      <c r="CK29" s="697"/>
      <c r="CL29" s="682"/>
      <c r="CM29" s="612" t="s">
        <v>218</v>
      </c>
      <c r="CN29" s="613"/>
      <c r="CO29" s="613"/>
      <c r="CP29" s="613"/>
      <c r="CQ29" s="613"/>
      <c r="CR29" s="613"/>
      <c r="CS29" s="613"/>
      <c r="CT29" s="614"/>
      <c r="CU29" s="615" t="s">
        <v>237</v>
      </c>
      <c r="CV29" s="677"/>
      <c r="CW29" s="677"/>
      <c r="CX29" s="679"/>
      <c r="CY29" s="618" t="s">
        <v>118</v>
      </c>
      <c r="CZ29" s="613"/>
      <c r="DA29" s="613"/>
      <c r="DB29" s="613"/>
      <c r="DC29" s="613"/>
      <c r="DD29" s="613"/>
      <c r="DE29" s="613"/>
      <c r="DF29" s="613"/>
      <c r="DG29" s="613"/>
      <c r="DH29" s="613"/>
      <c r="DI29" s="613"/>
      <c r="DJ29" s="613"/>
      <c r="DK29" s="614"/>
      <c r="DL29" s="618" t="s">
        <v>118</v>
      </c>
      <c r="DM29" s="613"/>
      <c r="DN29" s="613"/>
      <c r="DO29" s="613"/>
      <c r="DP29" s="613"/>
      <c r="DQ29" s="613"/>
      <c r="DR29" s="613"/>
      <c r="DS29" s="613"/>
      <c r="DT29" s="613"/>
      <c r="DU29" s="613"/>
      <c r="DV29" s="613"/>
      <c r="DW29" s="613"/>
      <c r="DX29" s="696"/>
    </row>
    <row r="30" spans="2:128" ht="11.25" customHeight="1" x14ac:dyDescent="0.2">
      <c r="B30" s="609" t="s">
        <v>282</v>
      </c>
      <c r="C30" s="610"/>
      <c r="D30" s="610"/>
      <c r="E30" s="610"/>
      <c r="F30" s="610"/>
      <c r="G30" s="610"/>
      <c r="H30" s="610"/>
      <c r="I30" s="610"/>
      <c r="J30" s="610"/>
      <c r="K30" s="610"/>
      <c r="L30" s="610"/>
      <c r="M30" s="610"/>
      <c r="N30" s="610"/>
      <c r="O30" s="610"/>
      <c r="P30" s="610"/>
      <c r="Q30" s="611"/>
      <c r="R30" s="612" t="s">
        <v>118</v>
      </c>
      <c r="S30" s="613"/>
      <c r="T30" s="613"/>
      <c r="U30" s="613"/>
      <c r="V30" s="613"/>
      <c r="W30" s="613"/>
      <c r="X30" s="613"/>
      <c r="Y30" s="614"/>
      <c r="Z30" s="615" t="s">
        <v>118</v>
      </c>
      <c r="AA30" s="677"/>
      <c r="AB30" s="677"/>
      <c r="AC30" s="679"/>
      <c r="AD30" s="618" t="s">
        <v>118</v>
      </c>
      <c r="AE30" s="613"/>
      <c r="AF30" s="613"/>
      <c r="AG30" s="613"/>
      <c r="AH30" s="613"/>
      <c r="AI30" s="613"/>
      <c r="AJ30" s="613"/>
      <c r="AK30" s="614"/>
      <c r="AL30" s="615" t="s">
        <v>118</v>
      </c>
      <c r="AM30" s="677"/>
      <c r="AN30" s="677"/>
      <c r="AO30" s="678"/>
      <c r="AP30" s="680" t="s">
        <v>283</v>
      </c>
      <c r="AQ30" s="681"/>
      <c r="AR30" s="681"/>
      <c r="AS30" s="681"/>
      <c r="AT30" s="681"/>
      <c r="AU30" s="681"/>
      <c r="AV30" s="681"/>
      <c r="AW30" s="681"/>
      <c r="AX30" s="681"/>
      <c r="AY30" s="681"/>
      <c r="AZ30" s="681"/>
      <c r="BA30" s="681"/>
      <c r="BB30" s="681"/>
      <c r="BC30" s="682"/>
      <c r="BD30" s="612">
        <v>12005</v>
      </c>
      <c r="BE30" s="613"/>
      <c r="BF30" s="613"/>
      <c r="BG30" s="613"/>
      <c r="BH30" s="613"/>
      <c r="BI30" s="613"/>
      <c r="BJ30" s="613"/>
      <c r="BK30" s="614"/>
      <c r="BL30" s="676">
        <v>0</v>
      </c>
      <c r="BM30" s="676"/>
      <c r="BN30" s="676"/>
      <c r="BO30" s="676"/>
      <c r="BP30" s="671" t="s">
        <v>118</v>
      </c>
      <c r="BQ30" s="671"/>
      <c r="BR30" s="671"/>
      <c r="BS30" s="671"/>
      <c r="BT30" s="671"/>
      <c r="BU30" s="671"/>
      <c r="BV30" s="671"/>
      <c r="BW30" s="672"/>
      <c r="BY30" s="680" t="s">
        <v>284</v>
      </c>
      <c r="BZ30" s="697"/>
      <c r="CA30" s="697"/>
      <c r="CB30" s="697"/>
      <c r="CC30" s="697"/>
      <c r="CD30" s="697"/>
      <c r="CE30" s="697"/>
      <c r="CF30" s="697"/>
      <c r="CG30" s="697"/>
      <c r="CH30" s="697"/>
      <c r="CI30" s="697"/>
      <c r="CJ30" s="697"/>
      <c r="CK30" s="697"/>
      <c r="CL30" s="682"/>
      <c r="CM30" s="612">
        <v>238000</v>
      </c>
      <c r="CN30" s="613"/>
      <c r="CO30" s="613"/>
      <c r="CP30" s="613"/>
      <c r="CQ30" s="613"/>
      <c r="CR30" s="613"/>
      <c r="CS30" s="613"/>
      <c r="CT30" s="614"/>
      <c r="CU30" s="615">
        <v>0</v>
      </c>
      <c r="CV30" s="677"/>
      <c r="CW30" s="677"/>
      <c r="CX30" s="679"/>
      <c r="CY30" s="618" t="s">
        <v>237</v>
      </c>
      <c r="CZ30" s="613"/>
      <c r="DA30" s="613"/>
      <c r="DB30" s="613"/>
      <c r="DC30" s="613"/>
      <c r="DD30" s="613"/>
      <c r="DE30" s="613"/>
      <c r="DF30" s="613"/>
      <c r="DG30" s="613"/>
      <c r="DH30" s="613"/>
      <c r="DI30" s="613"/>
      <c r="DJ30" s="613"/>
      <c r="DK30" s="614"/>
      <c r="DL30" s="618">
        <v>238000</v>
      </c>
      <c r="DM30" s="613"/>
      <c r="DN30" s="613"/>
      <c r="DO30" s="613"/>
      <c r="DP30" s="613"/>
      <c r="DQ30" s="613"/>
      <c r="DR30" s="613"/>
      <c r="DS30" s="613"/>
      <c r="DT30" s="613"/>
      <c r="DU30" s="613"/>
      <c r="DV30" s="613"/>
      <c r="DW30" s="613"/>
      <c r="DX30" s="696"/>
    </row>
    <row r="31" spans="2:128" ht="11.25" customHeight="1" x14ac:dyDescent="0.2">
      <c r="B31" s="609" t="s">
        <v>285</v>
      </c>
      <c r="C31" s="610"/>
      <c r="D31" s="610"/>
      <c r="E31" s="610"/>
      <c r="F31" s="610"/>
      <c r="G31" s="610"/>
      <c r="H31" s="610"/>
      <c r="I31" s="610"/>
      <c r="J31" s="610"/>
      <c r="K31" s="610"/>
      <c r="L31" s="610"/>
      <c r="M31" s="610"/>
      <c r="N31" s="610"/>
      <c r="O31" s="610"/>
      <c r="P31" s="610"/>
      <c r="Q31" s="611"/>
      <c r="R31" s="612">
        <v>3576219</v>
      </c>
      <c r="S31" s="613"/>
      <c r="T31" s="613"/>
      <c r="U31" s="613"/>
      <c r="V31" s="613"/>
      <c r="W31" s="613"/>
      <c r="X31" s="613"/>
      <c r="Y31" s="614"/>
      <c r="Z31" s="615">
        <v>0.6</v>
      </c>
      <c r="AA31" s="677"/>
      <c r="AB31" s="677"/>
      <c r="AC31" s="679"/>
      <c r="AD31" s="618">
        <v>1776016</v>
      </c>
      <c r="AE31" s="613"/>
      <c r="AF31" s="613"/>
      <c r="AG31" s="613"/>
      <c r="AH31" s="613"/>
      <c r="AI31" s="613"/>
      <c r="AJ31" s="613"/>
      <c r="AK31" s="614"/>
      <c r="AL31" s="615">
        <v>0.5</v>
      </c>
      <c r="AM31" s="677"/>
      <c r="AN31" s="677"/>
      <c r="AO31" s="678"/>
      <c r="AP31" s="680" t="s">
        <v>286</v>
      </c>
      <c r="AQ31" s="681"/>
      <c r="AR31" s="681"/>
      <c r="AS31" s="681"/>
      <c r="AT31" s="681"/>
      <c r="AU31" s="681"/>
      <c r="AV31" s="681"/>
      <c r="AW31" s="681"/>
      <c r="AX31" s="681"/>
      <c r="AY31" s="681"/>
      <c r="AZ31" s="681"/>
      <c r="BA31" s="681"/>
      <c r="BB31" s="681"/>
      <c r="BC31" s="682"/>
      <c r="BD31" s="612">
        <v>221476</v>
      </c>
      <c r="BE31" s="613"/>
      <c r="BF31" s="613"/>
      <c r="BG31" s="613"/>
      <c r="BH31" s="613"/>
      <c r="BI31" s="613"/>
      <c r="BJ31" s="613"/>
      <c r="BK31" s="614"/>
      <c r="BL31" s="676">
        <v>0.1</v>
      </c>
      <c r="BM31" s="676"/>
      <c r="BN31" s="676"/>
      <c r="BO31" s="676"/>
      <c r="BP31" s="671" t="s">
        <v>118</v>
      </c>
      <c r="BQ31" s="671"/>
      <c r="BR31" s="671"/>
      <c r="BS31" s="671"/>
      <c r="BT31" s="671"/>
      <c r="BU31" s="671"/>
      <c r="BV31" s="671"/>
      <c r="BW31" s="672"/>
      <c r="BY31" s="609" t="s">
        <v>287</v>
      </c>
      <c r="BZ31" s="610"/>
      <c r="CA31" s="610"/>
      <c r="CB31" s="610"/>
      <c r="CC31" s="610"/>
      <c r="CD31" s="610"/>
      <c r="CE31" s="610"/>
      <c r="CF31" s="610"/>
      <c r="CG31" s="610"/>
      <c r="CH31" s="610"/>
      <c r="CI31" s="610"/>
      <c r="CJ31" s="610"/>
      <c r="CK31" s="610"/>
      <c r="CL31" s="611"/>
      <c r="CM31" s="612" t="s">
        <v>118</v>
      </c>
      <c r="CN31" s="613"/>
      <c r="CO31" s="613"/>
      <c r="CP31" s="613"/>
      <c r="CQ31" s="613"/>
      <c r="CR31" s="613"/>
      <c r="CS31" s="613"/>
      <c r="CT31" s="614"/>
      <c r="CU31" s="615" t="s">
        <v>218</v>
      </c>
      <c r="CV31" s="677"/>
      <c r="CW31" s="677"/>
      <c r="CX31" s="679"/>
      <c r="CY31" s="618" t="s">
        <v>237</v>
      </c>
      <c r="CZ31" s="613"/>
      <c r="DA31" s="613"/>
      <c r="DB31" s="613"/>
      <c r="DC31" s="613"/>
      <c r="DD31" s="613"/>
      <c r="DE31" s="613"/>
      <c r="DF31" s="613"/>
      <c r="DG31" s="613"/>
      <c r="DH31" s="613"/>
      <c r="DI31" s="613"/>
      <c r="DJ31" s="613"/>
      <c r="DK31" s="614"/>
      <c r="DL31" s="618" t="s">
        <v>218</v>
      </c>
      <c r="DM31" s="613"/>
      <c r="DN31" s="613"/>
      <c r="DO31" s="613"/>
      <c r="DP31" s="613"/>
      <c r="DQ31" s="613"/>
      <c r="DR31" s="613"/>
      <c r="DS31" s="613"/>
      <c r="DT31" s="613"/>
      <c r="DU31" s="613"/>
      <c r="DV31" s="613"/>
      <c r="DW31" s="613"/>
      <c r="DX31" s="696"/>
    </row>
    <row r="32" spans="2:128" ht="11.25" customHeight="1" x14ac:dyDescent="0.2">
      <c r="B32" s="609" t="s">
        <v>288</v>
      </c>
      <c r="C32" s="610"/>
      <c r="D32" s="610"/>
      <c r="E32" s="610"/>
      <c r="F32" s="610"/>
      <c r="G32" s="610"/>
      <c r="H32" s="610"/>
      <c r="I32" s="610"/>
      <c r="J32" s="610"/>
      <c r="K32" s="610"/>
      <c r="L32" s="610"/>
      <c r="M32" s="610"/>
      <c r="N32" s="610"/>
      <c r="O32" s="610"/>
      <c r="P32" s="610"/>
      <c r="Q32" s="611"/>
      <c r="R32" s="612">
        <v>24001</v>
      </c>
      <c r="S32" s="613"/>
      <c r="T32" s="613"/>
      <c r="U32" s="613"/>
      <c r="V32" s="613"/>
      <c r="W32" s="613"/>
      <c r="X32" s="613"/>
      <c r="Y32" s="614"/>
      <c r="Z32" s="615">
        <v>0</v>
      </c>
      <c r="AA32" s="677"/>
      <c r="AB32" s="677"/>
      <c r="AC32" s="679"/>
      <c r="AD32" s="618" t="s">
        <v>237</v>
      </c>
      <c r="AE32" s="613"/>
      <c r="AF32" s="613"/>
      <c r="AG32" s="613"/>
      <c r="AH32" s="613"/>
      <c r="AI32" s="613"/>
      <c r="AJ32" s="613"/>
      <c r="AK32" s="614"/>
      <c r="AL32" s="615" t="s">
        <v>118</v>
      </c>
      <c r="AM32" s="677"/>
      <c r="AN32" s="677"/>
      <c r="AO32" s="678"/>
      <c r="AP32" s="680" t="s">
        <v>289</v>
      </c>
      <c r="AQ32" s="681"/>
      <c r="AR32" s="681"/>
      <c r="AS32" s="681"/>
      <c r="AT32" s="681"/>
      <c r="AU32" s="681"/>
      <c r="AV32" s="681"/>
      <c r="AW32" s="681"/>
      <c r="AX32" s="681"/>
      <c r="AY32" s="681"/>
      <c r="AZ32" s="681"/>
      <c r="BA32" s="681"/>
      <c r="BB32" s="681"/>
      <c r="BC32" s="682"/>
      <c r="BD32" s="612" t="s">
        <v>118</v>
      </c>
      <c r="BE32" s="613"/>
      <c r="BF32" s="613"/>
      <c r="BG32" s="613"/>
      <c r="BH32" s="613"/>
      <c r="BI32" s="613"/>
      <c r="BJ32" s="613"/>
      <c r="BK32" s="614"/>
      <c r="BL32" s="676" t="s">
        <v>118</v>
      </c>
      <c r="BM32" s="676"/>
      <c r="BN32" s="676"/>
      <c r="BO32" s="676"/>
      <c r="BP32" s="671" t="s">
        <v>237</v>
      </c>
      <c r="BQ32" s="671"/>
      <c r="BR32" s="671"/>
      <c r="BS32" s="671"/>
      <c r="BT32" s="671"/>
      <c r="BU32" s="671"/>
      <c r="BV32" s="671"/>
      <c r="BW32" s="672"/>
      <c r="BY32" s="591" t="s">
        <v>290</v>
      </c>
      <c r="BZ32" s="592"/>
      <c r="CA32" s="592"/>
      <c r="CB32" s="592"/>
      <c r="CC32" s="592"/>
      <c r="CD32" s="592"/>
      <c r="CE32" s="592"/>
      <c r="CF32" s="592"/>
      <c r="CG32" s="592"/>
      <c r="CH32" s="592"/>
      <c r="CI32" s="592"/>
      <c r="CJ32" s="592"/>
      <c r="CK32" s="592"/>
      <c r="CL32" s="593"/>
      <c r="CM32" s="612">
        <v>612769567</v>
      </c>
      <c r="CN32" s="613"/>
      <c r="CO32" s="613"/>
      <c r="CP32" s="613"/>
      <c r="CQ32" s="613"/>
      <c r="CR32" s="613"/>
      <c r="CS32" s="613"/>
      <c r="CT32" s="614"/>
      <c r="CU32" s="597">
        <v>100</v>
      </c>
      <c r="CV32" s="694"/>
      <c r="CW32" s="694"/>
      <c r="CX32" s="695"/>
      <c r="CY32" s="618">
        <v>107775449</v>
      </c>
      <c r="CZ32" s="613"/>
      <c r="DA32" s="613"/>
      <c r="DB32" s="613"/>
      <c r="DC32" s="613"/>
      <c r="DD32" s="613"/>
      <c r="DE32" s="613"/>
      <c r="DF32" s="613"/>
      <c r="DG32" s="613"/>
      <c r="DH32" s="613"/>
      <c r="DI32" s="613"/>
      <c r="DJ32" s="613"/>
      <c r="DK32" s="614"/>
      <c r="DL32" s="618">
        <v>415041061</v>
      </c>
      <c r="DM32" s="613"/>
      <c r="DN32" s="613"/>
      <c r="DO32" s="613"/>
      <c r="DP32" s="613"/>
      <c r="DQ32" s="613"/>
      <c r="DR32" s="613"/>
      <c r="DS32" s="613"/>
      <c r="DT32" s="613"/>
      <c r="DU32" s="613"/>
      <c r="DV32" s="613"/>
      <c r="DW32" s="613"/>
      <c r="DX32" s="696"/>
    </row>
    <row r="33" spans="2:128" ht="11.25" customHeight="1" x14ac:dyDescent="0.2">
      <c r="B33" s="609" t="s">
        <v>291</v>
      </c>
      <c r="C33" s="610"/>
      <c r="D33" s="610"/>
      <c r="E33" s="610"/>
      <c r="F33" s="610"/>
      <c r="G33" s="610"/>
      <c r="H33" s="610"/>
      <c r="I33" s="610"/>
      <c r="J33" s="610"/>
      <c r="K33" s="610"/>
      <c r="L33" s="610"/>
      <c r="M33" s="610"/>
      <c r="N33" s="610"/>
      <c r="O33" s="610"/>
      <c r="P33" s="610"/>
      <c r="Q33" s="611"/>
      <c r="R33" s="612">
        <v>9688263</v>
      </c>
      <c r="S33" s="613"/>
      <c r="T33" s="613"/>
      <c r="U33" s="613"/>
      <c r="V33" s="613"/>
      <c r="W33" s="613"/>
      <c r="X33" s="613"/>
      <c r="Y33" s="614"/>
      <c r="Z33" s="615">
        <v>1.5</v>
      </c>
      <c r="AA33" s="677"/>
      <c r="AB33" s="677"/>
      <c r="AC33" s="679"/>
      <c r="AD33" s="618" t="s">
        <v>118</v>
      </c>
      <c r="AE33" s="613"/>
      <c r="AF33" s="613"/>
      <c r="AG33" s="613"/>
      <c r="AH33" s="613"/>
      <c r="AI33" s="613"/>
      <c r="AJ33" s="613"/>
      <c r="AK33" s="614"/>
      <c r="AL33" s="615" t="s">
        <v>118</v>
      </c>
      <c r="AM33" s="677"/>
      <c r="AN33" s="677"/>
      <c r="AO33" s="678"/>
      <c r="AP33" s="609" t="s">
        <v>158</v>
      </c>
      <c r="AQ33" s="610"/>
      <c r="AR33" s="610"/>
      <c r="AS33" s="610"/>
      <c r="AT33" s="610"/>
      <c r="AU33" s="610"/>
      <c r="AV33" s="610"/>
      <c r="AW33" s="610"/>
      <c r="AX33" s="610"/>
      <c r="AY33" s="610"/>
      <c r="AZ33" s="610"/>
      <c r="BA33" s="610"/>
      <c r="BB33" s="610"/>
      <c r="BC33" s="611"/>
      <c r="BD33" s="612">
        <v>181517681</v>
      </c>
      <c r="BE33" s="613"/>
      <c r="BF33" s="613"/>
      <c r="BG33" s="613"/>
      <c r="BH33" s="613"/>
      <c r="BI33" s="613"/>
      <c r="BJ33" s="613"/>
      <c r="BK33" s="614"/>
      <c r="BL33" s="676">
        <v>100</v>
      </c>
      <c r="BM33" s="676"/>
      <c r="BN33" s="676"/>
      <c r="BO33" s="676"/>
      <c r="BP33" s="671">
        <v>1297815</v>
      </c>
      <c r="BQ33" s="671"/>
      <c r="BR33" s="671"/>
      <c r="BS33" s="671"/>
      <c r="BT33" s="671"/>
      <c r="BU33" s="671"/>
      <c r="BV33" s="671"/>
      <c r="BW33" s="672"/>
      <c r="BY33" s="673" t="s">
        <v>292</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293</v>
      </c>
      <c r="C34" s="610"/>
      <c r="D34" s="610"/>
      <c r="E34" s="610"/>
      <c r="F34" s="610"/>
      <c r="G34" s="610"/>
      <c r="H34" s="610"/>
      <c r="I34" s="610"/>
      <c r="J34" s="610"/>
      <c r="K34" s="610"/>
      <c r="L34" s="610"/>
      <c r="M34" s="610"/>
      <c r="N34" s="610"/>
      <c r="O34" s="610"/>
      <c r="P34" s="610"/>
      <c r="Q34" s="611"/>
      <c r="R34" s="612">
        <v>15057850</v>
      </c>
      <c r="S34" s="613"/>
      <c r="T34" s="613"/>
      <c r="U34" s="613"/>
      <c r="V34" s="613"/>
      <c r="W34" s="613"/>
      <c r="X34" s="613"/>
      <c r="Y34" s="614"/>
      <c r="Z34" s="615">
        <v>2.4</v>
      </c>
      <c r="AA34" s="677"/>
      <c r="AB34" s="677"/>
      <c r="AC34" s="679"/>
      <c r="AD34" s="618" t="s">
        <v>118</v>
      </c>
      <c r="AE34" s="613"/>
      <c r="AF34" s="613"/>
      <c r="AG34" s="613"/>
      <c r="AH34" s="613"/>
      <c r="AI34" s="613"/>
      <c r="AJ34" s="613"/>
      <c r="AK34" s="614"/>
      <c r="AL34" s="615" t="s">
        <v>118</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199</v>
      </c>
      <c r="BZ34" s="674"/>
      <c r="CA34" s="674"/>
      <c r="CB34" s="674"/>
      <c r="CC34" s="674"/>
      <c r="CD34" s="674"/>
      <c r="CE34" s="674"/>
      <c r="CF34" s="674"/>
      <c r="CG34" s="674"/>
      <c r="CH34" s="674"/>
      <c r="CI34" s="674"/>
      <c r="CJ34" s="674"/>
      <c r="CK34" s="674"/>
      <c r="CL34" s="675"/>
      <c r="CM34" s="673" t="s">
        <v>294</v>
      </c>
      <c r="CN34" s="674"/>
      <c r="CO34" s="674"/>
      <c r="CP34" s="674"/>
      <c r="CQ34" s="674"/>
      <c r="CR34" s="674"/>
      <c r="CS34" s="674"/>
      <c r="CT34" s="675"/>
      <c r="CU34" s="673" t="s">
        <v>295</v>
      </c>
      <c r="CV34" s="674"/>
      <c r="CW34" s="674"/>
      <c r="CX34" s="675"/>
      <c r="CY34" s="673" t="s">
        <v>296</v>
      </c>
      <c r="CZ34" s="674"/>
      <c r="DA34" s="674"/>
      <c r="DB34" s="674"/>
      <c r="DC34" s="674"/>
      <c r="DD34" s="674"/>
      <c r="DE34" s="674"/>
      <c r="DF34" s="675"/>
      <c r="DG34" s="691" t="s">
        <v>297</v>
      </c>
      <c r="DH34" s="692"/>
      <c r="DI34" s="692"/>
      <c r="DJ34" s="692"/>
      <c r="DK34" s="692"/>
      <c r="DL34" s="692"/>
      <c r="DM34" s="692"/>
      <c r="DN34" s="692"/>
      <c r="DO34" s="692"/>
      <c r="DP34" s="692"/>
      <c r="DQ34" s="693"/>
      <c r="DR34" s="673" t="s">
        <v>298</v>
      </c>
      <c r="DS34" s="674"/>
      <c r="DT34" s="674"/>
      <c r="DU34" s="674"/>
      <c r="DV34" s="674"/>
      <c r="DW34" s="674"/>
      <c r="DX34" s="675"/>
    </row>
    <row r="35" spans="2:128" ht="11.25" customHeight="1" x14ac:dyDescent="0.2">
      <c r="B35" s="609" t="s">
        <v>299</v>
      </c>
      <c r="C35" s="610"/>
      <c r="D35" s="610"/>
      <c r="E35" s="610"/>
      <c r="F35" s="610"/>
      <c r="G35" s="610"/>
      <c r="H35" s="610"/>
      <c r="I35" s="610"/>
      <c r="J35" s="610"/>
      <c r="K35" s="610"/>
      <c r="L35" s="610"/>
      <c r="M35" s="610"/>
      <c r="N35" s="610"/>
      <c r="O35" s="610"/>
      <c r="P35" s="610"/>
      <c r="Q35" s="611"/>
      <c r="R35" s="612">
        <v>41771298</v>
      </c>
      <c r="S35" s="613"/>
      <c r="T35" s="613"/>
      <c r="U35" s="613"/>
      <c r="V35" s="613"/>
      <c r="W35" s="613"/>
      <c r="X35" s="613"/>
      <c r="Y35" s="614"/>
      <c r="Z35" s="615">
        <v>6.6</v>
      </c>
      <c r="AA35" s="677"/>
      <c r="AB35" s="677"/>
      <c r="AC35" s="679"/>
      <c r="AD35" s="618">
        <v>122189</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300</v>
      </c>
      <c r="BZ35" s="666"/>
      <c r="CA35" s="666"/>
      <c r="CB35" s="666"/>
      <c r="CC35" s="666"/>
      <c r="CD35" s="666"/>
      <c r="CE35" s="666"/>
      <c r="CF35" s="666"/>
      <c r="CG35" s="666"/>
      <c r="CH35" s="666"/>
      <c r="CI35" s="666"/>
      <c r="CJ35" s="666"/>
      <c r="CK35" s="666"/>
      <c r="CL35" s="667"/>
      <c r="CM35" s="686">
        <v>283609068</v>
      </c>
      <c r="CN35" s="687"/>
      <c r="CO35" s="687"/>
      <c r="CP35" s="687"/>
      <c r="CQ35" s="687"/>
      <c r="CR35" s="687"/>
      <c r="CS35" s="687"/>
      <c r="CT35" s="688"/>
      <c r="CU35" s="683">
        <v>46.3</v>
      </c>
      <c r="CV35" s="684"/>
      <c r="CW35" s="684"/>
      <c r="CX35" s="689"/>
      <c r="CY35" s="690">
        <v>244804081</v>
      </c>
      <c r="CZ35" s="687"/>
      <c r="DA35" s="687"/>
      <c r="DB35" s="687"/>
      <c r="DC35" s="687"/>
      <c r="DD35" s="687"/>
      <c r="DE35" s="687"/>
      <c r="DF35" s="688"/>
      <c r="DG35" s="690">
        <v>242706518</v>
      </c>
      <c r="DH35" s="687"/>
      <c r="DI35" s="687"/>
      <c r="DJ35" s="687"/>
      <c r="DK35" s="687"/>
      <c r="DL35" s="687"/>
      <c r="DM35" s="687"/>
      <c r="DN35" s="687"/>
      <c r="DO35" s="687"/>
      <c r="DP35" s="687"/>
      <c r="DQ35" s="688"/>
      <c r="DR35" s="683">
        <v>64.599999999999994</v>
      </c>
      <c r="DS35" s="684"/>
      <c r="DT35" s="684"/>
      <c r="DU35" s="684"/>
      <c r="DV35" s="684"/>
      <c r="DW35" s="684"/>
      <c r="DX35" s="685"/>
    </row>
    <row r="36" spans="2:128" ht="11.25" customHeight="1" x14ac:dyDescent="0.2">
      <c r="B36" s="609" t="s">
        <v>301</v>
      </c>
      <c r="C36" s="610"/>
      <c r="D36" s="610"/>
      <c r="E36" s="610"/>
      <c r="F36" s="610"/>
      <c r="G36" s="610"/>
      <c r="H36" s="610"/>
      <c r="I36" s="610"/>
      <c r="J36" s="610"/>
      <c r="K36" s="610"/>
      <c r="L36" s="610"/>
      <c r="M36" s="610"/>
      <c r="N36" s="610"/>
      <c r="O36" s="610"/>
      <c r="P36" s="610"/>
      <c r="Q36" s="611"/>
      <c r="R36" s="612">
        <v>81461248</v>
      </c>
      <c r="S36" s="613"/>
      <c r="T36" s="613"/>
      <c r="U36" s="613"/>
      <c r="V36" s="613"/>
      <c r="W36" s="613"/>
      <c r="X36" s="613"/>
      <c r="Y36" s="614"/>
      <c r="Z36" s="615">
        <v>12.9</v>
      </c>
      <c r="AA36" s="677"/>
      <c r="AB36" s="677"/>
      <c r="AC36" s="679"/>
      <c r="AD36" s="618" t="s">
        <v>118</v>
      </c>
      <c r="AE36" s="613"/>
      <c r="AF36" s="613"/>
      <c r="AG36" s="613"/>
      <c r="AH36" s="613"/>
      <c r="AI36" s="613"/>
      <c r="AJ36" s="613"/>
      <c r="AK36" s="614"/>
      <c r="AL36" s="615" t="s">
        <v>118</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302</v>
      </c>
      <c r="BZ36" s="610"/>
      <c r="CA36" s="610"/>
      <c r="CB36" s="610"/>
      <c r="CC36" s="610"/>
      <c r="CD36" s="610"/>
      <c r="CE36" s="610"/>
      <c r="CF36" s="610"/>
      <c r="CG36" s="610"/>
      <c r="CH36" s="610"/>
      <c r="CI36" s="610"/>
      <c r="CJ36" s="610"/>
      <c r="CK36" s="610"/>
      <c r="CL36" s="611"/>
      <c r="CM36" s="612">
        <v>176502152</v>
      </c>
      <c r="CN36" s="619"/>
      <c r="CO36" s="619"/>
      <c r="CP36" s="619"/>
      <c r="CQ36" s="619"/>
      <c r="CR36" s="619"/>
      <c r="CS36" s="619"/>
      <c r="CT36" s="620"/>
      <c r="CU36" s="615">
        <v>28.8</v>
      </c>
      <c r="CV36" s="616"/>
      <c r="CW36" s="616"/>
      <c r="CX36" s="617"/>
      <c r="CY36" s="618">
        <v>147186499</v>
      </c>
      <c r="CZ36" s="619"/>
      <c r="DA36" s="619"/>
      <c r="DB36" s="619"/>
      <c r="DC36" s="619"/>
      <c r="DD36" s="619"/>
      <c r="DE36" s="619"/>
      <c r="DF36" s="620"/>
      <c r="DG36" s="618">
        <v>145089236</v>
      </c>
      <c r="DH36" s="619"/>
      <c r="DI36" s="619"/>
      <c r="DJ36" s="619"/>
      <c r="DK36" s="619"/>
      <c r="DL36" s="619"/>
      <c r="DM36" s="619"/>
      <c r="DN36" s="619"/>
      <c r="DO36" s="619"/>
      <c r="DP36" s="619"/>
      <c r="DQ36" s="620"/>
      <c r="DR36" s="615">
        <v>38.6</v>
      </c>
      <c r="DS36" s="616"/>
      <c r="DT36" s="616"/>
      <c r="DU36" s="616"/>
      <c r="DV36" s="616"/>
      <c r="DW36" s="616"/>
      <c r="DX36" s="636"/>
    </row>
    <row r="37" spans="2:128" ht="11.25" customHeight="1" x14ac:dyDescent="0.2">
      <c r="B37" s="609" t="s">
        <v>303</v>
      </c>
      <c r="C37" s="610"/>
      <c r="D37" s="610"/>
      <c r="E37" s="610"/>
      <c r="F37" s="610"/>
      <c r="G37" s="610"/>
      <c r="H37" s="610"/>
      <c r="I37" s="610"/>
      <c r="J37" s="610"/>
      <c r="K37" s="610"/>
      <c r="L37" s="610"/>
      <c r="M37" s="610"/>
      <c r="N37" s="610"/>
      <c r="O37" s="610"/>
      <c r="P37" s="610"/>
      <c r="Q37" s="611"/>
      <c r="R37" s="612" t="s">
        <v>237</v>
      </c>
      <c r="S37" s="613"/>
      <c r="T37" s="613"/>
      <c r="U37" s="613"/>
      <c r="V37" s="613"/>
      <c r="W37" s="613"/>
      <c r="X37" s="613"/>
      <c r="Y37" s="614"/>
      <c r="Z37" s="615" t="s">
        <v>118</v>
      </c>
      <c r="AA37" s="677"/>
      <c r="AB37" s="677"/>
      <c r="AC37" s="679"/>
      <c r="AD37" s="618" t="s">
        <v>237</v>
      </c>
      <c r="AE37" s="613"/>
      <c r="AF37" s="613"/>
      <c r="AG37" s="613"/>
      <c r="AH37" s="613"/>
      <c r="AI37" s="613"/>
      <c r="AJ37" s="613"/>
      <c r="AK37" s="614"/>
      <c r="AL37" s="615" t="s">
        <v>118</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304</v>
      </c>
      <c r="BZ37" s="610"/>
      <c r="CA37" s="610"/>
      <c r="CB37" s="610"/>
      <c r="CC37" s="610"/>
      <c r="CD37" s="610"/>
      <c r="CE37" s="610"/>
      <c r="CF37" s="610"/>
      <c r="CG37" s="610"/>
      <c r="CH37" s="610"/>
      <c r="CI37" s="610"/>
      <c r="CJ37" s="610"/>
      <c r="CK37" s="610"/>
      <c r="CL37" s="611"/>
      <c r="CM37" s="612">
        <v>126610549</v>
      </c>
      <c r="CN37" s="613"/>
      <c r="CO37" s="613"/>
      <c r="CP37" s="613"/>
      <c r="CQ37" s="613"/>
      <c r="CR37" s="613"/>
      <c r="CS37" s="613"/>
      <c r="CT37" s="614"/>
      <c r="CU37" s="615">
        <v>20.7</v>
      </c>
      <c r="CV37" s="616"/>
      <c r="CW37" s="616"/>
      <c r="CX37" s="617"/>
      <c r="CY37" s="618">
        <v>102730192</v>
      </c>
      <c r="CZ37" s="619"/>
      <c r="DA37" s="619"/>
      <c r="DB37" s="619"/>
      <c r="DC37" s="619"/>
      <c r="DD37" s="619"/>
      <c r="DE37" s="619"/>
      <c r="DF37" s="620"/>
      <c r="DG37" s="618">
        <v>102727870</v>
      </c>
      <c r="DH37" s="619"/>
      <c r="DI37" s="619"/>
      <c r="DJ37" s="619"/>
      <c r="DK37" s="619"/>
      <c r="DL37" s="619"/>
      <c r="DM37" s="619"/>
      <c r="DN37" s="619"/>
      <c r="DO37" s="619"/>
      <c r="DP37" s="619"/>
      <c r="DQ37" s="620"/>
      <c r="DR37" s="615">
        <v>27.4</v>
      </c>
      <c r="DS37" s="616"/>
      <c r="DT37" s="616"/>
      <c r="DU37" s="616"/>
      <c r="DV37" s="616"/>
      <c r="DW37" s="616"/>
      <c r="DX37" s="636"/>
    </row>
    <row r="38" spans="2:128" ht="11.25" customHeight="1" x14ac:dyDescent="0.2">
      <c r="B38" s="609" t="s">
        <v>305</v>
      </c>
      <c r="C38" s="610"/>
      <c r="D38" s="610"/>
      <c r="E38" s="610"/>
      <c r="F38" s="610"/>
      <c r="G38" s="610"/>
      <c r="H38" s="610"/>
      <c r="I38" s="610"/>
      <c r="J38" s="610"/>
      <c r="K38" s="610"/>
      <c r="L38" s="610"/>
      <c r="M38" s="610"/>
      <c r="N38" s="610"/>
      <c r="O38" s="610"/>
      <c r="P38" s="610"/>
      <c r="Q38" s="611"/>
      <c r="R38" s="612">
        <v>24034684</v>
      </c>
      <c r="S38" s="613"/>
      <c r="T38" s="613"/>
      <c r="U38" s="613"/>
      <c r="V38" s="613"/>
      <c r="W38" s="613"/>
      <c r="X38" s="613"/>
      <c r="Y38" s="614"/>
      <c r="Z38" s="615">
        <v>3.8</v>
      </c>
      <c r="AA38" s="677"/>
      <c r="AB38" s="677"/>
      <c r="AC38" s="679"/>
      <c r="AD38" s="618" t="s">
        <v>237</v>
      </c>
      <c r="AE38" s="613"/>
      <c r="AF38" s="613"/>
      <c r="AG38" s="613"/>
      <c r="AH38" s="613"/>
      <c r="AI38" s="613"/>
      <c r="AJ38" s="613"/>
      <c r="AK38" s="614"/>
      <c r="AL38" s="615" t="s">
        <v>218</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306</v>
      </c>
      <c r="BZ38" s="610"/>
      <c r="CA38" s="610"/>
      <c r="CB38" s="610"/>
      <c r="CC38" s="610"/>
      <c r="CD38" s="610"/>
      <c r="CE38" s="610"/>
      <c r="CF38" s="610"/>
      <c r="CG38" s="610"/>
      <c r="CH38" s="610"/>
      <c r="CI38" s="610"/>
      <c r="CJ38" s="610"/>
      <c r="CK38" s="610"/>
      <c r="CL38" s="611"/>
      <c r="CM38" s="612">
        <v>13370656</v>
      </c>
      <c r="CN38" s="619"/>
      <c r="CO38" s="619"/>
      <c r="CP38" s="619"/>
      <c r="CQ38" s="619"/>
      <c r="CR38" s="619"/>
      <c r="CS38" s="619"/>
      <c r="CT38" s="620"/>
      <c r="CU38" s="615">
        <v>2.2000000000000002</v>
      </c>
      <c r="CV38" s="616"/>
      <c r="CW38" s="616"/>
      <c r="CX38" s="617"/>
      <c r="CY38" s="618">
        <v>6990755</v>
      </c>
      <c r="CZ38" s="619"/>
      <c r="DA38" s="619"/>
      <c r="DB38" s="619"/>
      <c r="DC38" s="619"/>
      <c r="DD38" s="619"/>
      <c r="DE38" s="619"/>
      <c r="DF38" s="620"/>
      <c r="DG38" s="618">
        <v>6990455</v>
      </c>
      <c r="DH38" s="619"/>
      <c r="DI38" s="619"/>
      <c r="DJ38" s="619"/>
      <c r="DK38" s="619"/>
      <c r="DL38" s="619"/>
      <c r="DM38" s="619"/>
      <c r="DN38" s="619"/>
      <c r="DO38" s="619"/>
      <c r="DP38" s="619"/>
      <c r="DQ38" s="620"/>
      <c r="DR38" s="615">
        <v>1.9</v>
      </c>
      <c r="DS38" s="616"/>
      <c r="DT38" s="616"/>
      <c r="DU38" s="616"/>
      <c r="DV38" s="616"/>
      <c r="DW38" s="616"/>
      <c r="DX38" s="636"/>
    </row>
    <row r="39" spans="2:128" ht="11.25" customHeight="1" x14ac:dyDescent="0.2">
      <c r="B39" s="591" t="s">
        <v>307</v>
      </c>
      <c r="C39" s="592"/>
      <c r="D39" s="592"/>
      <c r="E39" s="592"/>
      <c r="F39" s="592"/>
      <c r="G39" s="592"/>
      <c r="H39" s="592"/>
      <c r="I39" s="592"/>
      <c r="J39" s="592"/>
      <c r="K39" s="592"/>
      <c r="L39" s="592"/>
      <c r="M39" s="592"/>
      <c r="N39" s="592"/>
      <c r="O39" s="592"/>
      <c r="P39" s="592"/>
      <c r="Q39" s="593"/>
      <c r="R39" s="612">
        <v>630560989</v>
      </c>
      <c r="S39" s="613"/>
      <c r="T39" s="613"/>
      <c r="U39" s="613"/>
      <c r="V39" s="613"/>
      <c r="W39" s="613"/>
      <c r="X39" s="613"/>
      <c r="Y39" s="614"/>
      <c r="Z39" s="676">
        <v>100</v>
      </c>
      <c r="AA39" s="676"/>
      <c r="AB39" s="676"/>
      <c r="AC39" s="676"/>
      <c r="AD39" s="671">
        <v>351400583</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308</v>
      </c>
      <c r="BZ39" s="610"/>
      <c r="CA39" s="610"/>
      <c r="CB39" s="610"/>
      <c r="CC39" s="610"/>
      <c r="CD39" s="610"/>
      <c r="CE39" s="610"/>
      <c r="CF39" s="610"/>
      <c r="CG39" s="610"/>
      <c r="CH39" s="610"/>
      <c r="CI39" s="610"/>
      <c r="CJ39" s="610"/>
      <c r="CK39" s="610"/>
      <c r="CL39" s="611"/>
      <c r="CM39" s="612">
        <v>93736260</v>
      </c>
      <c r="CN39" s="613"/>
      <c r="CO39" s="613"/>
      <c r="CP39" s="613"/>
      <c r="CQ39" s="613"/>
      <c r="CR39" s="613"/>
      <c r="CS39" s="613"/>
      <c r="CT39" s="614"/>
      <c r="CU39" s="615">
        <v>15.3</v>
      </c>
      <c r="CV39" s="616"/>
      <c r="CW39" s="616"/>
      <c r="CX39" s="617"/>
      <c r="CY39" s="618">
        <v>90626827</v>
      </c>
      <c r="CZ39" s="619"/>
      <c r="DA39" s="619"/>
      <c r="DB39" s="619"/>
      <c r="DC39" s="619"/>
      <c r="DD39" s="619"/>
      <c r="DE39" s="619"/>
      <c r="DF39" s="620"/>
      <c r="DG39" s="618">
        <v>90626827</v>
      </c>
      <c r="DH39" s="619"/>
      <c r="DI39" s="619"/>
      <c r="DJ39" s="619"/>
      <c r="DK39" s="619"/>
      <c r="DL39" s="619"/>
      <c r="DM39" s="619"/>
      <c r="DN39" s="619"/>
      <c r="DO39" s="619"/>
      <c r="DP39" s="619"/>
      <c r="DQ39" s="620"/>
      <c r="DR39" s="615">
        <v>24.1</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309</v>
      </c>
      <c r="BZ40" s="630"/>
      <c r="CA40" s="609" t="s">
        <v>67</v>
      </c>
      <c r="CB40" s="610"/>
      <c r="CC40" s="610"/>
      <c r="CD40" s="610"/>
      <c r="CE40" s="610"/>
      <c r="CF40" s="610"/>
      <c r="CG40" s="610"/>
      <c r="CH40" s="610"/>
      <c r="CI40" s="610"/>
      <c r="CJ40" s="610"/>
      <c r="CK40" s="610"/>
      <c r="CL40" s="611"/>
      <c r="CM40" s="612">
        <v>93732974</v>
      </c>
      <c r="CN40" s="619"/>
      <c r="CO40" s="619"/>
      <c r="CP40" s="619"/>
      <c r="CQ40" s="619"/>
      <c r="CR40" s="619"/>
      <c r="CS40" s="619"/>
      <c r="CT40" s="620"/>
      <c r="CU40" s="615">
        <v>15.3</v>
      </c>
      <c r="CV40" s="616"/>
      <c r="CW40" s="616"/>
      <c r="CX40" s="617"/>
      <c r="CY40" s="618">
        <v>90623541</v>
      </c>
      <c r="CZ40" s="619"/>
      <c r="DA40" s="619"/>
      <c r="DB40" s="619"/>
      <c r="DC40" s="619"/>
      <c r="DD40" s="619"/>
      <c r="DE40" s="619"/>
      <c r="DF40" s="620"/>
      <c r="DG40" s="618">
        <v>90623541</v>
      </c>
      <c r="DH40" s="619"/>
      <c r="DI40" s="619"/>
      <c r="DJ40" s="619"/>
      <c r="DK40" s="619"/>
      <c r="DL40" s="619"/>
      <c r="DM40" s="619"/>
      <c r="DN40" s="619"/>
      <c r="DO40" s="619"/>
      <c r="DP40" s="619"/>
      <c r="DQ40" s="620"/>
      <c r="DR40" s="615">
        <v>24.1</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310</v>
      </c>
      <c r="CB41" s="610"/>
      <c r="CC41" s="610"/>
      <c r="CD41" s="610"/>
      <c r="CE41" s="610"/>
      <c r="CF41" s="610"/>
      <c r="CG41" s="610"/>
      <c r="CH41" s="610"/>
      <c r="CI41" s="610"/>
      <c r="CJ41" s="610"/>
      <c r="CK41" s="610"/>
      <c r="CL41" s="611"/>
      <c r="CM41" s="612">
        <v>88214440</v>
      </c>
      <c r="CN41" s="613"/>
      <c r="CO41" s="613"/>
      <c r="CP41" s="613"/>
      <c r="CQ41" s="613"/>
      <c r="CR41" s="613"/>
      <c r="CS41" s="613"/>
      <c r="CT41" s="614"/>
      <c r="CU41" s="615">
        <v>14.4</v>
      </c>
      <c r="CV41" s="616"/>
      <c r="CW41" s="616"/>
      <c r="CX41" s="617"/>
      <c r="CY41" s="618">
        <v>85239548</v>
      </c>
      <c r="CZ41" s="619"/>
      <c r="DA41" s="619"/>
      <c r="DB41" s="619"/>
      <c r="DC41" s="619"/>
      <c r="DD41" s="619"/>
      <c r="DE41" s="619"/>
      <c r="DF41" s="620"/>
      <c r="DG41" s="618">
        <v>85239548</v>
      </c>
      <c r="DH41" s="619"/>
      <c r="DI41" s="619"/>
      <c r="DJ41" s="619"/>
      <c r="DK41" s="619"/>
      <c r="DL41" s="619"/>
      <c r="DM41" s="619"/>
      <c r="DN41" s="619"/>
      <c r="DO41" s="619"/>
      <c r="DP41" s="619"/>
      <c r="DQ41" s="620"/>
      <c r="DR41" s="615">
        <v>22.7</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311</v>
      </c>
      <c r="AQ42" s="674"/>
      <c r="AR42" s="674"/>
      <c r="AS42" s="674"/>
      <c r="AT42" s="674"/>
      <c r="AU42" s="674"/>
      <c r="AV42" s="674"/>
      <c r="AW42" s="674"/>
      <c r="AX42" s="674"/>
      <c r="AY42" s="674"/>
      <c r="AZ42" s="674"/>
      <c r="BA42" s="674"/>
      <c r="BB42" s="674"/>
      <c r="BC42" s="675"/>
      <c r="BD42" s="673" t="s">
        <v>312</v>
      </c>
      <c r="BE42" s="674"/>
      <c r="BF42" s="674"/>
      <c r="BG42" s="674"/>
      <c r="BH42" s="674"/>
      <c r="BI42" s="674"/>
      <c r="BJ42" s="674"/>
      <c r="BK42" s="674"/>
      <c r="BL42" s="674"/>
      <c r="BM42" s="675"/>
      <c r="BN42" s="673" t="s">
        <v>313</v>
      </c>
      <c r="BO42" s="674"/>
      <c r="BP42" s="674"/>
      <c r="BQ42" s="674"/>
      <c r="BR42" s="674"/>
      <c r="BS42" s="674"/>
      <c r="BT42" s="674"/>
      <c r="BU42" s="674"/>
      <c r="BV42" s="674"/>
      <c r="BW42" s="675"/>
      <c r="BY42" s="631"/>
      <c r="BZ42" s="632"/>
      <c r="CA42" s="609" t="s">
        <v>314</v>
      </c>
      <c r="CB42" s="610"/>
      <c r="CC42" s="610"/>
      <c r="CD42" s="610"/>
      <c r="CE42" s="610"/>
      <c r="CF42" s="610"/>
      <c r="CG42" s="610"/>
      <c r="CH42" s="610"/>
      <c r="CI42" s="610"/>
      <c r="CJ42" s="610"/>
      <c r="CK42" s="610"/>
      <c r="CL42" s="611"/>
      <c r="CM42" s="612">
        <v>5518534</v>
      </c>
      <c r="CN42" s="619"/>
      <c r="CO42" s="619"/>
      <c r="CP42" s="619"/>
      <c r="CQ42" s="619"/>
      <c r="CR42" s="619"/>
      <c r="CS42" s="619"/>
      <c r="CT42" s="620"/>
      <c r="CU42" s="615">
        <v>0.9</v>
      </c>
      <c r="CV42" s="616"/>
      <c r="CW42" s="616"/>
      <c r="CX42" s="617"/>
      <c r="CY42" s="618">
        <v>5383993</v>
      </c>
      <c r="CZ42" s="619"/>
      <c r="DA42" s="619"/>
      <c r="DB42" s="619"/>
      <c r="DC42" s="619"/>
      <c r="DD42" s="619"/>
      <c r="DE42" s="619"/>
      <c r="DF42" s="620"/>
      <c r="DG42" s="618">
        <v>5383993</v>
      </c>
      <c r="DH42" s="619"/>
      <c r="DI42" s="619"/>
      <c r="DJ42" s="619"/>
      <c r="DK42" s="619"/>
      <c r="DL42" s="619"/>
      <c r="DM42" s="619"/>
      <c r="DN42" s="619"/>
      <c r="DO42" s="619"/>
      <c r="DP42" s="619"/>
      <c r="DQ42" s="620"/>
      <c r="DR42" s="615">
        <v>1.4</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315</v>
      </c>
      <c r="AQ43" s="657"/>
      <c r="AR43" s="657"/>
      <c r="AS43" s="657"/>
      <c r="AT43" s="662" t="s">
        <v>316</v>
      </c>
      <c r="AU43" s="224"/>
      <c r="AV43" s="224"/>
      <c r="AW43" s="224"/>
      <c r="AX43" s="665" t="s">
        <v>158</v>
      </c>
      <c r="AY43" s="666"/>
      <c r="AZ43" s="666"/>
      <c r="BA43" s="666"/>
      <c r="BB43" s="666"/>
      <c r="BC43" s="667"/>
      <c r="BD43" s="668">
        <v>99.4</v>
      </c>
      <c r="BE43" s="669"/>
      <c r="BF43" s="669"/>
      <c r="BG43" s="669"/>
      <c r="BH43" s="669"/>
      <c r="BI43" s="669">
        <v>99</v>
      </c>
      <c r="BJ43" s="669"/>
      <c r="BK43" s="669"/>
      <c r="BL43" s="669"/>
      <c r="BM43" s="670"/>
      <c r="BN43" s="668">
        <v>99.4</v>
      </c>
      <c r="BO43" s="669"/>
      <c r="BP43" s="669"/>
      <c r="BQ43" s="669"/>
      <c r="BR43" s="669"/>
      <c r="BS43" s="669">
        <v>98.9</v>
      </c>
      <c r="BT43" s="669"/>
      <c r="BU43" s="669"/>
      <c r="BV43" s="669"/>
      <c r="BW43" s="670"/>
      <c r="BY43" s="633"/>
      <c r="BZ43" s="634"/>
      <c r="CA43" s="609" t="s">
        <v>317</v>
      </c>
      <c r="CB43" s="610"/>
      <c r="CC43" s="610"/>
      <c r="CD43" s="610"/>
      <c r="CE43" s="610"/>
      <c r="CF43" s="610"/>
      <c r="CG43" s="610"/>
      <c r="CH43" s="610"/>
      <c r="CI43" s="610"/>
      <c r="CJ43" s="610"/>
      <c r="CK43" s="610"/>
      <c r="CL43" s="611"/>
      <c r="CM43" s="612">
        <v>3286</v>
      </c>
      <c r="CN43" s="613"/>
      <c r="CO43" s="613"/>
      <c r="CP43" s="613"/>
      <c r="CQ43" s="613"/>
      <c r="CR43" s="613"/>
      <c r="CS43" s="613"/>
      <c r="CT43" s="614"/>
      <c r="CU43" s="615">
        <v>0</v>
      </c>
      <c r="CV43" s="616"/>
      <c r="CW43" s="616"/>
      <c r="CX43" s="617"/>
      <c r="CY43" s="618">
        <v>3286</v>
      </c>
      <c r="CZ43" s="619"/>
      <c r="DA43" s="619"/>
      <c r="DB43" s="619"/>
      <c r="DC43" s="619"/>
      <c r="DD43" s="619"/>
      <c r="DE43" s="619"/>
      <c r="DF43" s="620"/>
      <c r="DG43" s="618">
        <v>3286</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318</v>
      </c>
      <c r="AV44" s="213"/>
      <c r="AW44" s="213"/>
      <c r="AX44" s="609" t="s">
        <v>319</v>
      </c>
      <c r="AY44" s="610"/>
      <c r="AZ44" s="610"/>
      <c r="BA44" s="610"/>
      <c r="BB44" s="610"/>
      <c r="BC44" s="611"/>
      <c r="BD44" s="654">
        <v>99.1</v>
      </c>
      <c r="BE44" s="628"/>
      <c r="BF44" s="628"/>
      <c r="BG44" s="628"/>
      <c r="BH44" s="628"/>
      <c r="BI44" s="628">
        <v>97.3</v>
      </c>
      <c r="BJ44" s="628"/>
      <c r="BK44" s="628"/>
      <c r="BL44" s="628"/>
      <c r="BM44" s="655"/>
      <c r="BN44" s="654">
        <v>99</v>
      </c>
      <c r="BO44" s="628"/>
      <c r="BP44" s="628"/>
      <c r="BQ44" s="628"/>
      <c r="BR44" s="628"/>
      <c r="BS44" s="628">
        <v>97</v>
      </c>
      <c r="BT44" s="628"/>
      <c r="BU44" s="628"/>
      <c r="BV44" s="628"/>
      <c r="BW44" s="655"/>
      <c r="BY44" s="609" t="s">
        <v>320</v>
      </c>
      <c r="BZ44" s="610"/>
      <c r="CA44" s="610"/>
      <c r="CB44" s="610"/>
      <c r="CC44" s="610"/>
      <c r="CD44" s="610"/>
      <c r="CE44" s="610"/>
      <c r="CF44" s="610"/>
      <c r="CG44" s="610"/>
      <c r="CH44" s="610"/>
      <c r="CI44" s="610"/>
      <c r="CJ44" s="610"/>
      <c r="CK44" s="610"/>
      <c r="CL44" s="611"/>
      <c r="CM44" s="612">
        <v>214101623</v>
      </c>
      <c r="CN44" s="619"/>
      <c r="CO44" s="619"/>
      <c r="CP44" s="619"/>
      <c r="CQ44" s="619"/>
      <c r="CR44" s="619"/>
      <c r="CS44" s="619"/>
      <c r="CT44" s="620"/>
      <c r="CU44" s="615">
        <v>34.9</v>
      </c>
      <c r="CV44" s="616"/>
      <c r="CW44" s="616"/>
      <c r="CX44" s="617"/>
      <c r="CY44" s="618">
        <v>158550281</v>
      </c>
      <c r="CZ44" s="619"/>
      <c r="DA44" s="619"/>
      <c r="DB44" s="619"/>
      <c r="DC44" s="619"/>
      <c r="DD44" s="619"/>
      <c r="DE44" s="619"/>
      <c r="DF44" s="620"/>
      <c r="DG44" s="618">
        <v>100861708</v>
      </c>
      <c r="DH44" s="619"/>
      <c r="DI44" s="619"/>
      <c r="DJ44" s="619"/>
      <c r="DK44" s="619"/>
      <c r="DL44" s="619"/>
      <c r="DM44" s="619"/>
      <c r="DN44" s="619"/>
      <c r="DO44" s="619"/>
      <c r="DP44" s="619"/>
      <c r="DQ44" s="620"/>
      <c r="DR44" s="615">
        <v>26.9</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321</v>
      </c>
      <c r="AY45" s="592"/>
      <c r="AZ45" s="592"/>
      <c r="BA45" s="592"/>
      <c r="BB45" s="592"/>
      <c r="BC45" s="593"/>
      <c r="BD45" s="651">
        <v>99.9</v>
      </c>
      <c r="BE45" s="652"/>
      <c r="BF45" s="652"/>
      <c r="BG45" s="652"/>
      <c r="BH45" s="652"/>
      <c r="BI45" s="652">
        <v>99.8</v>
      </c>
      <c r="BJ45" s="652"/>
      <c r="BK45" s="652"/>
      <c r="BL45" s="652"/>
      <c r="BM45" s="653"/>
      <c r="BN45" s="651">
        <v>99.9</v>
      </c>
      <c r="BO45" s="652"/>
      <c r="BP45" s="652"/>
      <c r="BQ45" s="652"/>
      <c r="BR45" s="652"/>
      <c r="BS45" s="652">
        <v>99.9</v>
      </c>
      <c r="BT45" s="652"/>
      <c r="BU45" s="652"/>
      <c r="BV45" s="652"/>
      <c r="BW45" s="653"/>
      <c r="BY45" s="609" t="s">
        <v>322</v>
      </c>
      <c r="BZ45" s="610"/>
      <c r="CA45" s="610"/>
      <c r="CB45" s="610"/>
      <c r="CC45" s="610"/>
      <c r="CD45" s="610"/>
      <c r="CE45" s="610"/>
      <c r="CF45" s="610"/>
      <c r="CG45" s="610"/>
      <c r="CH45" s="610"/>
      <c r="CI45" s="610"/>
      <c r="CJ45" s="610"/>
      <c r="CK45" s="610"/>
      <c r="CL45" s="611"/>
      <c r="CM45" s="612">
        <v>20459265</v>
      </c>
      <c r="CN45" s="613"/>
      <c r="CO45" s="613"/>
      <c r="CP45" s="613"/>
      <c r="CQ45" s="613"/>
      <c r="CR45" s="613"/>
      <c r="CS45" s="613"/>
      <c r="CT45" s="614"/>
      <c r="CU45" s="615">
        <v>3.3</v>
      </c>
      <c r="CV45" s="616"/>
      <c r="CW45" s="616"/>
      <c r="CX45" s="617"/>
      <c r="CY45" s="618">
        <v>14508728</v>
      </c>
      <c r="CZ45" s="619"/>
      <c r="DA45" s="619"/>
      <c r="DB45" s="619"/>
      <c r="DC45" s="619"/>
      <c r="DD45" s="619"/>
      <c r="DE45" s="619"/>
      <c r="DF45" s="620"/>
      <c r="DG45" s="618">
        <v>10323806</v>
      </c>
      <c r="DH45" s="619"/>
      <c r="DI45" s="619"/>
      <c r="DJ45" s="619"/>
      <c r="DK45" s="619"/>
      <c r="DL45" s="619"/>
      <c r="DM45" s="619"/>
      <c r="DN45" s="619"/>
      <c r="DO45" s="619"/>
      <c r="DP45" s="619"/>
      <c r="DQ45" s="620"/>
      <c r="DR45" s="615">
        <v>2.7</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323</v>
      </c>
      <c r="AQ46" s="645"/>
      <c r="AR46" s="645"/>
      <c r="AS46" s="645"/>
      <c r="AT46" s="645"/>
      <c r="AU46" s="645"/>
      <c r="AV46" s="645"/>
      <c r="AW46" s="646"/>
      <c r="AX46" s="647" t="s">
        <v>324</v>
      </c>
      <c r="AY46" s="647"/>
      <c r="AZ46" s="647"/>
      <c r="BA46" s="647"/>
      <c r="BB46" s="647"/>
      <c r="BC46" s="647"/>
      <c r="BD46" s="648">
        <v>3528803</v>
      </c>
      <c r="BE46" s="649"/>
      <c r="BF46" s="649"/>
      <c r="BG46" s="649"/>
      <c r="BH46" s="649"/>
      <c r="BI46" s="649"/>
      <c r="BJ46" s="649"/>
      <c r="BK46" s="649"/>
      <c r="BL46" s="649"/>
      <c r="BM46" s="650"/>
      <c r="BN46" s="648">
        <v>2921034</v>
      </c>
      <c r="BO46" s="649"/>
      <c r="BP46" s="649"/>
      <c r="BQ46" s="649"/>
      <c r="BR46" s="649"/>
      <c r="BS46" s="649"/>
      <c r="BT46" s="649"/>
      <c r="BU46" s="649"/>
      <c r="BV46" s="649"/>
      <c r="BW46" s="650"/>
      <c r="BY46" s="609" t="s">
        <v>325</v>
      </c>
      <c r="BZ46" s="610"/>
      <c r="CA46" s="610"/>
      <c r="CB46" s="610"/>
      <c r="CC46" s="610"/>
      <c r="CD46" s="610"/>
      <c r="CE46" s="610"/>
      <c r="CF46" s="610"/>
      <c r="CG46" s="610"/>
      <c r="CH46" s="610"/>
      <c r="CI46" s="610"/>
      <c r="CJ46" s="610"/>
      <c r="CK46" s="610"/>
      <c r="CL46" s="611"/>
      <c r="CM46" s="612">
        <v>4327428</v>
      </c>
      <c r="CN46" s="619"/>
      <c r="CO46" s="619"/>
      <c r="CP46" s="619"/>
      <c r="CQ46" s="619"/>
      <c r="CR46" s="619"/>
      <c r="CS46" s="619"/>
      <c r="CT46" s="620"/>
      <c r="CU46" s="615">
        <v>0.7</v>
      </c>
      <c r="CV46" s="616"/>
      <c r="CW46" s="616"/>
      <c r="CX46" s="617"/>
      <c r="CY46" s="618">
        <v>3266404</v>
      </c>
      <c r="CZ46" s="619"/>
      <c r="DA46" s="619"/>
      <c r="DB46" s="619"/>
      <c r="DC46" s="619"/>
      <c r="DD46" s="619"/>
      <c r="DE46" s="619"/>
      <c r="DF46" s="620"/>
      <c r="DG46" s="618">
        <v>2827252</v>
      </c>
      <c r="DH46" s="619"/>
      <c r="DI46" s="619"/>
      <c r="DJ46" s="619"/>
      <c r="DK46" s="619"/>
      <c r="DL46" s="619"/>
      <c r="DM46" s="619"/>
      <c r="DN46" s="619"/>
      <c r="DO46" s="619"/>
      <c r="DP46" s="619"/>
      <c r="DQ46" s="620"/>
      <c r="DR46" s="615">
        <v>0.8</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326</v>
      </c>
      <c r="AQ47" s="638"/>
      <c r="AR47" s="638"/>
      <c r="AS47" s="638"/>
      <c r="AT47" s="638"/>
      <c r="AU47" s="638"/>
      <c r="AV47" s="638"/>
      <c r="AW47" s="639"/>
      <c r="AX47" s="640" t="s">
        <v>327</v>
      </c>
      <c r="AY47" s="640"/>
      <c r="AZ47" s="640"/>
      <c r="BA47" s="640"/>
      <c r="BB47" s="640"/>
      <c r="BC47" s="640"/>
      <c r="BD47" s="641">
        <v>3528803</v>
      </c>
      <c r="BE47" s="642"/>
      <c r="BF47" s="642"/>
      <c r="BG47" s="642"/>
      <c r="BH47" s="642"/>
      <c r="BI47" s="642"/>
      <c r="BJ47" s="642"/>
      <c r="BK47" s="642"/>
      <c r="BL47" s="642"/>
      <c r="BM47" s="643"/>
      <c r="BN47" s="641">
        <v>2921034</v>
      </c>
      <c r="BO47" s="642"/>
      <c r="BP47" s="642"/>
      <c r="BQ47" s="642"/>
      <c r="BR47" s="642"/>
      <c r="BS47" s="642"/>
      <c r="BT47" s="642"/>
      <c r="BU47" s="642"/>
      <c r="BV47" s="642"/>
      <c r="BW47" s="643"/>
      <c r="BY47" s="609" t="s">
        <v>328</v>
      </c>
      <c r="BZ47" s="610"/>
      <c r="CA47" s="610"/>
      <c r="CB47" s="610"/>
      <c r="CC47" s="610"/>
      <c r="CD47" s="610"/>
      <c r="CE47" s="610"/>
      <c r="CF47" s="610"/>
      <c r="CG47" s="610"/>
      <c r="CH47" s="610"/>
      <c r="CI47" s="610"/>
      <c r="CJ47" s="610"/>
      <c r="CK47" s="610"/>
      <c r="CL47" s="611"/>
      <c r="CM47" s="612">
        <v>139259259</v>
      </c>
      <c r="CN47" s="613"/>
      <c r="CO47" s="613"/>
      <c r="CP47" s="613"/>
      <c r="CQ47" s="613"/>
      <c r="CR47" s="613"/>
      <c r="CS47" s="613"/>
      <c r="CT47" s="614"/>
      <c r="CU47" s="615">
        <v>22.7</v>
      </c>
      <c r="CV47" s="616"/>
      <c r="CW47" s="616"/>
      <c r="CX47" s="617"/>
      <c r="CY47" s="618">
        <v>125132845</v>
      </c>
      <c r="CZ47" s="619"/>
      <c r="DA47" s="619"/>
      <c r="DB47" s="619"/>
      <c r="DC47" s="619"/>
      <c r="DD47" s="619"/>
      <c r="DE47" s="619"/>
      <c r="DF47" s="620"/>
      <c r="DG47" s="618">
        <v>79869354</v>
      </c>
      <c r="DH47" s="619"/>
      <c r="DI47" s="619"/>
      <c r="DJ47" s="619"/>
      <c r="DK47" s="619"/>
      <c r="DL47" s="619"/>
      <c r="DM47" s="619"/>
      <c r="DN47" s="619"/>
      <c r="DO47" s="619"/>
      <c r="DP47" s="619"/>
      <c r="DQ47" s="620"/>
      <c r="DR47" s="615">
        <v>21.3</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329</v>
      </c>
      <c r="BZ48" s="610"/>
      <c r="CA48" s="610"/>
      <c r="CB48" s="610"/>
      <c r="CC48" s="610"/>
      <c r="CD48" s="610"/>
      <c r="CE48" s="610"/>
      <c r="CF48" s="610"/>
      <c r="CG48" s="610"/>
      <c r="CH48" s="610"/>
      <c r="CI48" s="610"/>
      <c r="CJ48" s="610"/>
      <c r="CK48" s="610"/>
      <c r="CL48" s="611"/>
      <c r="CM48" s="612">
        <v>8301748</v>
      </c>
      <c r="CN48" s="619"/>
      <c r="CO48" s="619"/>
      <c r="CP48" s="619"/>
      <c r="CQ48" s="619"/>
      <c r="CR48" s="619"/>
      <c r="CS48" s="619"/>
      <c r="CT48" s="620"/>
      <c r="CU48" s="615">
        <v>1.4</v>
      </c>
      <c r="CV48" s="616"/>
      <c r="CW48" s="616"/>
      <c r="CX48" s="617"/>
      <c r="CY48" s="618">
        <v>8288418</v>
      </c>
      <c r="CZ48" s="619"/>
      <c r="DA48" s="619"/>
      <c r="DB48" s="619"/>
      <c r="DC48" s="619"/>
      <c r="DD48" s="619"/>
      <c r="DE48" s="619"/>
      <c r="DF48" s="620"/>
      <c r="DG48" s="618">
        <v>7824116</v>
      </c>
      <c r="DH48" s="619"/>
      <c r="DI48" s="619"/>
      <c r="DJ48" s="619"/>
      <c r="DK48" s="619"/>
      <c r="DL48" s="619"/>
      <c r="DM48" s="619"/>
      <c r="DN48" s="619"/>
      <c r="DO48" s="619"/>
      <c r="DP48" s="619"/>
      <c r="DQ48" s="620"/>
      <c r="DR48" s="615">
        <v>2.1</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330</v>
      </c>
      <c r="BZ49" s="610"/>
      <c r="CA49" s="610"/>
      <c r="CB49" s="610"/>
      <c r="CC49" s="610"/>
      <c r="CD49" s="610"/>
      <c r="CE49" s="610"/>
      <c r="CF49" s="610"/>
      <c r="CG49" s="610"/>
      <c r="CH49" s="610"/>
      <c r="CI49" s="610"/>
      <c r="CJ49" s="610"/>
      <c r="CK49" s="610"/>
      <c r="CL49" s="611"/>
      <c r="CM49" s="612">
        <v>8712260</v>
      </c>
      <c r="CN49" s="613"/>
      <c r="CO49" s="613"/>
      <c r="CP49" s="613"/>
      <c r="CQ49" s="613"/>
      <c r="CR49" s="613"/>
      <c r="CS49" s="613"/>
      <c r="CT49" s="614"/>
      <c r="CU49" s="615">
        <v>1.4</v>
      </c>
      <c r="CV49" s="616"/>
      <c r="CW49" s="616"/>
      <c r="CX49" s="617"/>
      <c r="CY49" s="618">
        <v>7146543</v>
      </c>
      <c r="CZ49" s="619"/>
      <c r="DA49" s="619"/>
      <c r="DB49" s="619"/>
      <c r="DC49" s="619"/>
      <c r="DD49" s="619"/>
      <c r="DE49" s="619"/>
      <c r="DF49" s="620"/>
      <c r="DG49" s="618" t="s">
        <v>118</v>
      </c>
      <c r="DH49" s="619"/>
      <c r="DI49" s="619"/>
      <c r="DJ49" s="619"/>
      <c r="DK49" s="619"/>
      <c r="DL49" s="619"/>
      <c r="DM49" s="619"/>
      <c r="DN49" s="619"/>
      <c r="DO49" s="619"/>
      <c r="DP49" s="619"/>
      <c r="DQ49" s="620"/>
      <c r="DR49" s="615" t="s">
        <v>218</v>
      </c>
      <c r="DS49" s="616"/>
      <c r="DT49" s="616"/>
      <c r="DU49" s="616"/>
      <c r="DV49" s="616"/>
      <c r="DW49" s="616"/>
      <c r="DX49" s="636"/>
    </row>
    <row r="50" spans="2:128" ht="11.25" customHeight="1" x14ac:dyDescent="0.2">
      <c r="B50" s="213" t="s">
        <v>331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332</v>
      </c>
      <c r="BZ50" s="610"/>
      <c r="CA50" s="610"/>
      <c r="CB50" s="610"/>
      <c r="CC50" s="610"/>
      <c r="CD50" s="610"/>
      <c r="CE50" s="610"/>
      <c r="CF50" s="610"/>
      <c r="CG50" s="610"/>
      <c r="CH50" s="610"/>
      <c r="CI50" s="610"/>
      <c r="CJ50" s="610"/>
      <c r="CK50" s="610"/>
      <c r="CL50" s="611"/>
      <c r="CM50" s="612">
        <v>528738</v>
      </c>
      <c r="CN50" s="619"/>
      <c r="CO50" s="619"/>
      <c r="CP50" s="619"/>
      <c r="CQ50" s="619"/>
      <c r="CR50" s="619"/>
      <c r="CS50" s="619"/>
      <c r="CT50" s="620"/>
      <c r="CU50" s="615">
        <v>0.1</v>
      </c>
      <c r="CV50" s="616"/>
      <c r="CW50" s="616"/>
      <c r="CX50" s="617"/>
      <c r="CY50" s="618">
        <v>38</v>
      </c>
      <c r="CZ50" s="619"/>
      <c r="DA50" s="619"/>
      <c r="DB50" s="619"/>
      <c r="DC50" s="619"/>
      <c r="DD50" s="619"/>
      <c r="DE50" s="619"/>
      <c r="DF50" s="620"/>
      <c r="DG50" s="618" t="s">
        <v>118</v>
      </c>
      <c r="DH50" s="619"/>
      <c r="DI50" s="619"/>
      <c r="DJ50" s="619"/>
      <c r="DK50" s="619"/>
      <c r="DL50" s="619"/>
      <c r="DM50" s="619"/>
      <c r="DN50" s="619"/>
      <c r="DO50" s="619"/>
      <c r="DP50" s="619"/>
      <c r="DQ50" s="620"/>
      <c r="DR50" s="615" t="s">
        <v>118</v>
      </c>
      <c r="DS50" s="616"/>
      <c r="DT50" s="616"/>
      <c r="DU50" s="616"/>
      <c r="DV50" s="616"/>
      <c r="DW50" s="616"/>
      <c r="DX50" s="636"/>
    </row>
    <row r="51" spans="2:128" ht="11.25" customHeight="1" x14ac:dyDescent="0.2">
      <c r="B51" s="227" t="s">
        <v>333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334</v>
      </c>
      <c r="BZ51" s="610"/>
      <c r="CA51" s="610"/>
      <c r="CB51" s="610"/>
      <c r="CC51" s="610"/>
      <c r="CD51" s="610"/>
      <c r="CE51" s="610"/>
      <c r="CF51" s="610"/>
      <c r="CG51" s="610"/>
      <c r="CH51" s="610"/>
      <c r="CI51" s="610"/>
      <c r="CJ51" s="610"/>
      <c r="CK51" s="610"/>
      <c r="CL51" s="611"/>
      <c r="CM51" s="612">
        <v>32512925</v>
      </c>
      <c r="CN51" s="613"/>
      <c r="CO51" s="613"/>
      <c r="CP51" s="613"/>
      <c r="CQ51" s="613"/>
      <c r="CR51" s="613"/>
      <c r="CS51" s="613"/>
      <c r="CT51" s="614"/>
      <c r="CU51" s="615">
        <v>5.3</v>
      </c>
      <c r="CV51" s="616"/>
      <c r="CW51" s="616"/>
      <c r="CX51" s="617"/>
      <c r="CY51" s="618">
        <v>207305</v>
      </c>
      <c r="CZ51" s="619"/>
      <c r="DA51" s="619"/>
      <c r="DB51" s="619"/>
      <c r="DC51" s="619"/>
      <c r="DD51" s="619"/>
      <c r="DE51" s="619"/>
      <c r="DF51" s="620"/>
      <c r="DG51" s="618">
        <v>17180</v>
      </c>
      <c r="DH51" s="619"/>
      <c r="DI51" s="619"/>
      <c r="DJ51" s="619"/>
      <c r="DK51" s="619"/>
      <c r="DL51" s="619"/>
      <c r="DM51" s="619"/>
      <c r="DN51" s="619"/>
      <c r="DO51" s="619"/>
      <c r="DP51" s="619"/>
      <c r="DQ51" s="620"/>
      <c r="DR51" s="615">
        <v>0</v>
      </c>
      <c r="DS51" s="616"/>
      <c r="DT51" s="616"/>
      <c r="DU51" s="616"/>
      <c r="DV51" s="616"/>
      <c r="DW51" s="616"/>
      <c r="DX51" s="636"/>
    </row>
    <row r="52" spans="2:128" ht="11.25" customHeight="1" x14ac:dyDescent="0.2">
      <c r="B52" s="228" t="s">
        <v>335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336</v>
      </c>
      <c r="BZ52" s="610"/>
      <c r="CA52" s="610"/>
      <c r="CB52" s="610"/>
      <c r="CC52" s="610"/>
      <c r="CD52" s="610"/>
      <c r="CE52" s="610"/>
      <c r="CF52" s="610"/>
      <c r="CG52" s="610"/>
      <c r="CH52" s="610"/>
      <c r="CI52" s="610"/>
      <c r="CJ52" s="610"/>
      <c r="CK52" s="610"/>
      <c r="CL52" s="611"/>
      <c r="CM52" s="612" t="s">
        <v>218</v>
      </c>
      <c r="CN52" s="619"/>
      <c r="CO52" s="619"/>
      <c r="CP52" s="619"/>
      <c r="CQ52" s="619"/>
      <c r="CR52" s="619"/>
      <c r="CS52" s="619"/>
      <c r="CT52" s="620"/>
      <c r="CU52" s="615" t="s">
        <v>218</v>
      </c>
      <c r="CV52" s="616"/>
      <c r="CW52" s="616"/>
      <c r="CX52" s="617"/>
      <c r="CY52" s="618" t="s">
        <v>218</v>
      </c>
      <c r="CZ52" s="619"/>
      <c r="DA52" s="619"/>
      <c r="DB52" s="619"/>
      <c r="DC52" s="619"/>
      <c r="DD52" s="619"/>
      <c r="DE52" s="619"/>
      <c r="DF52" s="620"/>
      <c r="DG52" s="618" t="s">
        <v>218</v>
      </c>
      <c r="DH52" s="619"/>
      <c r="DI52" s="619"/>
      <c r="DJ52" s="619"/>
      <c r="DK52" s="619"/>
      <c r="DL52" s="619"/>
      <c r="DM52" s="619"/>
      <c r="DN52" s="619"/>
      <c r="DO52" s="619"/>
      <c r="DP52" s="619"/>
      <c r="DQ52" s="620"/>
      <c r="DR52" s="615" t="s">
        <v>218</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337</v>
      </c>
      <c r="BZ53" s="610"/>
      <c r="CA53" s="610"/>
      <c r="CB53" s="610"/>
      <c r="CC53" s="610"/>
      <c r="CD53" s="610"/>
      <c r="CE53" s="610"/>
      <c r="CF53" s="610"/>
      <c r="CG53" s="610"/>
      <c r="CH53" s="610"/>
      <c r="CI53" s="610"/>
      <c r="CJ53" s="610"/>
      <c r="CK53" s="610"/>
      <c r="CL53" s="611"/>
      <c r="CM53" s="612">
        <v>115058876</v>
      </c>
      <c r="CN53" s="613"/>
      <c r="CO53" s="613"/>
      <c r="CP53" s="613"/>
      <c r="CQ53" s="613"/>
      <c r="CR53" s="613"/>
      <c r="CS53" s="613"/>
      <c r="CT53" s="614"/>
      <c r="CU53" s="615">
        <v>18.8</v>
      </c>
      <c r="CV53" s="616"/>
      <c r="CW53" s="616"/>
      <c r="CX53" s="617"/>
      <c r="CY53" s="618">
        <v>11686699</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338</v>
      </c>
      <c r="BZ54" s="610"/>
      <c r="CA54" s="610"/>
      <c r="CB54" s="610"/>
      <c r="CC54" s="610"/>
      <c r="CD54" s="610"/>
      <c r="CE54" s="610"/>
      <c r="CF54" s="610"/>
      <c r="CG54" s="610"/>
      <c r="CH54" s="610"/>
      <c r="CI54" s="610"/>
      <c r="CJ54" s="610"/>
      <c r="CK54" s="610"/>
      <c r="CL54" s="611"/>
      <c r="CM54" s="612">
        <v>3055689</v>
      </c>
      <c r="CN54" s="613"/>
      <c r="CO54" s="613"/>
      <c r="CP54" s="613"/>
      <c r="CQ54" s="613"/>
      <c r="CR54" s="613"/>
      <c r="CS54" s="613"/>
      <c r="CT54" s="614"/>
      <c r="CU54" s="615">
        <v>0.5</v>
      </c>
      <c r="CV54" s="616"/>
      <c r="CW54" s="616"/>
      <c r="CX54" s="617"/>
      <c r="CY54" s="618">
        <v>998312</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309</v>
      </c>
      <c r="BZ55" s="630"/>
      <c r="CA55" s="609" t="s">
        <v>339</v>
      </c>
      <c r="CB55" s="610"/>
      <c r="CC55" s="610"/>
      <c r="CD55" s="610"/>
      <c r="CE55" s="610"/>
      <c r="CF55" s="610"/>
      <c r="CG55" s="610"/>
      <c r="CH55" s="610"/>
      <c r="CI55" s="610"/>
      <c r="CJ55" s="610"/>
      <c r="CK55" s="610"/>
      <c r="CL55" s="611"/>
      <c r="CM55" s="612">
        <v>107775449</v>
      </c>
      <c r="CN55" s="613"/>
      <c r="CO55" s="613"/>
      <c r="CP55" s="613"/>
      <c r="CQ55" s="613"/>
      <c r="CR55" s="613"/>
      <c r="CS55" s="613"/>
      <c r="CT55" s="614"/>
      <c r="CU55" s="615">
        <v>17.600000000000001</v>
      </c>
      <c r="CV55" s="616"/>
      <c r="CW55" s="616"/>
      <c r="CX55" s="617"/>
      <c r="CY55" s="618">
        <v>11531344</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340</v>
      </c>
      <c r="CB56" s="610"/>
      <c r="CC56" s="610"/>
      <c r="CD56" s="610"/>
      <c r="CE56" s="610"/>
      <c r="CF56" s="610"/>
      <c r="CG56" s="610"/>
      <c r="CH56" s="610"/>
      <c r="CI56" s="610"/>
      <c r="CJ56" s="610"/>
      <c r="CK56" s="610"/>
      <c r="CL56" s="611"/>
      <c r="CM56" s="612">
        <v>66363822</v>
      </c>
      <c r="CN56" s="613"/>
      <c r="CO56" s="613"/>
      <c r="CP56" s="613"/>
      <c r="CQ56" s="613"/>
      <c r="CR56" s="613"/>
      <c r="CS56" s="613"/>
      <c r="CT56" s="614"/>
      <c r="CU56" s="615">
        <v>10.8</v>
      </c>
      <c r="CV56" s="616"/>
      <c r="CW56" s="616"/>
      <c r="CX56" s="617"/>
      <c r="CY56" s="618">
        <v>1527330</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341</v>
      </c>
      <c r="CB57" s="610"/>
      <c r="CC57" s="610"/>
      <c r="CD57" s="610"/>
      <c r="CE57" s="610"/>
      <c r="CF57" s="610"/>
      <c r="CG57" s="610"/>
      <c r="CH57" s="610"/>
      <c r="CI57" s="610"/>
      <c r="CJ57" s="610"/>
      <c r="CK57" s="610"/>
      <c r="CL57" s="611"/>
      <c r="CM57" s="612">
        <v>32495970</v>
      </c>
      <c r="CN57" s="613"/>
      <c r="CO57" s="613"/>
      <c r="CP57" s="613"/>
      <c r="CQ57" s="613"/>
      <c r="CR57" s="613"/>
      <c r="CS57" s="613"/>
      <c r="CT57" s="614"/>
      <c r="CU57" s="615">
        <v>5.3</v>
      </c>
      <c r="CV57" s="616"/>
      <c r="CW57" s="616"/>
      <c r="CX57" s="617"/>
      <c r="CY57" s="618">
        <v>9259895</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342</v>
      </c>
      <c r="CB58" s="610"/>
      <c r="CC58" s="610"/>
      <c r="CD58" s="610"/>
      <c r="CE58" s="610"/>
      <c r="CF58" s="610"/>
      <c r="CG58" s="610"/>
      <c r="CH58" s="610"/>
      <c r="CI58" s="610"/>
      <c r="CJ58" s="610"/>
      <c r="CK58" s="610"/>
      <c r="CL58" s="611"/>
      <c r="CM58" s="612">
        <v>7283427</v>
      </c>
      <c r="CN58" s="613"/>
      <c r="CO58" s="613"/>
      <c r="CP58" s="613"/>
      <c r="CQ58" s="613"/>
      <c r="CR58" s="613"/>
      <c r="CS58" s="613"/>
      <c r="CT58" s="614"/>
      <c r="CU58" s="615">
        <v>1.2</v>
      </c>
      <c r="CV58" s="616"/>
      <c r="CW58" s="616"/>
      <c r="CX58" s="617"/>
      <c r="CY58" s="618">
        <v>155355</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343</v>
      </c>
      <c r="CB59" s="610"/>
      <c r="CC59" s="610"/>
      <c r="CD59" s="610"/>
      <c r="CE59" s="610"/>
      <c r="CF59" s="610"/>
      <c r="CG59" s="610"/>
      <c r="CH59" s="610"/>
      <c r="CI59" s="610"/>
      <c r="CJ59" s="610"/>
      <c r="CK59" s="610"/>
      <c r="CL59" s="611"/>
      <c r="CM59" s="612" t="s">
        <v>118</v>
      </c>
      <c r="CN59" s="613"/>
      <c r="CO59" s="613"/>
      <c r="CP59" s="613"/>
      <c r="CQ59" s="613"/>
      <c r="CR59" s="613"/>
      <c r="CS59" s="613"/>
      <c r="CT59" s="614"/>
      <c r="CU59" s="615" t="s">
        <v>118</v>
      </c>
      <c r="CV59" s="616"/>
      <c r="CW59" s="616"/>
      <c r="CX59" s="617"/>
      <c r="CY59" s="618" t="s">
        <v>118</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344</v>
      </c>
      <c r="BZ60" s="592"/>
      <c r="CA60" s="592"/>
      <c r="CB60" s="592"/>
      <c r="CC60" s="592"/>
      <c r="CD60" s="592"/>
      <c r="CE60" s="592"/>
      <c r="CF60" s="592"/>
      <c r="CG60" s="592"/>
      <c r="CH60" s="592"/>
      <c r="CI60" s="592"/>
      <c r="CJ60" s="592"/>
      <c r="CK60" s="592"/>
      <c r="CL60" s="593"/>
      <c r="CM60" s="594">
        <v>612769567</v>
      </c>
      <c r="CN60" s="595"/>
      <c r="CO60" s="595"/>
      <c r="CP60" s="595"/>
      <c r="CQ60" s="595"/>
      <c r="CR60" s="595"/>
      <c r="CS60" s="595"/>
      <c r="CT60" s="596"/>
      <c r="CU60" s="597">
        <v>100</v>
      </c>
      <c r="CV60" s="598"/>
      <c r="CW60" s="598"/>
      <c r="CX60" s="599"/>
      <c r="CY60" s="600">
        <v>415041061</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7hj16KuDgYju1vyApmRIkelfEoPCFiXa2NoLNnYzV84TvRXVWyRvnBLmK1qHN4xtcCKTvcu2ysUiK277fQp7Mg==" saltValue="SV5FxYGLGmUOxjA7iqkocQ=="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8" scale="9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112" sqref="A112:B116"/>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346</v>
      </c>
      <c r="DK2" s="1124"/>
      <c r="DL2" s="1124"/>
      <c r="DM2" s="1124"/>
      <c r="DN2" s="1124"/>
      <c r="DO2" s="1125"/>
      <c r="DP2" s="238"/>
      <c r="DQ2" s="1123" t="s">
        <v>347</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348</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349</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350</v>
      </c>
      <c r="B5" s="994"/>
      <c r="C5" s="994"/>
      <c r="D5" s="994"/>
      <c r="E5" s="994"/>
      <c r="F5" s="994"/>
      <c r="G5" s="994"/>
      <c r="H5" s="994"/>
      <c r="I5" s="994"/>
      <c r="J5" s="994"/>
      <c r="K5" s="994"/>
      <c r="L5" s="994"/>
      <c r="M5" s="994"/>
      <c r="N5" s="994"/>
      <c r="O5" s="994"/>
      <c r="P5" s="995"/>
      <c r="Q5" s="999" t="s">
        <v>351</v>
      </c>
      <c r="R5" s="1000"/>
      <c r="S5" s="1000"/>
      <c r="T5" s="1000"/>
      <c r="U5" s="1001"/>
      <c r="V5" s="999" t="s">
        <v>352</v>
      </c>
      <c r="W5" s="1000"/>
      <c r="X5" s="1000"/>
      <c r="Y5" s="1000"/>
      <c r="Z5" s="1001"/>
      <c r="AA5" s="999" t="s">
        <v>353</v>
      </c>
      <c r="AB5" s="1000"/>
      <c r="AC5" s="1000"/>
      <c r="AD5" s="1000"/>
      <c r="AE5" s="1000"/>
      <c r="AF5" s="1126" t="s">
        <v>354</v>
      </c>
      <c r="AG5" s="1000"/>
      <c r="AH5" s="1000"/>
      <c r="AI5" s="1000"/>
      <c r="AJ5" s="1015"/>
      <c r="AK5" s="1000" t="s">
        <v>355</v>
      </c>
      <c r="AL5" s="1000"/>
      <c r="AM5" s="1000"/>
      <c r="AN5" s="1000"/>
      <c r="AO5" s="1001"/>
      <c r="AP5" s="999" t="s">
        <v>356</v>
      </c>
      <c r="AQ5" s="1000"/>
      <c r="AR5" s="1000"/>
      <c r="AS5" s="1000"/>
      <c r="AT5" s="1001"/>
      <c r="AU5" s="999" t="s">
        <v>357</v>
      </c>
      <c r="AV5" s="1000"/>
      <c r="AW5" s="1000"/>
      <c r="AX5" s="1000"/>
      <c r="AY5" s="1015"/>
      <c r="AZ5" s="245"/>
      <c r="BA5" s="245"/>
      <c r="BB5" s="245"/>
      <c r="BC5" s="245"/>
      <c r="BD5" s="245"/>
      <c r="BE5" s="246"/>
      <c r="BF5" s="246"/>
      <c r="BG5" s="246"/>
      <c r="BH5" s="246"/>
      <c r="BI5" s="246"/>
      <c r="BJ5" s="246"/>
      <c r="BK5" s="246"/>
      <c r="BL5" s="246"/>
      <c r="BM5" s="246"/>
      <c r="BN5" s="246"/>
      <c r="BO5" s="246"/>
      <c r="BP5" s="246"/>
      <c r="BQ5" s="993" t="s">
        <v>358</v>
      </c>
      <c r="BR5" s="994"/>
      <c r="BS5" s="994"/>
      <c r="BT5" s="994"/>
      <c r="BU5" s="994"/>
      <c r="BV5" s="994"/>
      <c r="BW5" s="994"/>
      <c r="BX5" s="994"/>
      <c r="BY5" s="994"/>
      <c r="BZ5" s="994"/>
      <c r="CA5" s="994"/>
      <c r="CB5" s="994"/>
      <c r="CC5" s="994"/>
      <c r="CD5" s="994"/>
      <c r="CE5" s="994"/>
      <c r="CF5" s="994"/>
      <c r="CG5" s="995"/>
      <c r="CH5" s="999" t="s">
        <v>359</v>
      </c>
      <c r="CI5" s="1000"/>
      <c r="CJ5" s="1000"/>
      <c r="CK5" s="1000"/>
      <c r="CL5" s="1001"/>
      <c r="CM5" s="999" t="s">
        <v>360</v>
      </c>
      <c r="CN5" s="1000"/>
      <c r="CO5" s="1000"/>
      <c r="CP5" s="1000"/>
      <c r="CQ5" s="1001"/>
      <c r="CR5" s="999" t="s">
        <v>361</v>
      </c>
      <c r="CS5" s="1000"/>
      <c r="CT5" s="1000"/>
      <c r="CU5" s="1000"/>
      <c r="CV5" s="1001"/>
      <c r="CW5" s="999" t="s">
        <v>362</v>
      </c>
      <c r="CX5" s="1000"/>
      <c r="CY5" s="1000"/>
      <c r="CZ5" s="1000"/>
      <c r="DA5" s="1001"/>
      <c r="DB5" s="999" t="s">
        <v>363</v>
      </c>
      <c r="DC5" s="1000"/>
      <c r="DD5" s="1000"/>
      <c r="DE5" s="1000"/>
      <c r="DF5" s="1001"/>
      <c r="DG5" s="1111" t="s">
        <v>364</v>
      </c>
      <c r="DH5" s="1112"/>
      <c r="DI5" s="1112"/>
      <c r="DJ5" s="1112"/>
      <c r="DK5" s="1113"/>
      <c r="DL5" s="1111" t="s">
        <v>365</v>
      </c>
      <c r="DM5" s="1112"/>
      <c r="DN5" s="1112"/>
      <c r="DO5" s="1112"/>
      <c r="DP5" s="1113"/>
      <c r="DQ5" s="999" t="s">
        <v>366</v>
      </c>
      <c r="DR5" s="1000"/>
      <c r="DS5" s="1000"/>
      <c r="DT5" s="1000"/>
      <c r="DU5" s="1001"/>
      <c r="DV5" s="999" t="s">
        <v>357</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367</v>
      </c>
      <c r="C7" s="1055"/>
      <c r="D7" s="1055"/>
      <c r="E7" s="1055"/>
      <c r="F7" s="1055"/>
      <c r="G7" s="1055"/>
      <c r="H7" s="1055"/>
      <c r="I7" s="1055"/>
      <c r="J7" s="1055"/>
      <c r="K7" s="1055"/>
      <c r="L7" s="1055"/>
      <c r="M7" s="1055"/>
      <c r="N7" s="1055"/>
      <c r="O7" s="1055"/>
      <c r="P7" s="1056"/>
      <c r="Q7" s="1117">
        <v>675755</v>
      </c>
      <c r="R7" s="1118"/>
      <c r="S7" s="1118"/>
      <c r="T7" s="1118"/>
      <c r="U7" s="1118"/>
      <c r="V7" s="1118">
        <v>658905</v>
      </c>
      <c r="W7" s="1118"/>
      <c r="X7" s="1118"/>
      <c r="Y7" s="1118"/>
      <c r="Z7" s="1118"/>
      <c r="AA7" s="1118">
        <v>16850</v>
      </c>
      <c r="AB7" s="1118"/>
      <c r="AC7" s="1118"/>
      <c r="AD7" s="1118"/>
      <c r="AE7" s="1119"/>
      <c r="AF7" s="1120">
        <v>8840</v>
      </c>
      <c r="AG7" s="1121"/>
      <c r="AH7" s="1121"/>
      <c r="AI7" s="1121"/>
      <c r="AJ7" s="1122"/>
      <c r="AK7" s="1104">
        <v>13613</v>
      </c>
      <c r="AL7" s="1105"/>
      <c r="AM7" s="1105"/>
      <c r="AN7" s="1105"/>
      <c r="AO7" s="1105"/>
      <c r="AP7" s="1105">
        <v>1220138</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571</v>
      </c>
      <c r="BT7" s="1109"/>
      <c r="BU7" s="1109"/>
      <c r="BV7" s="1109"/>
      <c r="BW7" s="1109"/>
      <c r="BX7" s="1109"/>
      <c r="BY7" s="1109"/>
      <c r="BZ7" s="1109"/>
      <c r="CA7" s="1109"/>
      <c r="CB7" s="1109"/>
      <c r="CC7" s="1109"/>
      <c r="CD7" s="1109"/>
      <c r="CE7" s="1109"/>
      <c r="CF7" s="1109"/>
      <c r="CG7" s="1110"/>
      <c r="CH7" s="1101">
        <v>-5</v>
      </c>
      <c r="CI7" s="1102"/>
      <c r="CJ7" s="1102"/>
      <c r="CK7" s="1102"/>
      <c r="CL7" s="1103"/>
      <c r="CM7" s="1101">
        <v>1077</v>
      </c>
      <c r="CN7" s="1102"/>
      <c r="CO7" s="1102"/>
      <c r="CP7" s="1102"/>
      <c r="CQ7" s="1103"/>
      <c r="CR7" s="1101">
        <v>293</v>
      </c>
      <c r="CS7" s="1102"/>
      <c r="CT7" s="1102"/>
      <c r="CU7" s="1102"/>
      <c r="CV7" s="1103"/>
      <c r="CW7" s="1101">
        <v>5</v>
      </c>
      <c r="CX7" s="1102"/>
      <c r="CY7" s="1102"/>
      <c r="CZ7" s="1102"/>
      <c r="DA7" s="1103"/>
      <c r="DB7" s="987" t="s">
        <v>572</v>
      </c>
      <c r="DC7" s="988"/>
      <c r="DD7" s="988"/>
      <c r="DE7" s="988"/>
      <c r="DF7" s="989"/>
      <c r="DG7" s="987" t="s">
        <v>573</v>
      </c>
      <c r="DH7" s="988"/>
      <c r="DI7" s="988"/>
      <c r="DJ7" s="988"/>
      <c r="DK7" s="989"/>
      <c r="DL7" s="987" t="s">
        <v>572</v>
      </c>
      <c r="DM7" s="988"/>
      <c r="DN7" s="988"/>
      <c r="DO7" s="988"/>
      <c r="DP7" s="989"/>
      <c r="DQ7" s="987" t="s">
        <v>572</v>
      </c>
      <c r="DR7" s="988"/>
      <c r="DS7" s="988"/>
      <c r="DT7" s="988"/>
      <c r="DU7" s="989"/>
      <c r="DV7" s="1128"/>
      <c r="DW7" s="1129"/>
      <c r="DX7" s="1129"/>
      <c r="DY7" s="1129"/>
      <c r="DZ7" s="1130"/>
      <c r="EA7" s="243"/>
    </row>
    <row r="8" spans="1:131" s="244" customFormat="1" ht="26.25" customHeight="1" x14ac:dyDescent="0.2">
      <c r="A8" s="250">
        <v>2</v>
      </c>
      <c r="B8" s="1044" t="s">
        <v>368</v>
      </c>
      <c r="C8" s="1045"/>
      <c r="D8" s="1045"/>
      <c r="E8" s="1045"/>
      <c r="F8" s="1045"/>
      <c r="G8" s="1045"/>
      <c r="H8" s="1045"/>
      <c r="I8" s="1045"/>
      <c r="J8" s="1045"/>
      <c r="K8" s="1045"/>
      <c r="L8" s="1045"/>
      <c r="M8" s="1045"/>
      <c r="N8" s="1045"/>
      <c r="O8" s="1045"/>
      <c r="P8" s="1046"/>
      <c r="Q8" s="1048">
        <v>410</v>
      </c>
      <c r="R8" s="1040"/>
      <c r="S8" s="1040"/>
      <c r="T8" s="1040"/>
      <c r="U8" s="1040"/>
      <c r="V8" s="1040">
        <v>150</v>
      </c>
      <c r="W8" s="1040"/>
      <c r="X8" s="1040"/>
      <c r="Y8" s="1040"/>
      <c r="Z8" s="1040"/>
      <c r="AA8" s="1040">
        <v>260</v>
      </c>
      <c r="AB8" s="1040"/>
      <c r="AC8" s="1040"/>
      <c r="AD8" s="1040"/>
      <c r="AE8" s="1049"/>
      <c r="AF8" s="1096" t="s">
        <v>218</v>
      </c>
      <c r="AG8" s="1097"/>
      <c r="AH8" s="1097"/>
      <c r="AI8" s="1097"/>
      <c r="AJ8" s="1098"/>
      <c r="AK8" s="1099">
        <v>1</v>
      </c>
      <c r="AL8" s="1100"/>
      <c r="AM8" s="1100"/>
      <c r="AN8" s="1100"/>
      <c r="AO8" s="1100"/>
      <c r="AP8" s="1100">
        <v>520</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574</v>
      </c>
      <c r="BT8" s="1013"/>
      <c r="BU8" s="1013"/>
      <c r="BV8" s="1013"/>
      <c r="BW8" s="1013"/>
      <c r="BX8" s="1013"/>
      <c r="BY8" s="1013"/>
      <c r="BZ8" s="1013"/>
      <c r="CA8" s="1013"/>
      <c r="CB8" s="1013"/>
      <c r="CC8" s="1013"/>
      <c r="CD8" s="1013"/>
      <c r="CE8" s="1013"/>
      <c r="CF8" s="1013"/>
      <c r="CG8" s="1014"/>
      <c r="CH8" s="987">
        <v>-5</v>
      </c>
      <c r="CI8" s="988"/>
      <c r="CJ8" s="988"/>
      <c r="CK8" s="988"/>
      <c r="CL8" s="989"/>
      <c r="CM8" s="987">
        <v>281</v>
      </c>
      <c r="CN8" s="988"/>
      <c r="CO8" s="988"/>
      <c r="CP8" s="988"/>
      <c r="CQ8" s="989"/>
      <c r="CR8" s="987">
        <v>116</v>
      </c>
      <c r="CS8" s="988"/>
      <c r="CT8" s="988"/>
      <c r="CU8" s="988"/>
      <c r="CV8" s="989"/>
      <c r="CW8" s="987">
        <v>2</v>
      </c>
      <c r="CX8" s="988"/>
      <c r="CY8" s="988"/>
      <c r="CZ8" s="988"/>
      <c r="DA8" s="989"/>
      <c r="DB8" s="987" t="s">
        <v>572</v>
      </c>
      <c r="DC8" s="988"/>
      <c r="DD8" s="988"/>
      <c r="DE8" s="988"/>
      <c r="DF8" s="989"/>
      <c r="DG8" s="987" t="s">
        <v>572</v>
      </c>
      <c r="DH8" s="988"/>
      <c r="DI8" s="988"/>
      <c r="DJ8" s="988"/>
      <c r="DK8" s="989"/>
      <c r="DL8" s="987" t="s">
        <v>572</v>
      </c>
      <c r="DM8" s="988"/>
      <c r="DN8" s="988"/>
      <c r="DO8" s="988"/>
      <c r="DP8" s="989"/>
      <c r="DQ8" s="987" t="s">
        <v>572</v>
      </c>
      <c r="DR8" s="988"/>
      <c r="DS8" s="988"/>
      <c r="DT8" s="988"/>
      <c r="DU8" s="989"/>
      <c r="DV8" s="990"/>
      <c r="DW8" s="991"/>
      <c r="DX8" s="991"/>
      <c r="DY8" s="991"/>
      <c r="DZ8" s="992"/>
      <c r="EA8" s="243"/>
    </row>
    <row r="9" spans="1:131" s="244" customFormat="1" ht="26.25" customHeight="1" x14ac:dyDescent="0.2">
      <c r="A9" s="250">
        <v>3</v>
      </c>
      <c r="B9" s="1044" t="s">
        <v>369</v>
      </c>
      <c r="C9" s="1045"/>
      <c r="D9" s="1045"/>
      <c r="E9" s="1045"/>
      <c r="F9" s="1045"/>
      <c r="G9" s="1045"/>
      <c r="H9" s="1045"/>
      <c r="I9" s="1045"/>
      <c r="J9" s="1045"/>
      <c r="K9" s="1045"/>
      <c r="L9" s="1045"/>
      <c r="M9" s="1045"/>
      <c r="N9" s="1045"/>
      <c r="O9" s="1045"/>
      <c r="P9" s="1046"/>
      <c r="Q9" s="1048">
        <v>118</v>
      </c>
      <c r="R9" s="1040"/>
      <c r="S9" s="1040"/>
      <c r="T9" s="1040"/>
      <c r="U9" s="1040"/>
      <c r="V9" s="1040">
        <v>26</v>
      </c>
      <c r="W9" s="1040"/>
      <c r="X9" s="1040"/>
      <c r="Y9" s="1040"/>
      <c r="Z9" s="1040"/>
      <c r="AA9" s="1040">
        <v>92</v>
      </c>
      <c r="AB9" s="1040"/>
      <c r="AC9" s="1040"/>
      <c r="AD9" s="1040"/>
      <c r="AE9" s="1049"/>
      <c r="AF9" s="1096" t="s">
        <v>218</v>
      </c>
      <c r="AG9" s="1097"/>
      <c r="AH9" s="1097"/>
      <c r="AI9" s="1097"/>
      <c r="AJ9" s="1098"/>
      <c r="AK9" s="1099">
        <v>0</v>
      </c>
      <c r="AL9" s="1100"/>
      <c r="AM9" s="1100"/>
      <c r="AN9" s="1100"/>
      <c r="AO9" s="1100"/>
      <c r="AP9" s="1100">
        <v>99</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575</v>
      </c>
      <c r="BT9" s="1013"/>
      <c r="BU9" s="1013"/>
      <c r="BV9" s="1013"/>
      <c r="BW9" s="1013"/>
      <c r="BX9" s="1013"/>
      <c r="BY9" s="1013"/>
      <c r="BZ9" s="1013"/>
      <c r="CA9" s="1013"/>
      <c r="CB9" s="1013"/>
      <c r="CC9" s="1013"/>
      <c r="CD9" s="1013"/>
      <c r="CE9" s="1013"/>
      <c r="CF9" s="1013"/>
      <c r="CG9" s="1014"/>
      <c r="CH9" s="987">
        <v>7</v>
      </c>
      <c r="CI9" s="988"/>
      <c r="CJ9" s="988"/>
      <c r="CK9" s="988"/>
      <c r="CL9" s="989"/>
      <c r="CM9" s="987">
        <v>506</v>
      </c>
      <c r="CN9" s="988"/>
      <c r="CO9" s="988"/>
      <c r="CP9" s="988"/>
      <c r="CQ9" s="989"/>
      <c r="CR9" s="987">
        <v>72</v>
      </c>
      <c r="CS9" s="988"/>
      <c r="CT9" s="988"/>
      <c r="CU9" s="988"/>
      <c r="CV9" s="989"/>
      <c r="CW9" s="987">
        <v>2</v>
      </c>
      <c r="CX9" s="988"/>
      <c r="CY9" s="988"/>
      <c r="CZ9" s="988"/>
      <c r="DA9" s="989"/>
      <c r="DB9" s="987" t="s">
        <v>572</v>
      </c>
      <c r="DC9" s="988"/>
      <c r="DD9" s="988"/>
      <c r="DE9" s="988"/>
      <c r="DF9" s="989"/>
      <c r="DG9" s="987" t="s">
        <v>573</v>
      </c>
      <c r="DH9" s="988"/>
      <c r="DI9" s="988"/>
      <c r="DJ9" s="988"/>
      <c r="DK9" s="989"/>
      <c r="DL9" s="987" t="s">
        <v>572</v>
      </c>
      <c r="DM9" s="988"/>
      <c r="DN9" s="988"/>
      <c r="DO9" s="988"/>
      <c r="DP9" s="989"/>
      <c r="DQ9" s="987" t="s">
        <v>572</v>
      </c>
      <c r="DR9" s="988"/>
      <c r="DS9" s="988"/>
      <c r="DT9" s="988"/>
      <c r="DU9" s="989"/>
      <c r="DV9" s="990"/>
      <c r="DW9" s="991"/>
      <c r="DX9" s="991"/>
      <c r="DY9" s="991"/>
      <c r="DZ9" s="992"/>
      <c r="EA9" s="243"/>
    </row>
    <row r="10" spans="1:131" s="244" customFormat="1" ht="26.25" customHeight="1" x14ac:dyDescent="0.2">
      <c r="A10" s="250">
        <v>4</v>
      </c>
      <c r="B10" s="1044" t="s">
        <v>370</v>
      </c>
      <c r="C10" s="1045"/>
      <c r="D10" s="1045"/>
      <c r="E10" s="1045"/>
      <c r="F10" s="1045"/>
      <c r="G10" s="1045"/>
      <c r="H10" s="1045"/>
      <c r="I10" s="1045"/>
      <c r="J10" s="1045"/>
      <c r="K10" s="1045"/>
      <c r="L10" s="1045"/>
      <c r="M10" s="1045"/>
      <c r="N10" s="1045"/>
      <c r="O10" s="1045"/>
      <c r="P10" s="1046"/>
      <c r="Q10" s="1048">
        <v>742</v>
      </c>
      <c r="R10" s="1040"/>
      <c r="S10" s="1040"/>
      <c r="T10" s="1040"/>
      <c r="U10" s="1040"/>
      <c r="V10" s="1040">
        <v>440</v>
      </c>
      <c r="W10" s="1040"/>
      <c r="X10" s="1040"/>
      <c r="Y10" s="1040"/>
      <c r="Z10" s="1040"/>
      <c r="AA10" s="1040">
        <v>302</v>
      </c>
      <c r="AB10" s="1040"/>
      <c r="AC10" s="1040"/>
      <c r="AD10" s="1040"/>
      <c r="AE10" s="1049"/>
      <c r="AF10" s="1096" t="s">
        <v>570</v>
      </c>
      <c r="AG10" s="1097"/>
      <c r="AH10" s="1097"/>
      <c r="AI10" s="1097"/>
      <c r="AJ10" s="1098"/>
      <c r="AK10" s="1099">
        <v>29</v>
      </c>
      <c r="AL10" s="1100"/>
      <c r="AM10" s="1100"/>
      <c r="AN10" s="1100"/>
      <c r="AO10" s="1100"/>
      <c r="AP10" s="1100">
        <v>4587</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576</v>
      </c>
      <c r="BT10" s="1013"/>
      <c r="BU10" s="1013"/>
      <c r="BV10" s="1013"/>
      <c r="BW10" s="1013"/>
      <c r="BX10" s="1013"/>
      <c r="BY10" s="1013"/>
      <c r="BZ10" s="1013"/>
      <c r="CA10" s="1013"/>
      <c r="CB10" s="1013"/>
      <c r="CC10" s="1013"/>
      <c r="CD10" s="1013"/>
      <c r="CE10" s="1013"/>
      <c r="CF10" s="1013"/>
      <c r="CG10" s="1014"/>
      <c r="CH10" s="987">
        <v>10</v>
      </c>
      <c r="CI10" s="988"/>
      <c r="CJ10" s="988"/>
      <c r="CK10" s="988"/>
      <c r="CL10" s="989"/>
      <c r="CM10" s="987">
        <v>254</v>
      </c>
      <c r="CN10" s="988"/>
      <c r="CO10" s="988"/>
      <c r="CP10" s="988"/>
      <c r="CQ10" s="989"/>
      <c r="CR10" s="987">
        <v>5</v>
      </c>
      <c r="CS10" s="988"/>
      <c r="CT10" s="988"/>
      <c r="CU10" s="988"/>
      <c r="CV10" s="989"/>
      <c r="CW10" s="987" t="s">
        <v>572</v>
      </c>
      <c r="CX10" s="988"/>
      <c r="CY10" s="988"/>
      <c r="CZ10" s="988"/>
      <c r="DA10" s="989"/>
      <c r="DB10" s="987" t="s">
        <v>572</v>
      </c>
      <c r="DC10" s="988"/>
      <c r="DD10" s="988"/>
      <c r="DE10" s="988"/>
      <c r="DF10" s="989"/>
      <c r="DG10" s="987" t="s">
        <v>572</v>
      </c>
      <c r="DH10" s="988"/>
      <c r="DI10" s="988"/>
      <c r="DJ10" s="988"/>
      <c r="DK10" s="989"/>
      <c r="DL10" s="987" t="s">
        <v>572</v>
      </c>
      <c r="DM10" s="988"/>
      <c r="DN10" s="988"/>
      <c r="DO10" s="988"/>
      <c r="DP10" s="989"/>
      <c r="DQ10" s="987" t="s">
        <v>572</v>
      </c>
      <c r="DR10" s="988"/>
      <c r="DS10" s="988"/>
      <c r="DT10" s="988"/>
      <c r="DU10" s="989"/>
      <c r="DV10" s="990"/>
      <c r="DW10" s="991"/>
      <c r="DX10" s="991"/>
      <c r="DY10" s="991"/>
      <c r="DZ10" s="992"/>
      <c r="EA10" s="243"/>
    </row>
    <row r="11" spans="1:131" s="244" customFormat="1" ht="26.25" customHeight="1" x14ac:dyDescent="0.2">
      <c r="A11" s="250">
        <v>5</v>
      </c>
      <c r="B11" s="1044" t="s">
        <v>371</v>
      </c>
      <c r="C11" s="1045"/>
      <c r="D11" s="1045"/>
      <c r="E11" s="1045"/>
      <c r="F11" s="1045"/>
      <c r="G11" s="1045"/>
      <c r="H11" s="1045"/>
      <c r="I11" s="1045"/>
      <c r="J11" s="1045"/>
      <c r="K11" s="1045"/>
      <c r="L11" s="1045"/>
      <c r="M11" s="1045"/>
      <c r="N11" s="1045"/>
      <c r="O11" s="1045"/>
      <c r="P11" s="1046"/>
      <c r="Q11" s="1048">
        <v>185</v>
      </c>
      <c r="R11" s="1040"/>
      <c r="S11" s="1040"/>
      <c r="T11" s="1040"/>
      <c r="U11" s="1040"/>
      <c r="V11" s="1040">
        <v>0</v>
      </c>
      <c r="W11" s="1040"/>
      <c r="X11" s="1040"/>
      <c r="Y11" s="1040"/>
      <c r="Z11" s="1040"/>
      <c r="AA11" s="1040">
        <v>185</v>
      </c>
      <c r="AB11" s="1040"/>
      <c r="AC11" s="1040"/>
      <c r="AD11" s="1040"/>
      <c r="AE11" s="1049"/>
      <c r="AF11" s="1096" t="s">
        <v>218</v>
      </c>
      <c r="AG11" s="1097"/>
      <c r="AH11" s="1097"/>
      <c r="AI11" s="1097"/>
      <c r="AJ11" s="1098"/>
      <c r="AK11" s="1099" t="s">
        <v>493</v>
      </c>
      <c r="AL11" s="1100"/>
      <c r="AM11" s="1100"/>
      <c r="AN11" s="1100"/>
      <c r="AO11" s="1100"/>
      <c r="AP11" s="1100" t="s">
        <v>493</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t="s">
        <v>577</v>
      </c>
      <c r="BS11" s="1012" t="s">
        <v>578</v>
      </c>
      <c r="BT11" s="1013"/>
      <c r="BU11" s="1013"/>
      <c r="BV11" s="1013"/>
      <c r="BW11" s="1013"/>
      <c r="BX11" s="1013"/>
      <c r="BY11" s="1013"/>
      <c r="BZ11" s="1013"/>
      <c r="CA11" s="1013"/>
      <c r="CB11" s="1013"/>
      <c r="CC11" s="1013"/>
      <c r="CD11" s="1013"/>
      <c r="CE11" s="1013"/>
      <c r="CF11" s="1013"/>
      <c r="CG11" s="1014"/>
      <c r="CH11" s="987">
        <v>-37</v>
      </c>
      <c r="CI11" s="988"/>
      <c r="CJ11" s="988"/>
      <c r="CK11" s="988"/>
      <c r="CL11" s="989"/>
      <c r="CM11" s="987">
        <v>11883</v>
      </c>
      <c r="CN11" s="988"/>
      <c r="CO11" s="988"/>
      <c r="CP11" s="988"/>
      <c r="CQ11" s="989"/>
      <c r="CR11" s="987">
        <v>24</v>
      </c>
      <c r="CS11" s="988"/>
      <c r="CT11" s="988"/>
      <c r="CU11" s="988"/>
      <c r="CV11" s="989"/>
      <c r="CW11" s="987">
        <v>363</v>
      </c>
      <c r="CX11" s="988"/>
      <c r="CY11" s="988"/>
      <c r="CZ11" s="988"/>
      <c r="DA11" s="989"/>
      <c r="DB11" s="987">
        <v>23223</v>
      </c>
      <c r="DC11" s="988"/>
      <c r="DD11" s="988"/>
      <c r="DE11" s="988"/>
      <c r="DF11" s="989"/>
      <c r="DG11" s="987" t="s">
        <v>572</v>
      </c>
      <c r="DH11" s="988"/>
      <c r="DI11" s="988"/>
      <c r="DJ11" s="988"/>
      <c r="DK11" s="989"/>
      <c r="DL11" s="987">
        <v>13984</v>
      </c>
      <c r="DM11" s="988"/>
      <c r="DN11" s="988"/>
      <c r="DO11" s="988"/>
      <c r="DP11" s="989"/>
      <c r="DQ11" s="987">
        <v>1545</v>
      </c>
      <c r="DR11" s="988"/>
      <c r="DS11" s="988"/>
      <c r="DT11" s="988"/>
      <c r="DU11" s="989"/>
      <c r="DV11" s="990"/>
      <c r="DW11" s="991"/>
      <c r="DX11" s="991"/>
      <c r="DY11" s="991"/>
      <c r="DZ11" s="992"/>
      <c r="EA11" s="243"/>
    </row>
    <row r="12" spans="1:131" s="244" customFormat="1" ht="26.25" customHeight="1" x14ac:dyDescent="0.2">
      <c r="A12" s="250">
        <v>6</v>
      </c>
      <c r="B12" s="1044" t="s">
        <v>372</v>
      </c>
      <c r="C12" s="1045"/>
      <c r="D12" s="1045"/>
      <c r="E12" s="1045"/>
      <c r="F12" s="1045"/>
      <c r="G12" s="1045"/>
      <c r="H12" s="1045"/>
      <c r="I12" s="1045"/>
      <c r="J12" s="1045"/>
      <c r="K12" s="1045"/>
      <c r="L12" s="1045"/>
      <c r="M12" s="1045"/>
      <c r="N12" s="1045"/>
      <c r="O12" s="1045"/>
      <c r="P12" s="1046"/>
      <c r="Q12" s="1048">
        <v>261</v>
      </c>
      <c r="R12" s="1040"/>
      <c r="S12" s="1040"/>
      <c r="T12" s="1040"/>
      <c r="U12" s="1040"/>
      <c r="V12" s="1040">
        <v>103</v>
      </c>
      <c r="W12" s="1040"/>
      <c r="X12" s="1040"/>
      <c r="Y12" s="1040"/>
      <c r="Z12" s="1040"/>
      <c r="AA12" s="1040">
        <v>158</v>
      </c>
      <c r="AB12" s="1040"/>
      <c r="AC12" s="1040"/>
      <c r="AD12" s="1040"/>
      <c r="AE12" s="1049"/>
      <c r="AF12" s="1096" t="s">
        <v>218</v>
      </c>
      <c r="AG12" s="1097"/>
      <c r="AH12" s="1097"/>
      <c r="AI12" s="1097"/>
      <c r="AJ12" s="1098"/>
      <c r="AK12" s="1099" t="s">
        <v>493</v>
      </c>
      <c r="AL12" s="1100"/>
      <c r="AM12" s="1100"/>
      <c r="AN12" s="1100"/>
      <c r="AO12" s="1100"/>
      <c r="AP12" s="1100" t="s">
        <v>493</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579</v>
      </c>
      <c r="BT12" s="1013"/>
      <c r="BU12" s="1013"/>
      <c r="BV12" s="1013"/>
      <c r="BW12" s="1013"/>
      <c r="BX12" s="1013"/>
      <c r="BY12" s="1013"/>
      <c r="BZ12" s="1013"/>
      <c r="CA12" s="1013"/>
      <c r="CB12" s="1013"/>
      <c r="CC12" s="1013"/>
      <c r="CD12" s="1013"/>
      <c r="CE12" s="1013"/>
      <c r="CF12" s="1013"/>
      <c r="CG12" s="1014"/>
      <c r="CH12" s="987">
        <v>-5</v>
      </c>
      <c r="CI12" s="988"/>
      <c r="CJ12" s="988"/>
      <c r="CK12" s="988"/>
      <c r="CL12" s="989"/>
      <c r="CM12" s="987">
        <v>284</v>
      </c>
      <c r="CN12" s="988"/>
      <c r="CO12" s="988"/>
      <c r="CP12" s="988"/>
      <c r="CQ12" s="989"/>
      <c r="CR12" s="987">
        <v>102</v>
      </c>
      <c r="CS12" s="988"/>
      <c r="CT12" s="988"/>
      <c r="CU12" s="988"/>
      <c r="CV12" s="989"/>
      <c r="CW12" s="987">
        <v>26</v>
      </c>
      <c r="CX12" s="988"/>
      <c r="CY12" s="988"/>
      <c r="CZ12" s="988"/>
      <c r="DA12" s="989"/>
      <c r="DB12" s="987" t="s">
        <v>572</v>
      </c>
      <c r="DC12" s="988"/>
      <c r="DD12" s="988"/>
      <c r="DE12" s="988"/>
      <c r="DF12" s="989"/>
      <c r="DG12" s="987" t="s">
        <v>572</v>
      </c>
      <c r="DH12" s="988"/>
      <c r="DI12" s="988"/>
      <c r="DJ12" s="988"/>
      <c r="DK12" s="989"/>
      <c r="DL12" s="987" t="s">
        <v>572</v>
      </c>
      <c r="DM12" s="988"/>
      <c r="DN12" s="988"/>
      <c r="DO12" s="988"/>
      <c r="DP12" s="989"/>
      <c r="DQ12" s="987" t="s">
        <v>572</v>
      </c>
      <c r="DR12" s="988"/>
      <c r="DS12" s="988"/>
      <c r="DT12" s="988"/>
      <c r="DU12" s="989"/>
      <c r="DV12" s="990"/>
      <c r="DW12" s="991"/>
      <c r="DX12" s="991"/>
      <c r="DY12" s="991"/>
      <c r="DZ12" s="992"/>
      <c r="EA12" s="243"/>
    </row>
    <row r="13" spans="1:131" s="244" customFormat="1" ht="26.25" customHeight="1" x14ac:dyDescent="0.2">
      <c r="A13" s="250">
        <v>7</v>
      </c>
      <c r="B13" s="1044" t="s">
        <v>373</v>
      </c>
      <c r="C13" s="1045"/>
      <c r="D13" s="1045"/>
      <c r="E13" s="1045"/>
      <c r="F13" s="1045"/>
      <c r="G13" s="1045"/>
      <c r="H13" s="1045"/>
      <c r="I13" s="1045"/>
      <c r="J13" s="1045"/>
      <c r="K13" s="1045"/>
      <c r="L13" s="1045"/>
      <c r="M13" s="1045"/>
      <c r="N13" s="1045"/>
      <c r="O13" s="1045"/>
      <c r="P13" s="1046"/>
      <c r="Q13" s="1048">
        <v>4400</v>
      </c>
      <c r="R13" s="1040"/>
      <c r="S13" s="1040"/>
      <c r="T13" s="1040"/>
      <c r="U13" s="1040"/>
      <c r="V13" s="1040">
        <v>4206</v>
      </c>
      <c r="W13" s="1040"/>
      <c r="X13" s="1040"/>
      <c r="Y13" s="1040"/>
      <c r="Z13" s="1040"/>
      <c r="AA13" s="1040">
        <v>193</v>
      </c>
      <c r="AB13" s="1040"/>
      <c r="AC13" s="1040"/>
      <c r="AD13" s="1040"/>
      <c r="AE13" s="1049"/>
      <c r="AF13" s="1096">
        <v>193</v>
      </c>
      <c r="AG13" s="1097"/>
      <c r="AH13" s="1097"/>
      <c r="AI13" s="1097"/>
      <c r="AJ13" s="1098"/>
      <c r="AK13" s="1099" t="s">
        <v>493</v>
      </c>
      <c r="AL13" s="1100"/>
      <c r="AM13" s="1100"/>
      <c r="AN13" s="1100"/>
      <c r="AO13" s="1100"/>
      <c r="AP13" s="1100" t="s">
        <v>493</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580</v>
      </c>
      <c r="BT13" s="1013"/>
      <c r="BU13" s="1013"/>
      <c r="BV13" s="1013"/>
      <c r="BW13" s="1013"/>
      <c r="BX13" s="1013"/>
      <c r="BY13" s="1013"/>
      <c r="BZ13" s="1013"/>
      <c r="CA13" s="1013"/>
      <c r="CB13" s="1013"/>
      <c r="CC13" s="1013"/>
      <c r="CD13" s="1013"/>
      <c r="CE13" s="1013"/>
      <c r="CF13" s="1013"/>
      <c r="CG13" s="1014"/>
      <c r="CH13" s="987">
        <v>-60</v>
      </c>
      <c r="CI13" s="988"/>
      <c r="CJ13" s="988"/>
      <c r="CK13" s="988"/>
      <c r="CL13" s="989"/>
      <c r="CM13" s="987">
        <v>2552</v>
      </c>
      <c r="CN13" s="988"/>
      <c r="CO13" s="988"/>
      <c r="CP13" s="988"/>
      <c r="CQ13" s="989"/>
      <c r="CR13" s="987">
        <v>962</v>
      </c>
      <c r="CS13" s="988"/>
      <c r="CT13" s="988"/>
      <c r="CU13" s="988"/>
      <c r="CV13" s="989"/>
      <c r="CW13" s="987">
        <v>166</v>
      </c>
      <c r="CX13" s="988"/>
      <c r="CY13" s="988"/>
      <c r="CZ13" s="988"/>
      <c r="DA13" s="989"/>
      <c r="DB13" s="987">
        <v>965</v>
      </c>
      <c r="DC13" s="988"/>
      <c r="DD13" s="988"/>
      <c r="DE13" s="988"/>
      <c r="DF13" s="989"/>
      <c r="DG13" s="987" t="s">
        <v>573</v>
      </c>
      <c r="DH13" s="988"/>
      <c r="DI13" s="988"/>
      <c r="DJ13" s="988"/>
      <c r="DK13" s="989"/>
      <c r="DL13" s="987" t="s">
        <v>572</v>
      </c>
      <c r="DM13" s="988"/>
      <c r="DN13" s="988"/>
      <c r="DO13" s="988"/>
      <c r="DP13" s="989"/>
      <c r="DQ13" s="987" t="s">
        <v>572</v>
      </c>
      <c r="DR13" s="988"/>
      <c r="DS13" s="988"/>
      <c r="DT13" s="988"/>
      <c r="DU13" s="989"/>
      <c r="DV13" s="990"/>
      <c r="DW13" s="991"/>
      <c r="DX13" s="991"/>
      <c r="DY13" s="991"/>
      <c r="DZ13" s="992"/>
      <c r="EA13" s="243"/>
    </row>
    <row r="14" spans="1:131" s="244" customFormat="1" ht="26.25" customHeight="1" x14ac:dyDescent="0.2">
      <c r="A14" s="250">
        <v>8</v>
      </c>
      <c r="B14" s="1044" t="s">
        <v>374</v>
      </c>
      <c r="C14" s="1045"/>
      <c r="D14" s="1045"/>
      <c r="E14" s="1045"/>
      <c r="F14" s="1045"/>
      <c r="G14" s="1045"/>
      <c r="H14" s="1045"/>
      <c r="I14" s="1045"/>
      <c r="J14" s="1045"/>
      <c r="K14" s="1045"/>
      <c r="L14" s="1045"/>
      <c r="M14" s="1045"/>
      <c r="N14" s="1045"/>
      <c r="O14" s="1045"/>
      <c r="P14" s="1046"/>
      <c r="Q14" s="1048">
        <v>101</v>
      </c>
      <c r="R14" s="1040"/>
      <c r="S14" s="1040"/>
      <c r="T14" s="1040"/>
      <c r="U14" s="1040"/>
      <c r="V14" s="1040">
        <v>96</v>
      </c>
      <c r="W14" s="1040"/>
      <c r="X14" s="1040"/>
      <c r="Y14" s="1040"/>
      <c r="Z14" s="1040"/>
      <c r="AA14" s="1040">
        <v>5</v>
      </c>
      <c r="AB14" s="1040"/>
      <c r="AC14" s="1040"/>
      <c r="AD14" s="1040"/>
      <c r="AE14" s="1049"/>
      <c r="AF14" s="1096" t="s">
        <v>218</v>
      </c>
      <c r="AG14" s="1097"/>
      <c r="AH14" s="1097"/>
      <c r="AI14" s="1097"/>
      <c r="AJ14" s="1098"/>
      <c r="AK14" s="1099" t="s">
        <v>493</v>
      </c>
      <c r="AL14" s="1100"/>
      <c r="AM14" s="1100"/>
      <c r="AN14" s="1100"/>
      <c r="AO14" s="1100"/>
      <c r="AP14" s="1100" t="s">
        <v>493</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581</v>
      </c>
      <c r="BT14" s="1013"/>
      <c r="BU14" s="1013"/>
      <c r="BV14" s="1013"/>
      <c r="BW14" s="1013"/>
      <c r="BX14" s="1013"/>
      <c r="BY14" s="1013"/>
      <c r="BZ14" s="1013"/>
      <c r="CA14" s="1013"/>
      <c r="CB14" s="1013"/>
      <c r="CC14" s="1013"/>
      <c r="CD14" s="1013"/>
      <c r="CE14" s="1013"/>
      <c r="CF14" s="1013"/>
      <c r="CG14" s="1014"/>
      <c r="CH14" s="987">
        <v>28</v>
      </c>
      <c r="CI14" s="988"/>
      <c r="CJ14" s="988"/>
      <c r="CK14" s="988"/>
      <c r="CL14" s="989"/>
      <c r="CM14" s="987">
        <v>1120</v>
      </c>
      <c r="CN14" s="988"/>
      <c r="CO14" s="988"/>
      <c r="CP14" s="988"/>
      <c r="CQ14" s="989"/>
      <c r="CR14" s="987">
        <v>509</v>
      </c>
      <c r="CS14" s="988"/>
      <c r="CT14" s="988"/>
      <c r="CU14" s="988"/>
      <c r="CV14" s="989"/>
      <c r="CW14" s="987" t="s">
        <v>572</v>
      </c>
      <c r="CX14" s="988"/>
      <c r="CY14" s="988"/>
      <c r="CZ14" s="988"/>
      <c r="DA14" s="989"/>
      <c r="DB14" s="987" t="s">
        <v>573</v>
      </c>
      <c r="DC14" s="988"/>
      <c r="DD14" s="988"/>
      <c r="DE14" s="988"/>
      <c r="DF14" s="989"/>
      <c r="DG14" s="987" t="s">
        <v>572</v>
      </c>
      <c r="DH14" s="988"/>
      <c r="DI14" s="988"/>
      <c r="DJ14" s="988"/>
      <c r="DK14" s="989"/>
      <c r="DL14" s="987" t="s">
        <v>572</v>
      </c>
      <c r="DM14" s="988"/>
      <c r="DN14" s="988"/>
      <c r="DO14" s="988"/>
      <c r="DP14" s="989"/>
      <c r="DQ14" s="987" t="s">
        <v>572</v>
      </c>
      <c r="DR14" s="988"/>
      <c r="DS14" s="988"/>
      <c r="DT14" s="988"/>
      <c r="DU14" s="989"/>
      <c r="DV14" s="990"/>
      <c r="DW14" s="991"/>
      <c r="DX14" s="991"/>
      <c r="DY14" s="991"/>
      <c r="DZ14" s="992"/>
      <c r="EA14" s="243"/>
    </row>
    <row r="15" spans="1:131" s="244" customFormat="1" ht="26.25" customHeight="1" x14ac:dyDescent="0.2">
      <c r="A15" s="250">
        <v>9</v>
      </c>
      <c r="B15" s="1044" t="s">
        <v>375</v>
      </c>
      <c r="C15" s="1045"/>
      <c r="D15" s="1045"/>
      <c r="E15" s="1045"/>
      <c r="F15" s="1045"/>
      <c r="G15" s="1045"/>
      <c r="H15" s="1045"/>
      <c r="I15" s="1045"/>
      <c r="J15" s="1045"/>
      <c r="K15" s="1045"/>
      <c r="L15" s="1045"/>
      <c r="M15" s="1045"/>
      <c r="N15" s="1045"/>
      <c r="O15" s="1045"/>
      <c r="P15" s="1046"/>
      <c r="Q15" s="1048">
        <v>143087</v>
      </c>
      <c r="R15" s="1040"/>
      <c r="S15" s="1040"/>
      <c r="T15" s="1040"/>
      <c r="U15" s="1040"/>
      <c r="V15" s="1040">
        <v>143087</v>
      </c>
      <c r="W15" s="1040"/>
      <c r="X15" s="1040"/>
      <c r="Y15" s="1040"/>
      <c r="Z15" s="1040"/>
      <c r="AA15" s="1040">
        <v>0</v>
      </c>
      <c r="AB15" s="1040"/>
      <c r="AC15" s="1040"/>
      <c r="AD15" s="1040"/>
      <c r="AE15" s="1049"/>
      <c r="AF15" s="1096" t="s">
        <v>218</v>
      </c>
      <c r="AG15" s="1097"/>
      <c r="AH15" s="1097"/>
      <c r="AI15" s="1097"/>
      <c r="AJ15" s="1098"/>
      <c r="AK15" s="1099">
        <v>93135</v>
      </c>
      <c r="AL15" s="1100"/>
      <c r="AM15" s="1100"/>
      <c r="AN15" s="1100"/>
      <c r="AO15" s="1100"/>
      <c r="AP15" s="1100" t="s">
        <v>493</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582</v>
      </c>
      <c r="BT15" s="1013"/>
      <c r="BU15" s="1013"/>
      <c r="BV15" s="1013"/>
      <c r="BW15" s="1013"/>
      <c r="BX15" s="1013"/>
      <c r="BY15" s="1013"/>
      <c r="BZ15" s="1013"/>
      <c r="CA15" s="1013"/>
      <c r="CB15" s="1013"/>
      <c r="CC15" s="1013"/>
      <c r="CD15" s="1013"/>
      <c r="CE15" s="1013"/>
      <c r="CF15" s="1013"/>
      <c r="CG15" s="1014"/>
      <c r="CH15" s="987">
        <v>20</v>
      </c>
      <c r="CI15" s="988"/>
      <c r="CJ15" s="988"/>
      <c r="CK15" s="988"/>
      <c r="CL15" s="989"/>
      <c r="CM15" s="987">
        <v>359</v>
      </c>
      <c r="CN15" s="988"/>
      <c r="CO15" s="988"/>
      <c r="CP15" s="988"/>
      <c r="CQ15" s="989"/>
      <c r="CR15" s="987">
        <v>20</v>
      </c>
      <c r="CS15" s="988"/>
      <c r="CT15" s="988"/>
      <c r="CU15" s="988"/>
      <c r="CV15" s="989"/>
      <c r="CW15" s="987" t="s">
        <v>572</v>
      </c>
      <c r="CX15" s="988"/>
      <c r="CY15" s="988"/>
      <c r="CZ15" s="988"/>
      <c r="DA15" s="989"/>
      <c r="DB15" s="987" t="s">
        <v>573</v>
      </c>
      <c r="DC15" s="988"/>
      <c r="DD15" s="988"/>
      <c r="DE15" s="988"/>
      <c r="DF15" s="989"/>
      <c r="DG15" s="987" t="s">
        <v>572</v>
      </c>
      <c r="DH15" s="988"/>
      <c r="DI15" s="988"/>
      <c r="DJ15" s="988"/>
      <c r="DK15" s="989"/>
      <c r="DL15" s="987" t="s">
        <v>572</v>
      </c>
      <c r="DM15" s="988"/>
      <c r="DN15" s="988"/>
      <c r="DO15" s="988"/>
      <c r="DP15" s="989"/>
      <c r="DQ15" s="987" t="s">
        <v>573</v>
      </c>
      <c r="DR15" s="988"/>
      <c r="DS15" s="988"/>
      <c r="DT15" s="988"/>
      <c r="DU15" s="989"/>
      <c r="DV15" s="990"/>
      <c r="DW15" s="991"/>
      <c r="DX15" s="991"/>
      <c r="DY15" s="991"/>
      <c r="DZ15" s="992"/>
      <c r="EA15" s="243"/>
    </row>
    <row r="16" spans="1:131" s="244" customFormat="1" ht="26.25" customHeight="1" x14ac:dyDescent="0.2">
      <c r="A16" s="250">
        <v>10</v>
      </c>
      <c r="B16" s="1044" t="s">
        <v>376</v>
      </c>
      <c r="C16" s="1045"/>
      <c r="D16" s="1045"/>
      <c r="E16" s="1045"/>
      <c r="F16" s="1045"/>
      <c r="G16" s="1045"/>
      <c r="H16" s="1045"/>
      <c r="I16" s="1045"/>
      <c r="J16" s="1045"/>
      <c r="K16" s="1045"/>
      <c r="L16" s="1045"/>
      <c r="M16" s="1045"/>
      <c r="N16" s="1045"/>
      <c r="O16" s="1045"/>
      <c r="P16" s="1046"/>
      <c r="Q16" s="1048">
        <v>1427</v>
      </c>
      <c r="R16" s="1040"/>
      <c r="S16" s="1040"/>
      <c r="T16" s="1040"/>
      <c r="U16" s="1040"/>
      <c r="V16" s="1040">
        <v>1427</v>
      </c>
      <c r="W16" s="1040"/>
      <c r="X16" s="1040"/>
      <c r="Y16" s="1040"/>
      <c r="Z16" s="1040"/>
      <c r="AA16" s="1040">
        <v>0</v>
      </c>
      <c r="AB16" s="1040"/>
      <c r="AC16" s="1040"/>
      <c r="AD16" s="1040"/>
      <c r="AE16" s="1049"/>
      <c r="AF16" s="1096" t="s">
        <v>570</v>
      </c>
      <c r="AG16" s="1097"/>
      <c r="AH16" s="1097"/>
      <c r="AI16" s="1097"/>
      <c r="AJ16" s="1098"/>
      <c r="AK16" s="1099" t="s">
        <v>493</v>
      </c>
      <c r="AL16" s="1100"/>
      <c r="AM16" s="1100"/>
      <c r="AN16" s="1100"/>
      <c r="AO16" s="1100"/>
      <c r="AP16" s="1100">
        <v>7143</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583</v>
      </c>
      <c r="BT16" s="1013"/>
      <c r="BU16" s="1013"/>
      <c r="BV16" s="1013"/>
      <c r="BW16" s="1013"/>
      <c r="BX16" s="1013"/>
      <c r="BY16" s="1013"/>
      <c r="BZ16" s="1013"/>
      <c r="CA16" s="1013"/>
      <c r="CB16" s="1013"/>
      <c r="CC16" s="1013"/>
      <c r="CD16" s="1013"/>
      <c r="CE16" s="1013"/>
      <c r="CF16" s="1013"/>
      <c r="CG16" s="1014"/>
      <c r="CH16" s="987">
        <v>2</v>
      </c>
      <c r="CI16" s="988"/>
      <c r="CJ16" s="988"/>
      <c r="CK16" s="988"/>
      <c r="CL16" s="989"/>
      <c r="CM16" s="987">
        <v>314</v>
      </c>
      <c r="CN16" s="988"/>
      <c r="CO16" s="988"/>
      <c r="CP16" s="988"/>
      <c r="CQ16" s="989"/>
      <c r="CR16" s="987">
        <v>100</v>
      </c>
      <c r="CS16" s="988"/>
      <c r="CT16" s="988"/>
      <c r="CU16" s="988"/>
      <c r="CV16" s="989"/>
      <c r="CW16" s="987">
        <v>2</v>
      </c>
      <c r="CX16" s="988"/>
      <c r="CY16" s="988"/>
      <c r="CZ16" s="988"/>
      <c r="DA16" s="989"/>
      <c r="DB16" s="987" t="s">
        <v>572</v>
      </c>
      <c r="DC16" s="988"/>
      <c r="DD16" s="988"/>
      <c r="DE16" s="988"/>
      <c r="DF16" s="989"/>
      <c r="DG16" s="987" t="s">
        <v>572</v>
      </c>
      <c r="DH16" s="988"/>
      <c r="DI16" s="988"/>
      <c r="DJ16" s="988"/>
      <c r="DK16" s="989"/>
      <c r="DL16" s="987" t="s">
        <v>572</v>
      </c>
      <c r="DM16" s="988"/>
      <c r="DN16" s="988"/>
      <c r="DO16" s="988"/>
      <c r="DP16" s="989"/>
      <c r="DQ16" s="987" t="s">
        <v>572</v>
      </c>
      <c r="DR16" s="988"/>
      <c r="DS16" s="988"/>
      <c r="DT16" s="988"/>
      <c r="DU16" s="989"/>
      <c r="DV16" s="990"/>
      <c r="DW16" s="991"/>
      <c r="DX16" s="991"/>
      <c r="DY16" s="991"/>
      <c r="DZ16" s="992"/>
      <c r="EA16" s="243"/>
    </row>
    <row r="17" spans="1:131" s="244" customFormat="1" ht="26.25" customHeight="1" x14ac:dyDescent="0.2">
      <c r="A17" s="250">
        <v>11</v>
      </c>
      <c r="B17" s="1044"/>
      <c r="C17" s="1045"/>
      <c r="D17" s="1045"/>
      <c r="E17" s="1045"/>
      <c r="F17" s="1045"/>
      <c r="G17" s="1045"/>
      <c r="H17" s="1045"/>
      <c r="I17" s="1045"/>
      <c r="J17" s="1045"/>
      <c r="K17" s="1045"/>
      <c r="L17" s="1045"/>
      <c r="M17" s="1045"/>
      <c r="N17" s="1045"/>
      <c r="O17" s="1045"/>
      <c r="P17" s="1046"/>
      <c r="Q17" s="1048"/>
      <c r="R17" s="1040"/>
      <c r="S17" s="1040"/>
      <c r="T17" s="1040"/>
      <c r="U17" s="1040"/>
      <c r="V17" s="1040"/>
      <c r="W17" s="1040"/>
      <c r="X17" s="1040"/>
      <c r="Y17" s="1040"/>
      <c r="Z17" s="1040"/>
      <c r="AA17" s="1040"/>
      <c r="AB17" s="1040"/>
      <c r="AC17" s="1040"/>
      <c r="AD17" s="1040"/>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584</v>
      </c>
      <c r="BT17" s="1013"/>
      <c r="BU17" s="1013"/>
      <c r="BV17" s="1013"/>
      <c r="BW17" s="1013"/>
      <c r="BX17" s="1013"/>
      <c r="BY17" s="1013"/>
      <c r="BZ17" s="1013"/>
      <c r="CA17" s="1013"/>
      <c r="CB17" s="1013"/>
      <c r="CC17" s="1013"/>
      <c r="CD17" s="1013"/>
      <c r="CE17" s="1013"/>
      <c r="CF17" s="1013"/>
      <c r="CG17" s="1014"/>
      <c r="CH17" s="987">
        <v>343</v>
      </c>
      <c r="CI17" s="988"/>
      <c r="CJ17" s="988"/>
      <c r="CK17" s="988"/>
      <c r="CL17" s="989"/>
      <c r="CM17" s="987">
        <v>1697</v>
      </c>
      <c r="CN17" s="988"/>
      <c r="CO17" s="988"/>
      <c r="CP17" s="988"/>
      <c r="CQ17" s="989"/>
      <c r="CR17" s="987">
        <v>22</v>
      </c>
      <c r="CS17" s="988"/>
      <c r="CT17" s="988"/>
      <c r="CU17" s="988"/>
      <c r="CV17" s="989"/>
      <c r="CW17" s="987">
        <v>0</v>
      </c>
      <c r="CX17" s="988"/>
      <c r="CY17" s="988"/>
      <c r="CZ17" s="988"/>
      <c r="DA17" s="989"/>
      <c r="DB17" s="987">
        <v>240</v>
      </c>
      <c r="DC17" s="988"/>
      <c r="DD17" s="988"/>
      <c r="DE17" s="988"/>
      <c r="DF17" s="989"/>
      <c r="DG17" s="987" t="s">
        <v>572</v>
      </c>
      <c r="DH17" s="988"/>
      <c r="DI17" s="988"/>
      <c r="DJ17" s="988"/>
      <c r="DK17" s="989"/>
      <c r="DL17" s="987" t="s">
        <v>572</v>
      </c>
      <c r="DM17" s="988"/>
      <c r="DN17" s="988"/>
      <c r="DO17" s="988"/>
      <c r="DP17" s="989"/>
      <c r="DQ17" s="987" t="s">
        <v>572</v>
      </c>
      <c r="DR17" s="988"/>
      <c r="DS17" s="988"/>
      <c r="DT17" s="988"/>
      <c r="DU17" s="989"/>
      <c r="DV17" s="990"/>
      <c r="DW17" s="991"/>
      <c r="DX17" s="991"/>
      <c r="DY17" s="991"/>
      <c r="DZ17" s="992"/>
      <c r="EA17" s="243"/>
    </row>
    <row r="18" spans="1:131" s="244" customFormat="1" ht="26.25" customHeight="1" x14ac:dyDescent="0.2">
      <c r="A18" s="250">
        <v>12</v>
      </c>
      <c r="B18" s="1044"/>
      <c r="C18" s="1045"/>
      <c r="D18" s="1045"/>
      <c r="E18" s="1045"/>
      <c r="F18" s="1045"/>
      <c r="G18" s="1045"/>
      <c r="H18" s="1045"/>
      <c r="I18" s="1045"/>
      <c r="J18" s="1045"/>
      <c r="K18" s="1045"/>
      <c r="L18" s="1045"/>
      <c r="M18" s="1045"/>
      <c r="N18" s="1045"/>
      <c r="O18" s="1045"/>
      <c r="P18" s="1046"/>
      <c r="Q18" s="1048"/>
      <c r="R18" s="1040"/>
      <c r="S18" s="1040"/>
      <c r="T18" s="1040"/>
      <c r="U18" s="1040"/>
      <c r="V18" s="1040"/>
      <c r="W18" s="1040"/>
      <c r="X18" s="1040"/>
      <c r="Y18" s="1040"/>
      <c r="Z18" s="1040"/>
      <c r="AA18" s="1040"/>
      <c r="AB18" s="1040"/>
      <c r="AC18" s="1040"/>
      <c r="AD18" s="1040"/>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585</v>
      </c>
      <c r="BT18" s="1013"/>
      <c r="BU18" s="1013"/>
      <c r="BV18" s="1013"/>
      <c r="BW18" s="1013"/>
      <c r="BX18" s="1013"/>
      <c r="BY18" s="1013"/>
      <c r="BZ18" s="1013"/>
      <c r="CA18" s="1013"/>
      <c r="CB18" s="1013"/>
      <c r="CC18" s="1013"/>
      <c r="CD18" s="1013"/>
      <c r="CE18" s="1013"/>
      <c r="CF18" s="1013"/>
      <c r="CG18" s="1014"/>
      <c r="CH18" s="987">
        <v>5</v>
      </c>
      <c r="CI18" s="988"/>
      <c r="CJ18" s="988"/>
      <c r="CK18" s="988"/>
      <c r="CL18" s="989"/>
      <c r="CM18" s="987">
        <v>51</v>
      </c>
      <c r="CN18" s="988"/>
      <c r="CO18" s="988"/>
      <c r="CP18" s="988"/>
      <c r="CQ18" s="989"/>
      <c r="CR18" s="987">
        <v>5</v>
      </c>
      <c r="CS18" s="988"/>
      <c r="CT18" s="988"/>
      <c r="CU18" s="988"/>
      <c r="CV18" s="989"/>
      <c r="CW18" s="987" t="s">
        <v>572</v>
      </c>
      <c r="CX18" s="988"/>
      <c r="CY18" s="988"/>
      <c r="CZ18" s="988"/>
      <c r="DA18" s="989"/>
      <c r="DB18" s="987" t="s">
        <v>572</v>
      </c>
      <c r="DC18" s="988"/>
      <c r="DD18" s="988"/>
      <c r="DE18" s="988"/>
      <c r="DF18" s="989"/>
      <c r="DG18" s="987" t="s">
        <v>572</v>
      </c>
      <c r="DH18" s="988"/>
      <c r="DI18" s="988"/>
      <c r="DJ18" s="988"/>
      <c r="DK18" s="989"/>
      <c r="DL18" s="987" t="s">
        <v>572</v>
      </c>
      <c r="DM18" s="988"/>
      <c r="DN18" s="988"/>
      <c r="DO18" s="988"/>
      <c r="DP18" s="989"/>
      <c r="DQ18" s="987" t="s">
        <v>572</v>
      </c>
      <c r="DR18" s="988"/>
      <c r="DS18" s="988"/>
      <c r="DT18" s="988"/>
      <c r="DU18" s="989"/>
      <c r="DV18" s="990"/>
      <c r="DW18" s="991"/>
      <c r="DX18" s="991"/>
      <c r="DY18" s="991"/>
      <c r="DZ18" s="992"/>
      <c r="EA18" s="243"/>
    </row>
    <row r="19" spans="1:131" s="244" customFormat="1" ht="26.25" customHeight="1" x14ac:dyDescent="0.2">
      <c r="A19" s="250">
        <v>13</v>
      </c>
      <c r="B19" s="1044"/>
      <c r="C19" s="1045"/>
      <c r="D19" s="1045"/>
      <c r="E19" s="1045"/>
      <c r="F19" s="1045"/>
      <c r="G19" s="1045"/>
      <c r="H19" s="1045"/>
      <c r="I19" s="1045"/>
      <c r="J19" s="1045"/>
      <c r="K19" s="1045"/>
      <c r="L19" s="1045"/>
      <c r="M19" s="1045"/>
      <c r="N19" s="1045"/>
      <c r="O19" s="1045"/>
      <c r="P19" s="1046"/>
      <c r="Q19" s="1048"/>
      <c r="R19" s="1040"/>
      <c r="S19" s="1040"/>
      <c r="T19" s="1040"/>
      <c r="U19" s="1040"/>
      <c r="V19" s="1040"/>
      <c r="W19" s="1040"/>
      <c r="X19" s="1040"/>
      <c r="Y19" s="1040"/>
      <c r="Z19" s="1040"/>
      <c r="AA19" s="1040"/>
      <c r="AB19" s="1040"/>
      <c r="AC19" s="1040"/>
      <c r="AD19" s="1040"/>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586</v>
      </c>
      <c r="BT19" s="1013"/>
      <c r="BU19" s="1013"/>
      <c r="BV19" s="1013"/>
      <c r="BW19" s="1013"/>
      <c r="BX19" s="1013"/>
      <c r="BY19" s="1013"/>
      <c r="BZ19" s="1013"/>
      <c r="CA19" s="1013"/>
      <c r="CB19" s="1013"/>
      <c r="CC19" s="1013"/>
      <c r="CD19" s="1013"/>
      <c r="CE19" s="1013"/>
      <c r="CF19" s="1013"/>
      <c r="CG19" s="1014"/>
      <c r="CH19" s="987">
        <v>227</v>
      </c>
      <c r="CI19" s="988"/>
      <c r="CJ19" s="988"/>
      <c r="CK19" s="988"/>
      <c r="CL19" s="989"/>
      <c r="CM19" s="987">
        <v>10976</v>
      </c>
      <c r="CN19" s="988"/>
      <c r="CO19" s="988"/>
      <c r="CP19" s="988"/>
      <c r="CQ19" s="989"/>
      <c r="CR19" s="987">
        <v>256</v>
      </c>
      <c r="CS19" s="988"/>
      <c r="CT19" s="988"/>
      <c r="CU19" s="988"/>
      <c r="CV19" s="989"/>
      <c r="CW19" s="987">
        <v>24</v>
      </c>
      <c r="CX19" s="988"/>
      <c r="CY19" s="988"/>
      <c r="CZ19" s="988"/>
      <c r="DA19" s="989"/>
      <c r="DB19" s="987" t="s">
        <v>572</v>
      </c>
      <c r="DC19" s="988"/>
      <c r="DD19" s="988"/>
      <c r="DE19" s="988"/>
      <c r="DF19" s="989"/>
      <c r="DG19" s="987" t="s">
        <v>572</v>
      </c>
      <c r="DH19" s="988"/>
      <c r="DI19" s="988"/>
      <c r="DJ19" s="988"/>
      <c r="DK19" s="989"/>
      <c r="DL19" s="987" t="s">
        <v>572</v>
      </c>
      <c r="DM19" s="988"/>
      <c r="DN19" s="988"/>
      <c r="DO19" s="988"/>
      <c r="DP19" s="989"/>
      <c r="DQ19" s="987" t="s">
        <v>572</v>
      </c>
      <c r="DR19" s="988"/>
      <c r="DS19" s="988"/>
      <c r="DT19" s="988"/>
      <c r="DU19" s="989"/>
      <c r="DV19" s="990"/>
      <c r="DW19" s="991"/>
      <c r="DX19" s="991"/>
      <c r="DY19" s="991"/>
      <c r="DZ19" s="992"/>
      <c r="EA19" s="243"/>
    </row>
    <row r="20" spans="1:131" s="244" customFormat="1" ht="26.25" customHeight="1" x14ac:dyDescent="0.2">
      <c r="A20" s="250">
        <v>14</v>
      </c>
      <c r="B20" s="1044"/>
      <c r="C20" s="1045"/>
      <c r="D20" s="1045"/>
      <c r="E20" s="1045"/>
      <c r="F20" s="1045"/>
      <c r="G20" s="1045"/>
      <c r="H20" s="1045"/>
      <c r="I20" s="1045"/>
      <c r="J20" s="1045"/>
      <c r="K20" s="1045"/>
      <c r="L20" s="1045"/>
      <c r="M20" s="1045"/>
      <c r="N20" s="1045"/>
      <c r="O20" s="1045"/>
      <c r="P20" s="1046"/>
      <c r="Q20" s="1048"/>
      <c r="R20" s="1040"/>
      <c r="S20" s="1040"/>
      <c r="T20" s="1040"/>
      <c r="U20" s="1040"/>
      <c r="V20" s="1040"/>
      <c r="W20" s="1040"/>
      <c r="X20" s="1040"/>
      <c r="Y20" s="1040"/>
      <c r="Z20" s="1040"/>
      <c r="AA20" s="1040"/>
      <c r="AB20" s="1040"/>
      <c r="AC20" s="1040"/>
      <c r="AD20" s="1040"/>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587</v>
      </c>
      <c r="BT20" s="1013"/>
      <c r="BU20" s="1013"/>
      <c r="BV20" s="1013"/>
      <c r="BW20" s="1013"/>
      <c r="BX20" s="1013"/>
      <c r="BY20" s="1013"/>
      <c r="BZ20" s="1013"/>
      <c r="CA20" s="1013"/>
      <c r="CB20" s="1013"/>
      <c r="CC20" s="1013"/>
      <c r="CD20" s="1013"/>
      <c r="CE20" s="1013"/>
      <c r="CF20" s="1013"/>
      <c r="CG20" s="1014"/>
      <c r="CH20" s="987">
        <v>-4</v>
      </c>
      <c r="CI20" s="988"/>
      <c r="CJ20" s="988"/>
      <c r="CK20" s="988"/>
      <c r="CL20" s="989"/>
      <c r="CM20" s="987">
        <v>739</v>
      </c>
      <c r="CN20" s="988"/>
      <c r="CO20" s="988"/>
      <c r="CP20" s="988"/>
      <c r="CQ20" s="989"/>
      <c r="CR20" s="987">
        <v>450</v>
      </c>
      <c r="CS20" s="988"/>
      <c r="CT20" s="988"/>
      <c r="CU20" s="988"/>
      <c r="CV20" s="989"/>
      <c r="CW20" s="987">
        <v>10</v>
      </c>
      <c r="CX20" s="988"/>
      <c r="CY20" s="988"/>
      <c r="CZ20" s="988"/>
      <c r="DA20" s="989"/>
      <c r="DB20" s="987" t="s">
        <v>572</v>
      </c>
      <c r="DC20" s="988"/>
      <c r="DD20" s="988"/>
      <c r="DE20" s="988"/>
      <c r="DF20" s="989"/>
      <c r="DG20" s="987" t="s">
        <v>572</v>
      </c>
      <c r="DH20" s="988"/>
      <c r="DI20" s="988"/>
      <c r="DJ20" s="988"/>
      <c r="DK20" s="989"/>
      <c r="DL20" s="987" t="s">
        <v>572</v>
      </c>
      <c r="DM20" s="988"/>
      <c r="DN20" s="988"/>
      <c r="DO20" s="988"/>
      <c r="DP20" s="989"/>
      <c r="DQ20" s="987" t="s">
        <v>572</v>
      </c>
      <c r="DR20" s="988"/>
      <c r="DS20" s="988"/>
      <c r="DT20" s="988"/>
      <c r="DU20" s="989"/>
      <c r="DV20" s="990"/>
      <c r="DW20" s="991"/>
      <c r="DX20" s="991"/>
      <c r="DY20" s="991"/>
      <c r="DZ20" s="992"/>
      <c r="EA20" s="243"/>
    </row>
    <row r="21" spans="1:131" s="244" customFormat="1" ht="26.25" customHeight="1" thickBot="1" x14ac:dyDescent="0.25">
      <c r="A21" s="250">
        <v>15</v>
      </c>
      <c r="B21" s="1044"/>
      <c r="C21" s="1045"/>
      <c r="D21" s="1045"/>
      <c r="E21" s="1045"/>
      <c r="F21" s="1045"/>
      <c r="G21" s="1045"/>
      <c r="H21" s="1045"/>
      <c r="I21" s="1045"/>
      <c r="J21" s="1045"/>
      <c r="K21" s="1045"/>
      <c r="L21" s="1045"/>
      <c r="M21" s="1045"/>
      <c r="N21" s="1045"/>
      <c r="O21" s="1045"/>
      <c r="P21" s="1046"/>
      <c r="Q21" s="1048"/>
      <c r="R21" s="1040"/>
      <c r="S21" s="1040"/>
      <c r="T21" s="1040"/>
      <c r="U21" s="1040"/>
      <c r="V21" s="1040"/>
      <c r="W21" s="1040"/>
      <c r="X21" s="1040"/>
      <c r="Y21" s="1040"/>
      <c r="Z21" s="1040"/>
      <c r="AA21" s="1040"/>
      <c r="AB21" s="1040"/>
      <c r="AC21" s="1040"/>
      <c r="AD21" s="1040"/>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588</v>
      </c>
      <c r="BT21" s="1013"/>
      <c r="BU21" s="1013"/>
      <c r="BV21" s="1013"/>
      <c r="BW21" s="1013"/>
      <c r="BX21" s="1013"/>
      <c r="BY21" s="1013"/>
      <c r="BZ21" s="1013"/>
      <c r="CA21" s="1013"/>
      <c r="CB21" s="1013"/>
      <c r="CC21" s="1013"/>
      <c r="CD21" s="1013"/>
      <c r="CE21" s="1013"/>
      <c r="CF21" s="1013"/>
      <c r="CG21" s="1014"/>
      <c r="CH21" s="987">
        <v>0</v>
      </c>
      <c r="CI21" s="988"/>
      <c r="CJ21" s="988"/>
      <c r="CK21" s="988"/>
      <c r="CL21" s="989"/>
      <c r="CM21" s="987">
        <v>509</v>
      </c>
      <c r="CN21" s="988"/>
      <c r="CO21" s="988"/>
      <c r="CP21" s="988"/>
      <c r="CQ21" s="989"/>
      <c r="CR21" s="987">
        <v>200</v>
      </c>
      <c r="CS21" s="988"/>
      <c r="CT21" s="988"/>
      <c r="CU21" s="988"/>
      <c r="CV21" s="989"/>
      <c r="CW21" s="987" t="s">
        <v>572</v>
      </c>
      <c r="CX21" s="988"/>
      <c r="CY21" s="988"/>
      <c r="CZ21" s="988"/>
      <c r="DA21" s="989"/>
      <c r="DB21" s="987" t="s">
        <v>572</v>
      </c>
      <c r="DC21" s="988"/>
      <c r="DD21" s="988"/>
      <c r="DE21" s="988"/>
      <c r="DF21" s="989"/>
      <c r="DG21" s="987" t="s">
        <v>572</v>
      </c>
      <c r="DH21" s="988"/>
      <c r="DI21" s="988"/>
      <c r="DJ21" s="988"/>
      <c r="DK21" s="989"/>
      <c r="DL21" s="987" t="s">
        <v>572</v>
      </c>
      <c r="DM21" s="988"/>
      <c r="DN21" s="988"/>
      <c r="DO21" s="988"/>
      <c r="DP21" s="989"/>
      <c r="DQ21" s="987" t="s">
        <v>572</v>
      </c>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27" t="s">
        <v>377</v>
      </c>
      <c r="BA22" s="1027"/>
      <c r="BB22" s="1027"/>
      <c r="BC22" s="1027"/>
      <c r="BD22" s="1028"/>
      <c r="BE22" s="242"/>
      <c r="BF22" s="242"/>
      <c r="BG22" s="242"/>
      <c r="BH22" s="242"/>
      <c r="BI22" s="242"/>
      <c r="BJ22" s="242"/>
      <c r="BK22" s="242"/>
      <c r="BL22" s="242"/>
      <c r="BM22" s="242"/>
      <c r="BN22" s="242"/>
      <c r="BO22" s="242"/>
      <c r="BP22" s="242"/>
      <c r="BQ22" s="251">
        <v>16</v>
      </c>
      <c r="BR22" s="252"/>
      <c r="BS22" s="1012" t="s">
        <v>589</v>
      </c>
      <c r="BT22" s="1013"/>
      <c r="BU22" s="1013"/>
      <c r="BV22" s="1013"/>
      <c r="BW22" s="1013"/>
      <c r="BX22" s="1013"/>
      <c r="BY22" s="1013"/>
      <c r="BZ22" s="1013"/>
      <c r="CA22" s="1013"/>
      <c r="CB22" s="1013"/>
      <c r="CC22" s="1013"/>
      <c r="CD22" s="1013"/>
      <c r="CE22" s="1013"/>
      <c r="CF22" s="1013"/>
      <c r="CG22" s="1014"/>
      <c r="CH22" s="987">
        <v>2</v>
      </c>
      <c r="CI22" s="988"/>
      <c r="CJ22" s="988"/>
      <c r="CK22" s="988"/>
      <c r="CL22" s="989"/>
      <c r="CM22" s="987">
        <v>304</v>
      </c>
      <c r="CN22" s="988"/>
      <c r="CO22" s="988"/>
      <c r="CP22" s="988"/>
      <c r="CQ22" s="989"/>
      <c r="CR22" s="987">
        <v>90</v>
      </c>
      <c r="CS22" s="988"/>
      <c r="CT22" s="988"/>
      <c r="CU22" s="988"/>
      <c r="CV22" s="989"/>
      <c r="CW22" s="987" t="s">
        <v>572</v>
      </c>
      <c r="CX22" s="988"/>
      <c r="CY22" s="988"/>
      <c r="CZ22" s="988"/>
      <c r="DA22" s="989"/>
      <c r="DB22" s="987" t="s">
        <v>572</v>
      </c>
      <c r="DC22" s="988"/>
      <c r="DD22" s="988"/>
      <c r="DE22" s="988"/>
      <c r="DF22" s="989"/>
      <c r="DG22" s="987" t="s">
        <v>572</v>
      </c>
      <c r="DH22" s="988"/>
      <c r="DI22" s="988"/>
      <c r="DJ22" s="988"/>
      <c r="DK22" s="989"/>
      <c r="DL22" s="987" t="s">
        <v>572</v>
      </c>
      <c r="DM22" s="988"/>
      <c r="DN22" s="988"/>
      <c r="DO22" s="988"/>
      <c r="DP22" s="989"/>
      <c r="DQ22" s="987" t="s">
        <v>572</v>
      </c>
      <c r="DR22" s="988"/>
      <c r="DS22" s="988"/>
      <c r="DT22" s="988"/>
      <c r="DU22" s="989"/>
      <c r="DV22" s="990"/>
      <c r="DW22" s="991"/>
      <c r="DX22" s="991"/>
      <c r="DY22" s="991"/>
      <c r="DZ22" s="992"/>
      <c r="EA22" s="243"/>
    </row>
    <row r="23" spans="1:131" s="244" customFormat="1" ht="26.25" customHeight="1" thickBot="1" x14ac:dyDescent="0.25">
      <c r="A23" s="253" t="s">
        <v>378</v>
      </c>
      <c r="B23" s="942" t="s">
        <v>379</v>
      </c>
      <c r="C23" s="943"/>
      <c r="D23" s="943"/>
      <c r="E23" s="943"/>
      <c r="F23" s="943"/>
      <c r="G23" s="943"/>
      <c r="H23" s="943"/>
      <c r="I23" s="943"/>
      <c r="J23" s="943"/>
      <c r="K23" s="943"/>
      <c r="L23" s="943"/>
      <c r="M23" s="943"/>
      <c r="N23" s="943"/>
      <c r="O23" s="943"/>
      <c r="P23" s="944"/>
      <c r="Q23" s="1072">
        <v>682300</v>
      </c>
      <c r="R23" s="1073"/>
      <c r="S23" s="1073"/>
      <c r="T23" s="1073"/>
      <c r="U23" s="1073"/>
      <c r="V23" s="1073">
        <v>664255</v>
      </c>
      <c r="W23" s="1073"/>
      <c r="X23" s="1073"/>
      <c r="Y23" s="1073"/>
      <c r="Z23" s="1073"/>
      <c r="AA23" s="1073">
        <v>18045</v>
      </c>
      <c r="AB23" s="1073"/>
      <c r="AC23" s="1073"/>
      <c r="AD23" s="1073"/>
      <c r="AE23" s="1074"/>
      <c r="AF23" s="1075">
        <v>9033</v>
      </c>
      <c r="AG23" s="1073"/>
      <c r="AH23" s="1073"/>
      <c r="AI23" s="1073"/>
      <c r="AJ23" s="1076"/>
      <c r="AK23" s="1077"/>
      <c r="AL23" s="1078"/>
      <c r="AM23" s="1078"/>
      <c r="AN23" s="1078"/>
      <c r="AO23" s="1078"/>
      <c r="AP23" s="1073">
        <v>1232487</v>
      </c>
      <c r="AQ23" s="1073"/>
      <c r="AR23" s="1073"/>
      <c r="AS23" s="1073"/>
      <c r="AT23" s="1073"/>
      <c r="AU23" s="1079"/>
      <c r="AV23" s="1079"/>
      <c r="AW23" s="1079"/>
      <c r="AX23" s="1079"/>
      <c r="AY23" s="1080"/>
      <c r="AZ23" s="1069" t="s">
        <v>118</v>
      </c>
      <c r="BA23" s="1070"/>
      <c r="BB23" s="1070"/>
      <c r="BC23" s="1070"/>
      <c r="BD23" s="1071"/>
      <c r="BE23" s="242"/>
      <c r="BF23" s="242"/>
      <c r="BG23" s="242"/>
      <c r="BH23" s="242"/>
      <c r="BI23" s="242"/>
      <c r="BJ23" s="242"/>
      <c r="BK23" s="242"/>
      <c r="BL23" s="242"/>
      <c r="BM23" s="242"/>
      <c r="BN23" s="242"/>
      <c r="BO23" s="242"/>
      <c r="BP23" s="242"/>
      <c r="BQ23" s="251">
        <v>17</v>
      </c>
      <c r="BR23" s="252"/>
      <c r="BS23" s="1012" t="s">
        <v>590</v>
      </c>
      <c r="BT23" s="1013"/>
      <c r="BU23" s="1013"/>
      <c r="BV23" s="1013"/>
      <c r="BW23" s="1013"/>
      <c r="BX23" s="1013"/>
      <c r="BY23" s="1013"/>
      <c r="BZ23" s="1013"/>
      <c r="CA23" s="1013"/>
      <c r="CB23" s="1013"/>
      <c r="CC23" s="1013"/>
      <c r="CD23" s="1013"/>
      <c r="CE23" s="1013"/>
      <c r="CF23" s="1013"/>
      <c r="CG23" s="1014"/>
      <c r="CH23" s="987">
        <v>74</v>
      </c>
      <c r="CI23" s="988"/>
      <c r="CJ23" s="988"/>
      <c r="CK23" s="988"/>
      <c r="CL23" s="989"/>
      <c r="CM23" s="987">
        <v>1776</v>
      </c>
      <c r="CN23" s="988"/>
      <c r="CO23" s="988"/>
      <c r="CP23" s="988"/>
      <c r="CQ23" s="989"/>
      <c r="CR23" s="987">
        <v>96</v>
      </c>
      <c r="CS23" s="988"/>
      <c r="CT23" s="988"/>
      <c r="CU23" s="988"/>
      <c r="CV23" s="989"/>
      <c r="CW23" s="987">
        <v>10</v>
      </c>
      <c r="CX23" s="988"/>
      <c r="CY23" s="988"/>
      <c r="CZ23" s="988"/>
      <c r="DA23" s="989"/>
      <c r="DB23" s="987" t="s">
        <v>572</v>
      </c>
      <c r="DC23" s="988"/>
      <c r="DD23" s="988"/>
      <c r="DE23" s="988"/>
      <c r="DF23" s="989"/>
      <c r="DG23" s="987" t="s">
        <v>572</v>
      </c>
      <c r="DH23" s="988"/>
      <c r="DI23" s="988"/>
      <c r="DJ23" s="988"/>
      <c r="DK23" s="989"/>
      <c r="DL23" s="987" t="s">
        <v>572</v>
      </c>
      <c r="DM23" s="988"/>
      <c r="DN23" s="988"/>
      <c r="DO23" s="988"/>
      <c r="DP23" s="989"/>
      <c r="DQ23" s="987" t="s">
        <v>572</v>
      </c>
      <c r="DR23" s="988"/>
      <c r="DS23" s="988"/>
      <c r="DT23" s="988"/>
      <c r="DU23" s="989"/>
      <c r="DV23" s="990"/>
      <c r="DW23" s="991"/>
      <c r="DX23" s="991"/>
      <c r="DY23" s="991"/>
      <c r="DZ23" s="992"/>
      <c r="EA23" s="243"/>
    </row>
    <row r="24" spans="1:131" s="244" customFormat="1" ht="26.25" customHeight="1" x14ac:dyDescent="0.2">
      <c r="A24" s="1068" t="s">
        <v>380</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591</v>
      </c>
      <c r="BT24" s="1013"/>
      <c r="BU24" s="1013"/>
      <c r="BV24" s="1013"/>
      <c r="BW24" s="1013"/>
      <c r="BX24" s="1013"/>
      <c r="BY24" s="1013"/>
      <c r="BZ24" s="1013"/>
      <c r="CA24" s="1013"/>
      <c r="CB24" s="1013"/>
      <c r="CC24" s="1013"/>
      <c r="CD24" s="1013"/>
      <c r="CE24" s="1013"/>
      <c r="CF24" s="1013"/>
      <c r="CG24" s="1014"/>
      <c r="CH24" s="987">
        <v>152</v>
      </c>
      <c r="CI24" s="988"/>
      <c r="CJ24" s="988"/>
      <c r="CK24" s="988"/>
      <c r="CL24" s="989"/>
      <c r="CM24" s="987">
        <v>4904</v>
      </c>
      <c r="CN24" s="988"/>
      <c r="CO24" s="988"/>
      <c r="CP24" s="988"/>
      <c r="CQ24" s="989"/>
      <c r="CR24" s="987">
        <v>25</v>
      </c>
      <c r="CS24" s="988"/>
      <c r="CT24" s="988"/>
      <c r="CU24" s="988"/>
      <c r="CV24" s="989"/>
      <c r="CW24" s="987" t="s">
        <v>572</v>
      </c>
      <c r="CX24" s="988"/>
      <c r="CY24" s="988"/>
      <c r="CZ24" s="988"/>
      <c r="DA24" s="989"/>
      <c r="DB24" s="987">
        <v>2</v>
      </c>
      <c r="DC24" s="988"/>
      <c r="DD24" s="988"/>
      <c r="DE24" s="988"/>
      <c r="DF24" s="989"/>
      <c r="DG24" s="987" t="s">
        <v>572</v>
      </c>
      <c r="DH24" s="988"/>
      <c r="DI24" s="988"/>
      <c r="DJ24" s="988"/>
      <c r="DK24" s="989"/>
      <c r="DL24" s="987" t="s">
        <v>572</v>
      </c>
      <c r="DM24" s="988"/>
      <c r="DN24" s="988"/>
      <c r="DO24" s="988"/>
      <c r="DP24" s="989"/>
      <c r="DQ24" s="987" t="s">
        <v>572</v>
      </c>
      <c r="DR24" s="988"/>
      <c r="DS24" s="988"/>
      <c r="DT24" s="988"/>
      <c r="DU24" s="989"/>
      <c r="DV24" s="990"/>
      <c r="DW24" s="991"/>
      <c r="DX24" s="991"/>
      <c r="DY24" s="991"/>
      <c r="DZ24" s="992"/>
      <c r="EA24" s="243"/>
    </row>
    <row r="25" spans="1:131" s="236" customFormat="1" ht="26.25" customHeight="1" thickBot="1" x14ac:dyDescent="0.25">
      <c r="A25" s="1067" t="s">
        <v>381</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592</v>
      </c>
      <c r="BT25" s="1013"/>
      <c r="BU25" s="1013"/>
      <c r="BV25" s="1013"/>
      <c r="BW25" s="1013"/>
      <c r="BX25" s="1013"/>
      <c r="BY25" s="1013"/>
      <c r="BZ25" s="1013"/>
      <c r="CA25" s="1013"/>
      <c r="CB25" s="1013"/>
      <c r="CC25" s="1013"/>
      <c r="CD25" s="1013"/>
      <c r="CE25" s="1013"/>
      <c r="CF25" s="1013"/>
      <c r="CG25" s="1014"/>
      <c r="CH25" s="987">
        <v>137</v>
      </c>
      <c r="CI25" s="988"/>
      <c r="CJ25" s="988"/>
      <c r="CK25" s="988"/>
      <c r="CL25" s="989"/>
      <c r="CM25" s="987">
        <v>8515</v>
      </c>
      <c r="CN25" s="988"/>
      <c r="CO25" s="988"/>
      <c r="CP25" s="988"/>
      <c r="CQ25" s="989"/>
      <c r="CR25" s="987">
        <v>9543</v>
      </c>
      <c r="CS25" s="988"/>
      <c r="CT25" s="988"/>
      <c r="CU25" s="988"/>
      <c r="CV25" s="989"/>
      <c r="CW25" s="987">
        <v>1103</v>
      </c>
      <c r="CX25" s="988"/>
      <c r="CY25" s="988"/>
      <c r="CZ25" s="988"/>
      <c r="DA25" s="989"/>
      <c r="DB25" s="987" t="s">
        <v>572</v>
      </c>
      <c r="DC25" s="988"/>
      <c r="DD25" s="988"/>
      <c r="DE25" s="988"/>
      <c r="DF25" s="989"/>
      <c r="DG25" s="987" t="s">
        <v>572</v>
      </c>
      <c r="DH25" s="988"/>
      <c r="DI25" s="988"/>
      <c r="DJ25" s="988"/>
      <c r="DK25" s="989"/>
      <c r="DL25" s="987" t="s">
        <v>572</v>
      </c>
      <c r="DM25" s="988"/>
      <c r="DN25" s="988"/>
      <c r="DO25" s="988"/>
      <c r="DP25" s="989"/>
      <c r="DQ25" s="987" t="s">
        <v>572</v>
      </c>
      <c r="DR25" s="988"/>
      <c r="DS25" s="988"/>
      <c r="DT25" s="988"/>
      <c r="DU25" s="989"/>
      <c r="DV25" s="990"/>
      <c r="DW25" s="991"/>
      <c r="DX25" s="991"/>
      <c r="DY25" s="991"/>
      <c r="DZ25" s="992"/>
      <c r="EA25" s="235"/>
    </row>
    <row r="26" spans="1:131" s="236" customFormat="1" ht="26.25" customHeight="1" x14ac:dyDescent="0.2">
      <c r="A26" s="993" t="s">
        <v>350</v>
      </c>
      <c r="B26" s="994"/>
      <c r="C26" s="994"/>
      <c r="D26" s="994"/>
      <c r="E26" s="994"/>
      <c r="F26" s="994"/>
      <c r="G26" s="994"/>
      <c r="H26" s="994"/>
      <c r="I26" s="994"/>
      <c r="J26" s="994"/>
      <c r="K26" s="994"/>
      <c r="L26" s="994"/>
      <c r="M26" s="994"/>
      <c r="N26" s="994"/>
      <c r="O26" s="994"/>
      <c r="P26" s="995"/>
      <c r="Q26" s="999" t="s">
        <v>382</v>
      </c>
      <c r="R26" s="1000"/>
      <c r="S26" s="1000"/>
      <c r="T26" s="1000"/>
      <c r="U26" s="1001"/>
      <c r="V26" s="999" t="s">
        <v>383</v>
      </c>
      <c r="W26" s="1000"/>
      <c r="X26" s="1000"/>
      <c r="Y26" s="1000"/>
      <c r="Z26" s="1001"/>
      <c r="AA26" s="999" t="s">
        <v>384</v>
      </c>
      <c r="AB26" s="1000"/>
      <c r="AC26" s="1000"/>
      <c r="AD26" s="1000"/>
      <c r="AE26" s="1000"/>
      <c r="AF26" s="1063" t="s">
        <v>385</v>
      </c>
      <c r="AG26" s="1006"/>
      <c r="AH26" s="1006"/>
      <c r="AI26" s="1006"/>
      <c r="AJ26" s="1064"/>
      <c r="AK26" s="1000" t="s">
        <v>386</v>
      </c>
      <c r="AL26" s="1000"/>
      <c r="AM26" s="1000"/>
      <c r="AN26" s="1000"/>
      <c r="AO26" s="1001"/>
      <c r="AP26" s="999" t="s">
        <v>387</v>
      </c>
      <c r="AQ26" s="1000"/>
      <c r="AR26" s="1000"/>
      <c r="AS26" s="1000"/>
      <c r="AT26" s="1001"/>
      <c r="AU26" s="999" t="s">
        <v>388</v>
      </c>
      <c r="AV26" s="1000"/>
      <c r="AW26" s="1000"/>
      <c r="AX26" s="1000"/>
      <c r="AY26" s="1001"/>
      <c r="AZ26" s="999" t="s">
        <v>389</v>
      </c>
      <c r="BA26" s="1000"/>
      <c r="BB26" s="1000"/>
      <c r="BC26" s="1000"/>
      <c r="BD26" s="1001"/>
      <c r="BE26" s="999" t="s">
        <v>357</v>
      </c>
      <c r="BF26" s="1000"/>
      <c r="BG26" s="1000"/>
      <c r="BH26" s="1000"/>
      <c r="BI26" s="1015"/>
      <c r="BJ26" s="241"/>
      <c r="BK26" s="241"/>
      <c r="BL26" s="241"/>
      <c r="BM26" s="241"/>
      <c r="BN26" s="241"/>
      <c r="BO26" s="254"/>
      <c r="BP26" s="254"/>
      <c r="BQ26" s="251">
        <v>20</v>
      </c>
      <c r="BR26" s="252"/>
      <c r="BS26" s="1012" t="s">
        <v>593</v>
      </c>
      <c r="BT26" s="1013"/>
      <c r="BU26" s="1013"/>
      <c r="BV26" s="1013"/>
      <c r="BW26" s="1013"/>
      <c r="BX26" s="1013"/>
      <c r="BY26" s="1013"/>
      <c r="BZ26" s="1013"/>
      <c r="CA26" s="1013"/>
      <c r="CB26" s="1013"/>
      <c r="CC26" s="1013"/>
      <c r="CD26" s="1013"/>
      <c r="CE26" s="1013"/>
      <c r="CF26" s="1013"/>
      <c r="CG26" s="1014"/>
      <c r="CH26" s="987">
        <v>12</v>
      </c>
      <c r="CI26" s="988"/>
      <c r="CJ26" s="988"/>
      <c r="CK26" s="988"/>
      <c r="CL26" s="989"/>
      <c r="CM26" s="987">
        <v>5089</v>
      </c>
      <c r="CN26" s="988"/>
      <c r="CO26" s="988"/>
      <c r="CP26" s="988"/>
      <c r="CQ26" s="989"/>
      <c r="CR26" s="987">
        <v>6375</v>
      </c>
      <c r="CS26" s="988"/>
      <c r="CT26" s="988"/>
      <c r="CU26" s="988"/>
      <c r="CV26" s="989"/>
      <c r="CW26" s="987">
        <v>683</v>
      </c>
      <c r="CX26" s="988"/>
      <c r="CY26" s="988"/>
      <c r="CZ26" s="988"/>
      <c r="DA26" s="989"/>
      <c r="DB26" s="987" t="s">
        <v>572</v>
      </c>
      <c r="DC26" s="988"/>
      <c r="DD26" s="988"/>
      <c r="DE26" s="988"/>
      <c r="DF26" s="989"/>
      <c r="DG26" s="987" t="s">
        <v>572</v>
      </c>
      <c r="DH26" s="988"/>
      <c r="DI26" s="988"/>
      <c r="DJ26" s="988"/>
      <c r="DK26" s="989"/>
      <c r="DL26" s="987" t="s">
        <v>572</v>
      </c>
      <c r="DM26" s="988"/>
      <c r="DN26" s="988"/>
      <c r="DO26" s="988"/>
      <c r="DP26" s="989"/>
      <c r="DQ26" s="987" t="s">
        <v>572</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594</v>
      </c>
      <c r="BT27" s="1013"/>
      <c r="BU27" s="1013"/>
      <c r="BV27" s="1013"/>
      <c r="BW27" s="1013"/>
      <c r="BX27" s="1013"/>
      <c r="BY27" s="1013"/>
      <c r="BZ27" s="1013"/>
      <c r="CA27" s="1013"/>
      <c r="CB27" s="1013"/>
      <c r="CC27" s="1013"/>
      <c r="CD27" s="1013"/>
      <c r="CE27" s="1013"/>
      <c r="CF27" s="1013"/>
      <c r="CG27" s="1014"/>
      <c r="CH27" s="987">
        <v>42</v>
      </c>
      <c r="CI27" s="988"/>
      <c r="CJ27" s="988"/>
      <c r="CK27" s="988"/>
      <c r="CL27" s="989"/>
      <c r="CM27" s="987">
        <v>753</v>
      </c>
      <c r="CN27" s="988"/>
      <c r="CO27" s="988"/>
      <c r="CP27" s="988"/>
      <c r="CQ27" s="989"/>
      <c r="CR27" s="987">
        <v>200</v>
      </c>
      <c r="CS27" s="988"/>
      <c r="CT27" s="988"/>
      <c r="CU27" s="988"/>
      <c r="CV27" s="989"/>
      <c r="CW27" s="987">
        <v>30</v>
      </c>
      <c r="CX27" s="988"/>
      <c r="CY27" s="988"/>
      <c r="CZ27" s="988"/>
      <c r="DA27" s="989"/>
      <c r="DB27" s="987" t="s">
        <v>572</v>
      </c>
      <c r="DC27" s="988"/>
      <c r="DD27" s="988"/>
      <c r="DE27" s="988"/>
      <c r="DF27" s="989"/>
      <c r="DG27" s="987" t="s">
        <v>572</v>
      </c>
      <c r="DH27" s="988"/>
      <c r="DI27" s="988"/>
      <c r="DJ27" s="988"/>
      <c r="DK27" s="989"/>
      <c r="DL27" s="987" t="s">
        <v>572</v>
      </c>
      <c r="DM27" s="988"/>
      <c r="DN27" s="988"/>
      <c r="DO27" s="988"/>
      <c r="DP27" s="989"/>
      <c r="DQ27" s="987" t="s">
        <v>572</v>
      </c>
      <c r="DR27" s="988"/>
      <c r="DS27" s="988"/>
      <c r="DT27" s="988"/>
      <c r="DU27" s="989"/>
      <c r="DV27" s="990"/>
      <c r="DW27" s="991"/>
      <c r="DX27" s="991"/>
      <c r="DY27" s="991"/>
      <c r="DZ27" s="992"/>
      <c r="EA27" s="235"/>
    </row>
    <row r="28" spans="1:131" s="236" customFormat="1" ht="26.25" customHeight="1" thickTop="1" x14ac:dyDescent="0.2">
      <c r="A28" s="255">
        <v>1</v>
      </c>
      <c r="B28" s="1054" t="s">
        <v>561</v>
      </c>
      <c r="C28" s="1055"/>
      <c r="D28" s="1055"/>
      <c r="E28" s="1055"/>
      <c r="F28" s="1055"/>
      <c r="G28" s="1055"/>
      <c r="H28" s="1055"/>
      <c r="I28" s="1055"/>
      <c r="J28" s="1055"/>
      <c r="K28" s="1055"/>
      <c r="L28" s="1055"/>
      <c r="M28" s="1055"/>
      <c r="N28" s="1055"/>
      <c r="O28" s="1055"/>
      <c r="P28" s="1056"/>
      <c r="Q28" s="1057">
        <v>3786</v>
      </c>
      <c r="R28" s="1058"/>
      <c r="S28" s="1058"/>
      <c r="T28" s="1058"/>
      <c r="U28" s="1058"/>
      <c r="V28" s="1058">
        <v>3555</v>
      </c>
      <c r="W28" s="1058"/>
      <c r="X28" s="1058"/>
      <c r="Y28" s="1058"/>
      <c r="Z28" s="1058"/>
      <c r="AA28" s="1058">
        <v>231</v>
      </c>
      <c r="AB28" s="1058"/>
      <c r="AC28" s="1058"/>
      <c r="AD28" s="1058"/>
      <c r="AE28" s="1059"/>
      <c r="AF28" s="1060">
        <v>231</v>
      </c>
      <c r="AG28" s="1058"/>
      <c r="AH28" s="1058"/>
      <c r="AI28" s="1058"/>
      <c r="AJ28" s="1061"/>
      <c r="AK28" s="1062">
        <v>0</v>
      </c>
      <c r="AL28" s="1050"/>
      <c r="AM28" s="1050"/>
      <c r="AN28" s="1050"/>
      <c r="AO28" s="1050"/>
      <c r="AP28" s="1050" t="s">
        <v>493</v>
      </c>
      <c r="AQ28" s="1050"/>
      <c r="AR28" s="1050"/>
      <c r="AS28" s="1050"/>
      <c r="AT28" s="1050"/>
      <c r="AU28" s="1050" t="s">
        <v>493</v>
      </c>
      <c r="AV28" s="1050"/>
      <c r="AW28" s="1050"/>
      <c r="AX28" s="1050"/>
      <c r="AY28" s="1050"/>
      <c r="AZ28" s="1051" t="s">
        <v>493</v>
      </c>
      <c r="BA28" s="1051"/>
      <c r="BB28" s="1051"/>
      <c r="BC28" s="1051"/>
      <c r="BD28" s="1051"/>
      <c r="BE28" s="1052"/>
      <c r="BF28" s="1052"/>
      <c r="BG28" s="1052"/>
      <c r="BH28" s="1052"/>
      <c r="BI28" s="1053"/>
      <c r="BJ28" s="241"/>
      <c r="BK28" s="241"/>
      <c r="BL28" s="241"/>
      <c r="BM28" s="241"/>
      <c r="BN28" s="241"/>
      <c r="BO28" s="254"/>
      <c r="BP28" s="254"/>
      <c r="BQ28" s="251">
        <v>22</v>
      </c>
      <c r="BR28" s="252"/>
      <c r="BS28" s="1012" t="s">
        <v>595</v>
      </c>
      <c r="BT28" s="1013"/>
      <c r="BU28" s="1013"/>
      <c r="BV28" s="1013"/>
      <c r="BW28" s="1013"/>
      <c r="BX28" s="1013"/>
      <c r="BY28" s="1013"/>
      <c r="BZ28" s="1013"/>
      <c r="CA28" s="1013"/>
      <c r="CB28" s="1013"/>
      <c r="CC28" s="1013"/>
      <c r="CD28" s="1013"/>
      <c r="CE28" s="1013"/>
      <c r="CF28" s="1013"/>
      <c r="CG28" s="1014"/>
      <c r="CH28" s="987">
        <v>197</v>
      </c>
      <c r="CI28" s="988"/>
      <c r="CJ28" s="988"/>
      <c r="CK28" s="988"/>
      <c r="CL28" s="989"/>
      <c r="CM28" s="987">
        <v>4048</v>
      </c>
      <c r="CN28" s="988"/>
      <c r="CO28" s="988"/>
      <c r="CP28" s="988"/>
      <c r="CQ28" s="989"/>
      <c r="CR28" s="987">
        <v>3144</v>
      </c>
      <c r="CS28" s="988"/>
      <c r="CT28" s="988"/>
      <c r="CU28" s="988"/>
      <c r="CV28" s="989"/>
      <c r="CW28" s="987">
        <v>1699</v>
      </c>
      <c r="CX28" s="988"/>
      <c r="CY28" s="988"/>
      <c r="CZ28" s="988"/>
      <c r="DA28" s="989"/>
      <c r="DB28" s="987">
        <v>7143</v>
      </c>
      <c r="DC28" s="988"/>
      <c r="DD28" s="988"/>
      <c r="DE28" s="988"/>
      <c r="DF28" s="989"/>
      <c r="DG28" s="987" t="s">
        <v>572</v>
      </c>
      <c r="DH28" s="988"/>
      <c r="DI28" s="988"/>
      <c r="DJ28" s="988"/>
      <c r="DK28" s="989"/>
      <c r="DL28" s="987" t="s">
        <v>572</v>
      </c>
      <c r="DM28" s="988"/>
      <c r="DN28" s="988"/>
      <c r="DO28" s="988"/>
      <c r="DP28" s="989"/>
      <c r="DQ28" s="987" t="s">
        <v>572</v>
      </c>
      <c r="DR28" s="988"/>
      <c r="DS28" s="988"/>
      <c r="DT28" s="988"/>
      <c r="DU28" s="989"/>
      <c r="DV28" s="990"/>
      <c r="DW28" s="991"/>
      <c r="DX28" s="991"/>
      <c r="DY28" s="991"/>
      <c r="DZ28" s="992"/>
      <c r="EA28" s="235"/>
    </row>
    <row r="29" spans="1:131" s="236" customFormat="1" ht="26.25" customHeight="1" x14ac:dyDescent="0.2">
      <c r="A29" s="255">
        <v>2</v>
      </c>
      <c r="B29" s="1044" t="s">
        <v>562</v>
      </c>
      <c r="C29" s="1045"/>
      <c r="D29" s="1045"/>
      <c r="E29" s="1045"/>
      <c r="F29" s="1045"/>
      <c r="G29" s="1045"/>
      <c r="H29" s="1045"/>
      <c r="I29" s="1045"/>
      <c r="J29" s="1045"/>
      <c r="K29" s="1045"/>
      <c r="L29" s="1045"/>
      <c r="M29" s="1045"/>
      <c r="N29" s="1045"/>
      <c r="O29" s="1045"/>
      <c r="P29" s="1046"/>
      <c r="Q29" s="1048">
        <v>147283</v>
      </c>
      <c r="R29" s="1040"/>
      <c r="S29" s="1040"/>
      <c r="T29" s="1040"/>
      <c r="U29" s="1040"/>
      <c r="V29" s="1040">
        <v>143754</v>
      </c>
      <c r="W29" s="1040"/>
      <c r="X29" s="1040"/>
      <c r="Y29" s="1040"/>
      <c r="Z29" s="1040"/>
      <c r="AA29" s="1040">
        <v>3529</v>
      </c>
      <c r="AB29" s="1040"/>
      <c r="AC29" s="1040"/>
      <c r="AD29" s="1040"/>
      <c r="AE29" s="1049"/>
      <c r="AF29" s="1039">
        <v>3529</v>
      </c>
      <c r="AG29" s="1040"/>
      <c r="AH29" s="1040"/>
      <c r="AI29" s="1040"/>
      <c r="AJ29" s="1041"/>
      <c r="AK29" s="978">
        <v>7887</v>
      </c>
      <c r="AL29" s="969"/>
      <c r="AM29" s="969"/>
      <c r="AN29" s="969"/>
      <c r="AO29" s="969"/>
      <c r="AP29" s="969" t="s">
        <v>493</v>
      </c>
      <c r="AQ29" s="969"/>
      <c r="AR29" s="969"/>
      <c r="AS29" s="969"/>
      <c r="AT29" s="969"/>
      <c r="AU29" s="969" t="s">
        <v>493</v>
      </c>
      <c r="AV29" s="969"/>
      <c r="AW29" s="969"/>
      <c r="AX29" s="969"/>
      <c r="AY29" s="969"/>
      <c r="AZ29" s="1047" t="s">
        <v>493</v>
      </c>
      <c r="BA29" s="1047"/>
      <c r="BB29" s="1047"/>
      <c r="BC29" s="1047"/>
      <c r="BD29" s="1047"/>
      <c r="BE29" s="1042"/>
      <c r="BF29" s="1042"/>
      <c r="BG29" s="1042"/>
      <c r="BH29" s="1042"/>
      <c r="BI29" s="1043"/>
      <c r="BJ29" s="241"/>
      <c r="BK29" s="241"/>
      <c r="BL29" s="241"/>
      <c r="BM29" s="241"/>
      <c r="BN29" s="241"/>
      <c r="BO29" s="254"/>
      <c r="BP29" s="254"/>
      <c r="BQ29" s="251">
        <v>23</v>
      </c>
      <c r="BR29" s="252"/>
      <c r="BS29" s="1012" t="s">
        <v>596</v>
      </c>
      <c r="BT29" s="1013"/>
      <c r="BU29" s="1013"/>
      <c r="BV29" s="1013"/>
      <c r="BW29" s="1013"/>
      <c r="BX29" s="1013"/>
      <c r="BY29" s="1013"/>
      <c r="BZ29" s="1013"/>
      <c r="CA29" s="1013"/>
      <c r="CB29" s="1013"/>
      <c r="CC29" s="1013"/>
      <c r="CD29" s="1013"/>
      <c r="CE29" s="1013"/>
      <c r="CF29" s="1013"/>
      <c r="CG29" s="1014"/>
      <c r="CH29" s="987">
        <v>-26</v>
      </c>
      <c r="CI29" s="988"/>
      <c r="CJ29" s="988"/>
      <c r="CK29" s="988"/>
      <c r="CL29" s="989"/>
      <c r="CM29" s="987">
        <v>1785</v>
      </c>
      <c r="CN29" s="988"/>
      <c r="CO29" s="988"/>
      <c r="CP29" s="988"/>
      <c r="CQ29" s="989"/>
      <c r="CR29" s="987">
        <v>1260</v>
      </c>
      <c r="CS29" s="988"/>
      <c r="CT29" s="988"/>
      <c r="CU29" s="988"/>
      <c r="CV29" s="989"/>
      <c r="CW29" s="987" t="s">
        <v>572</v>
      </c>
      <c r="CX29" s="988"/>
      <c r="CY29" s="988"/>
      <c r="CZ29" s="988"/>
      <c r="DA29" s="989"/>
      <c r="DB29" s="987" t="s">
        <v>572</v>
      </c>
      <c r="DC29" s="988"/>
      <c r="DD29" s="988"/>
      <c r="DE29" s="988"/>
      <c r="DF29" s="989"/>
      <c r="DG29" s="987" t="s">
        <v>572</v>
      </c>
      <c r="DH29" s="988"/>
      <c r="DI29" s="988"/>
      <c r="DJ29" s="988"/>
      <c r="DK29" s="989"/>
      <c r="DL29" s="987" t="s">
        <v>572</v>
      </c>
      <c r="DM29" s="988"/>
      <c r="DN29" s="988"/>
      <c r="DO29" s="988"/>
      <c r="DP29" s="989"/>
      <c r="DQ29" s="987" t="s">
        <v>572</v>
      </c>
      <c r="DR29" s="988"/>
      <c r="DS29" s="988"/>
      <c r="DT29" s="988"/>
      <c r="DU29" s="989"/>
      <c r="DV29" s="990"/>
      <c r="DW29" s="991"/>
      <c r="DX29" s="991"/>
      <c r="DY29" s="991"/>
      <c r="DZ29" s="992"/>
      <c r="EA29" s="235"/>
    </row>
    <row r="30" spans="1:131" s="236" customFormat="1" ht="26.25" customHeight="1" x14ac:dyDescent="0.2">
      <c r="A30" s="255">
        <v>3</v>
      </c>
      <c r="B30" s="1044" t="s">
        <v>563</v>
      </c>
      <c r="C30" s="1045"/>
      <c r="D30" s="1045"/>
      <c r="E30" s="1045"/>
      <c r="F30" s="1045"/>
      <c r="G30" s="1045"/>
      <c r="H30" s="1045"/>
      <c r="I30" s="1045"/>
      <c r="J30" s="1045"/>
      <c r="K30" s="1045"/>
      <c r="L30" s="1045"/>
      <c r="M30" s="1045"/>
      <c r="N30" s="1045"/>
      <c r="O30" s="1045"/>
      <c r="P30" s="1046"/>
      <c r="Q30" s="1048">
        <v>6456</v>
      </c>
      <c r="R30" s="1040"/>
      <c r="S30" s="1040"/>
      <c r="T30" s="1040"/>
      <c r="U30" s="1040"/>
      <c r="V30" s="1040">
        <v>5482</v>
      </c>
      <c r="W30" s="1040"/>
      <c r="X30" s="1040"/>
      <c r="Y30" s="1040"/>
      <c r="Z30" s="1040"/>
      <c r="AA30" s="1040">
        <v>974</v>
      </c>
      <c r="AB30" s="1040"/>
      <c r="AC30" s="1040"/>
      <c r="AD30" s="1040"/>
      <c r="AE30" s="1049"/>
      <c r="AF30" s="1039">
        <v>5474</v>
      </c>
      <c r="AG30" s="1040"/>
      <c r="AH30" s="1040"/>
      <c r="AI30" s="1040"/>
      <c r="AJ30" s="1041"/>
      <c r="AK30" s="978">
        <v>7</v>
      </c>
      <c r="AL30" s="969"/>
      <c r="AM30" s="969"/>
      <c r="AN30" s="969"/>
      <c r="AO30" s="969"/>
      <c r="AP30" s="969">
        <v>16774</v>
      </c>
      <c r="AQ30" s="969"/>
      <c r="AR30" s="969"/>
      <c r="AS30" s="969"/>
      <c r="AT30" s="969"/>
      <c r="AU30" s="969" t="s">
        <v>493</v>
      </c>
      <c r="AV30" s="969"/>
      <c r="AW30" s="969"/>
      <c r="AX30" s="969"/>
      <c r="AY30" s="969"/>
      <c r="AZ30" s="1047" t="s">
        <v>493</v>
      </c>
      <c r="BA30" s="1047"/>
      <c r="BB30" s="1047"/>
      <c r="BC30" s="1047"/>
      <c r="BD30" s="1047"/>
      <c r="BE30" s="1042" t="s">
        <v>564</v>
      </c>
      <c r="BF30" s="1042"/>
      <c r="BG30" s="1042"/>
      <c r="BH30" s="1042"/>
      <c r="BI30" s="1043"/>
      <c r="BJ30" s="241"/>
      <c r="BK30" s="241"/>
      <c r="BL30" s="241"/>
      <c r="BM30" s="241"/>
      <c r="BN30" s="241"/>
      <c r="BO30" s="254"/>
      <c r="BP30" s="254"/>
      <c r="BQ30" s="251">
        <v>24</v>
      </c>
      <c r="BR30" s="252"/>
      <c r="BS30" s="1012" t="s">
        <v>597</v>
      </c>
      <c r="BT30" s="1013"/>
      <c r="BU30" s="1013"/>
      <c r="BV30" s="1013"/>
      <c r="BW30" s="1013"/>
      <c r="BX30" s="1013"/>
      <c r="BY30" s="1013"/>
      <c r="BZ30" s="1013"/>
      <c r="CA30" s="1013"/>
      <c r="CB30" s="1013"/>
      <c r="CC30" s="1013"/>
      <c r="CD30" s="1013"/>
      <c r="CE30" s="1013"/>
      <c r="CF30" s="1013"/>
      <c r="CG30" s="1014"/>
      <c r="CH30" s="987">
        <v>-1</v>
      </c>
      <c r="CI30" s="988"/>
      <c r="CJ30" s="988"/>
      <c r="CK30" s="988"/>
      <c r="CL30" s="989"/>
      <c r="CM30" s="987">
        <v>48</v>
      </c>
      <c r="CN30" s="988"/>
      <c r="CO30" s="988"/>
      <c r="CP30" s="988"/>
      <c r="CQ30" s="989"/>
      <c r="CR30" s="987">
        <v>26</v>
      </c>
      <c r="CS30" s="988"/>
      <c r="CT30" s="988"/>
      <c r="CU30" s="988"/>
      <c r="CV30" s="989"/>
      <c r="CW30" s="987" t="s">
        <v>572</v>
      </c>
      <c r="CX30" s="988"/>
      <c r="CY30" s="988"/>
      <c r="CZ30" s="988"/>
      <c r="DA30" s="989"/>
      <c r="DB30" s="987" t="s">
        <v>572</v>
      </c>
      <c r="DC30" s="988"/>
      <c r="DD30" s="988"/>
      <c r="DE30" s="988"/>
      <c r="DF30" s="989"/>
      <c r="DG30" s="987" t="s">
        <v>572</v>
      </c>
      <c r="DH30" s="988"/>
      <c r="DI30" s="988"/>
      <c r="DJ30" s="988"/>
      <c r="DK30" s="989"/>
      <c r="DL30" s="987" t="s">
        <v>572</v>
      </c>
      <c r="DM30" s="988"/>
      <c r="DN30" s="988"/>
      <c r="DO30" s="988"/>
      <c r="DP30" s="989"/>
      <c r="DQ30" s="987" t="s">
        <v>572</v>
      </c>
      <c r="DR30" s="988"/>
      <c r="DS30" s="988"/>
      <c r="DT30" s="988"/>
      <c r="DU30" s="989"/>
      <c r="DV30" s="990"/>
      <c r="DW30" s="991"/>
      <c r="DX30" s="991"/>
      <c r="DY30" s="991"/>
      <c r="DZ30" s="992"/>
      <c r="EA30" s="235"/>
    </row>
    <row r="31" spans="1:131" s="236" customFormat="1" ht="26.25" customHeight="1" x14ac:dyDescent="0.2">
      <c r="A31" s="255">
        <v>4</v>
      </c>
      <c r="B31" s="1044" t="s">
        <v>565</v>
      </c>
      <c r="C31" s="1045"/>
      <c r="D31" s="1045"/>
      <c r="E31" s="1045"/>
      <c r="F31" s="1045"/>
      <c r="G31" s="1045"/>
      <c r="H31" s="1045"/>
      <c r="I31" s="1045"/>
      <c r="J31" s="1045"/>
      <c r="K31" s="1045"/>
      <c r="L31" s="1045"/>
      <c r="M31" s="1045"/>
      <c r="N31" s="1045"/>
      <c r="O31" s="1045"/>
      <c r="P31" s="1046"/>
      <c r="Q31" s="1048">
        <v>1599</v>
      </c>
      <c r="R31" s="1040"/>
      <c r="S31" s="1040"/>
      <c r="T31" s="1040"/>
      <c r="U31" s="1040"/>
      <c r="V31" s="1040">
        <v>1417</v>
      </c>
      <c r="W31" s="1040"/>
      <c r="X31" s="1040"/>
      <c r="Y31" s="1040"/>
      <c r="Z31" s="1040"/>
      <c r="AA31" s="1040">
        <v>182</v>
      </c>
      <c r="AB31" s="1040"/>
      <c r="AC31" s="1040"/>
      <c r="AD31" s="1040"/>
      <c r="AE31" s="1049"/>
      <c r="AF31" s="1039">
        <v>2809</v>
      </c>
      <c r="AG31" s="1040"/>
      <c r="AH31" s="1040"/>
      <c r="AI31" s="1040"/>
      <c r="AJ31" s="1041"/>
      <c r="AK31" s="978">
        <v>4</v>
      </c>
      <c r="AL31" s="969"/>
      <c r="AM31" s="969"/>
      <c r="AN31" s="969"/>
      <c r="AO31" s="969"/>
      <c r="AP31" s="969">
        <v>287</v>
      </c>
      <c r="AQ31" s="969"/>
      <c r="AR31" s="969"/>
      <c r="AS31" s="969"/>
      <c r="AT31" s="969"/>
      <c r="AU31" s="969" t="s">
        <v>493</v>
      </c>
      <c r="AV31" s="969"/>
      <c r="AW31" s="969"/>
      <c r="AX31" s="969"/>
      <c r="AY31" s="969"/>
      <c r="AZ31" s="1047" t="s">
        <v>493</v>
      </c>
      <c r="BA31" s="1047"/>
      <c r="BB31" s="1047"/>
      <c r="BC31" s="1047"/>
      <c r="BD31" s="1047"/>
      <c r="BE31" s="1042" t="s">
        <v>564</v>
      </c>
      <c r="BF31" s="1042"/>
      <c r="BG31" s="1042"/>
      <c r="BH31" s="1042"/>
      <c r="BI31" s="1043"/>
      <c r="BJ31" s="241"/>
      <c r="BK31" s="241"/>
      <c r="BL31" s="241"/>
      <c r="BM31" s="241"/>
      <c r="BN31" s="241"/>
      <c r="BO31" s="254"/>
      <c r="BP31" s="254"/>
      <c r="BQ31" s="251">
        <v>25</v>
      </c>
      <c r="BR31" s="252"/>
      <c r="BS31" s="1012" t="s">
        <v>598</v>
      </c>
      <c r="BT31" s="1013"/>
      <c r="BU31" s="1013"/>
      <c r="BV31" s="1013"/>
      <c r="BW31" s="1013"/>
      <c r="BX31" s="1013"/>
      <c r="BY31" s="1013"/>
      <c r="BZ31" s="1013"/>
      <c r="CA31" s="1013"/>
      <c r="CB31" s="1013"/>
      <c r="CC31" s="1013"/>
      <c r="CD31" s="1013"/>
      <c r="CE31" s="1013"/>
      <c r="CF31" s="1013"/>
      <c r="CG31" s="1014"/>
      <c r="CH31" s="987">
        <v>-1</v>
      </c>
      <c r="CI31" s="988"/>
      <c r="CJ31" s="988"/>
      <c r="CK31" s="988"/>
      <c r="CL31" s="989"/>
      <c r="CM31" s="987">
        <v>204</v>
      </c>
      <c r="CN31" s="988"/>
      <c r="CO31" s="988"/>
      <c r="CP31" s="988"/>
      <c r="CQ31" s="989"/>
      <c r="CR31" s="987">
        <v>75</v>
      </c>
      <c r="CS31" s="988"/>
      <c r="CT31" s="988"/>
      <c r="CU31" s="988"/>
      <c r="CV31" s="989"/>
      <c r="CW31" s="987">
        <v>6</v>
      </c>
      <c r="CX31" s="988"/>
      <c r="CY31" s="988"/>
      <c r="CZ31" s="988"/>
      <c r="DA31" s="989"/>
      <c r="DB31" s="987" t="s">
        <v>572</v>
      </c>
      <c r="DC31" s="988"/>
      <c r="DD31" s="988"/>
      <c r="DE31" s="988"/>
      <c r="DF31" s="989"/>
      <c r="DG31" s="987" t="s">
        <v>572</v>
      </c>
      <c r="DH31" s="988"/>
      <c r="DI31" s="988"/>
      <c r="DJ31" s="988"/>
      <c r="DK31" s="989"/>
      <c r="DL31" s="987" t="s">
        <v>572</v>
      </c>
      <c r="DM31" s="988"/>
      <c r="DN31" s="988"/>
      <c r="DO31" s="988"/>
      <c r="DP31" s="989"/>
      <c r="DQ31" s="987" t="s">
        <v>572</v>
      </c>
      <c r="DR31" s="988"/>
      <c r="DS31" s="988"/>
      <c r="DT31" s="988"/>
      <c r="DU31" s="989"/>
      <c r="DV31" s="990"/>
      <c r="DW31" s="991"/>
      <c r="DX31" s="991"/>
      <c r="DY31" s="991"/>
      <c r="DZ31" s="992"/>
      <c r="EA31" s="235"/>
    </row>
    <row r="32" spans="1:131" s="236" customFormat="1" ht="26.25" customHeight="1" x14ac:dyDescent="0.2">
      <c r="A32" s="255">
        <v>5</v>
      </c>
      <c r="B32" s="1044" t="s">
        <v>566</v>
      </c>
      <c r="C32" s="1045"/>
      <c r="D32" s="1045"/>
      <c r="E32" s="1045"/>
      <c r="F32" s="1045"/>
      <c r="G32" s="1045"/>
      <c r="H32" s="1045"/>
      <c r="I32" s="1045"/>
      <c r="J32" s="1045"/>
      <c r="K32" s="1045"/>
      <c r="L32" s="1045"/>
      <c r="M32" s="1045"/>
      <c r="N32" s="1045"/>
      <c r="O32" s="1045"/>
      <c r="P32" s="1046"/>
      <c r="Q32" s="1048">
        <v>3926</v>
      </c>
      <c r="R32" s="1040"/>
      <c r="S32" s="1040"/>
      <c r="T32" s="1040"/>
      <c r="U32" s="1040"/>
      <c r="V32" s="1040">
        <v>3250</v>
      </c>
      <c r="W32" s="1040"/>
      <c r="X32" s="1040"/>
      <c r="Y32" s="1040"/>
      <c r="Z32" s="1040"/>
      <c r="AA32" s="1040">
        <v>676</v>
      </c>
      <c r="AB32" s="1040"/>
      <c r="AC32" s="1040"/>
      <c r="AD32" s="1040"/>
      <c r="AE32" s="1049"/>
      <c r="AF32" s="1039">
        <v>676</v>
      </c>
      <c r="AG32" s="1040"/>
      <c r="AH32" s="1040"/>
      <c r="AI32" s="1040"/>
      <c r="AJ32" s="1041"/>
      <c r="AK32" s="978" t="s">
        <v>493</v>
      </c>
      <c r="AL32" s="969"/>
      <c r="AM32" s="969"/>
      <c r="AN32" s="969"/>
      <c r="AO32" s="969"/>
      <c r="AP32" s="969" t="s">
        <v>493</v>
      </c>
      <c r="AQ32" s="969"/>
      <c r="AR32" s="969"/>
      <c r="AS32" s="969"/>
      <c r="AT32" s="969"/>
      <c r="AU32" s="969" t="s">
        <v>493</v>
      </c>
      <c r="AV32" s="969"/>
      <c r="AW32" s="969"/>
      <c r="AX32" s="969"/>
      <c r="AY32" s="969"/>
      <c r="AZ32" s="1047" t="s">
        <v>493</v>
      </c>
      <c r="BA32" s="1047"/>
      <c r="BB32" s="1047"/>
      <c r="BC32" s="1047"/>
      <c r="BD32" s="1047"/>
      <c r="BE32" s="1042" t="s">
        <v>567</v>
      </c>
      <c r="BF32" s="1042"/>
      <c r="BG32" s="1042"/>
      <c r="BH32" s="1042"/>
      <c r="BI32" s="1043"/>
      <c r="BJ32" s="241"/>
      <c r="BK32" s="241"/>
      <c r="BL32" s="241"/>
      <c r="BM32" s="241"/>
      <c r="BN32" s="241"/>
      <c r="BO32" s="254"/>
      <c r="BP32" s="254"/>
      <c r="BQ32" s="251">
        <v>26</v>
      </c>
      <c r="BR32" s="252"/>
      <c r="BS32" s="1012" t="s">
        <v>599</v>
      </c>
      <c r="BT32" s="1013"/>
      <c r="BU32" s="1013"/>
      <c r="BV32" s="1013"/>
      <c r="BW32" s="1013"/>
      <c r="BX32" s="1013"/>
      <c r="BY32" s="1013"/>
      <c r="BZ32" s="1013"/>
      <c r="CA32" s="1013"/>
      <c r="CB32" s="1013"/>
      <c r="CC32" s="1013"/>
      <c r="CD32" s="1013"/>
      <c r="CE32" s="1013"/>
      <c r="CF32" s="1013"/>
      <c r="CG32" s="1014"/>
      <c r="CH32" s="987">
        <v>0</v>
      </c>
      <c r="CI32" s="988"/>
      <c r="CJ32" s="988"/>
      <c r="CK32" s="988"/>
      <c r="CL32" s="989"/>
      <c r="CM32" s="987">
        <v>74</v>
      </c>
      <c r="CN32" s="988"/>
      <c r="CO32" s="988"/>
      <c r="CP32" s="988"/>
      <c r="CQ32" s="989"/>
      <c r="CR32" s="987">
        <v>39</v>
      </c>
      <c r="CS32" s="988"/>
      <c r="CT32" s="988"/>
      <c r="CU32" s="988"/>
      <c r="CV32" s="989"/>
      <c r="CW32" s="987" t="s">
        <v>572</v>
      </c>
      <c r="CX32" s="988"/>
      <c r="CY32" s="988"/>
      <c r="CZ32" s="988"/>
      <c r="DA32" s="989"/>
      <c r="DB32" s="987" t="s">
        <v>572</v>
      </c>
      <c r="DC32" s="988"/>
      <c r="DD32" s="988"/>
      <c r="DE32" s="988"/>
      <c r="DF32" s="989"/>
      <c r="DG32" s="987" t="s">
        <v>572</v>
      </c>
      <c r="DH32" s="988"/>
      <c r="DI32" s="988"/>
      <c r="DJ32" s="988"/>
      <c r="DK32" s="989"/>
      <c r="DL32" s="987" t="s">
        <v>572</v>
      </c>
      <c r="DM32" s="988"/>
      <c r="DN32" s="988"/>
      <c r="DO32" s="988"/>
      <c r="DP32" s="989"/>
      <c r="DQ32" s="987" t="s">
        <v>572</v>
      </c>
      <c r="DR32" s="988"/>
      <c r="DS32" s="988"/>
      <c r="DT32" s="988"/>
      <c r="DU32" s="989"/>
      <c r="DV32" s="990"/>
      <c r="DW32" s="991"/>
      <c r="DX32" s="991"/>
      <c r="DY32" s="991"/>
      <c r="DZ32" s="992"/>
      <c r="EA32" s="235"/>
    </row>
    <row r="33" spans="1:131" s="236" customFormat="1" ht="26.25" customHeight="1" x14ac:dyDescent="0.2">
      <c r="A33" s="255">
        <v>6</v>
      </c>
      <c r="B33" s="1044" t="s">
        <v>568</v>
      </c>
      <c r="C33" s="1045"/>
      <c r="D33" s="1045"/>
      <c r="E33" s="1045"/>
      <c r="F33" s="1045"/>
      <c r="G33" s="1045"/>
      <c r="H33" s="1045"/>
      <c r="I33" s="1045"/>
      <c r="J33" s="1045"/>
      <c r="K33" s="1045"/>
      <c r="L33" s="1045"/>
      <c r="M33" s="1045"/>
      <c r="N33" s="1045"/>
      <c r="O33" s="1045"/>
      <c r="P33" s="1046"/>
      <c r="Q33" s="1048">
        <v>1496</v>
      </c>
      <c r="R33" s="1040"/>
      <c r="S33" s="1040"/>
      <c r="T33" s="1040"/>
      <c r="U33" s="1040"/>
      <c r="V33" s="1040">
        <v>1485</v>
      </c>
      <c r="W33" s="1040"/>
      <c r="X33" s="1040"/>
      <c r="Y33" s="1040"/>
      <c r="Z33" s="1040"/>
      <c r="AA33" s="1040">
        <v>11</v>
      </c>
      <c r="AB33" s="1040"/>
      <c r="AC33" s="1040"/>
      <c r="AD33" s="1040"/>
      <c r="AE33" s="1049"/>
      <c r="AF33" s="1039">
        <v>11</v>
      </c>
      <c r="AG33" s="1040"/>
      <c r="AH33" s="1040"/>
      <c r="AI33" s="1040"/>
      <c r="AJ33" s="1041"/>
      <c r="AK33" s="978">
        <v>172</v>
      </c>
      <c r="AL33" s="969"/>
      <c r="AM33" s="969"/>
      <c r="AN33" s="969"/>
      <c r="AO33" s="969"/>
      <c r="AP33" s="969">
        <v>2735</v>
      </c>
      <c r="AQ33" s="969"/>
      <c r="AR33" s="969"/>
      <c r="AS33" s="969"/>
      <c r="AT33" s="969"/>
      <c r="AU33" s="969">
        <v>982</v>
      </c>
      <c r="AV33" s="969"/>
      <c r="AW33" s="969"/>
      <c r="AX33" s="969"/>
      <c r="AY33" s="969"/>
      <c r="AZ33" s="1047" t="s">
        <v>493</v>
      </c>
      <c r="BA33" s="1047"/>
      <c r="BB33" s="1047"/>
      <c r="BC33" s="1047"/>
      <c r="BD33" s="1047"/>
      <c r="BE33" s="1042" t="s">
        <v>391</v>
      </c>
      <c r="BF33" s="1042"/>
      <c r="BG33" s="1042"/>
      <c r="BH33" s="1042"/>
      <c r="BI33" s="1043"/>
      <c r="BJ33" s="241"/>
      <c r="BK33" s="241"/>
      <c r="BL33" s="241"/>
      <c r="BM33" s="241"/>
      <c r="BN33" s="241"/>
      <c r="BO33" s="254"/>
      <c r="BP33" s="254"/>
      <c r="BQ33" s="251">
        <v>27</v>
      </c>
      <c r="BR33" s="252"/>
      <c r="BS33" s="1012" t="s">
        <v>600</v>
      </c>
      <c r="BT33" s="1013"/>
      <c r="BU33" s="1013"/>
      <c r="BV33" s="1013"/>
      <c r="BW33" s="1013"/>
      <c r="BX33" s="1013"/>
      <c r="BY33" s="1013"/>
      <c r="BZ33" s="1013"/>
      <c r="CA33" s="1013"/>
      <c r="CB33" s="1013"/>
      <c r="CC33" s="1013"/>
      <c r="CD33" s="1013"/>
      <c r="CE33" s="1013"/>
      <c r="CF33" s="1013"/>
      <c r="CG33" s="1014"/>
      <c r="CH33" s="987">
        <v>-2</v>
      </c>
      <c r="CI33" s="988"/>
      <c r="CJ33" s="988"/>
      <c r="CK33" s="988"/>
      <c r="CL33" s="989"/>
      <c r="CM33" s="987">
        <v>197</v>
      </c>
      <c r="CN33" s="988"/>
      <c r="CO33" s="988"/>
      <c r="CP33" s="988"/>
      <c r="CQ33" s="989"/>
      <c r="CR33" s="987">
        <v>32</v>
      </c>
      <c r="CS33" s="988"/>
      <c r="CT33" s="988"/>
      <c r="CU33" s="988"/>
      <c r="CV33" s="989"/>
      <c r="CW33" s="987">
        <v>2</v>
      </c>
      <c r="CX33" s="988"/>
      <c r="CY33" s="988"/>
      <c r="CZ33" s="988"/>
      <c r="DA33" s="989"/>
      <c r="DB33" s="987" t="s">
        <v>572</v>
      </c>
      <c r="DC33" s="988"/>
      <c r="DD33" s="988"/>
      <c r="DE33" s="988"/>
      <c r="DF33" s="989"/>
      <c r="DG33" s="987" t="s">
        <v>572</v>
      </c>
      <c r="DH33" s="988"/>
      <c r="DI33" s="988"/>
      <c r="DJ33" s="988"/>
      <c r="DK33" s="989"/>
      <c r="DL33" s="987" t="s">
        <v>572</v>
      </c>
      <c r="DM33" s="988"/>
      <c r="DN33" s="988"/>
      <c r="DO33" s="988"/>
      <c r="DP33" s="989"/>
      <c r="DQ33" s="987" t="s">
        <v>572</v>
      </c>
      <c r="DR33" s="988"/>
      <c r="DS33" s="988"/>
      <c r="DT33" s="988"/>
      <c r="DU33" s="989"/>
      <c r="DV33" s="990"/>
      <c r="DW33" s="991"/>
      <c r="DX33" s="991"/>
      <c r="DY33" s="991"/>
      <c r="DZ33" s="992"/>
      <c r="EA33" s="235"/>
    </row>
    <row r="34" spans="1:131" s="236" customFormat="1" ht="26.25" customHeight="1" x14ac:dyDescent="0.2">
      <c r="A34" s="255">
        <v>7</v>
      </c>
      <c r="B34" s="1044" t="s">
        <v>569</v>
      </c>
      <c r="C34" s="1045"/>
      <c r="D34" s="1045"/>
      <c r="E34" s="1045"/>
      <c r="F34" s="1045"/>
      <c r="G34" s="1045"/>
      <c r="H34" s="1045"/>
      <c r="I34" s="1045"/>
      <c r="J34" s="1045"/>
      <c r="K34" s="1045"/>
      <c r="L34" s="1045"/>
      <c r="M34" s="1045"/>
      <c r="N34" s="1045"/>
      <c r="O34" s="1045"/>
      <c r="P34" s="1046"/>
      <c r="Q34" s="1048">
        <v>384</v>
      </c>
      <c r="R34" s="1040"/>
      <c r="S34" s="1040"/>
      <c r="T34" s="1040"/>
      <c r="U34" s="1040"/>
      <c r="V34" s="1040">
        <v>370</v>
      </c>
      <c r="W34" s="1040"/>
      <c r="X34" s="1040"/>
      <c r="Y34" s="1040"/>
      <c r="Z34" s="1040"/>
      <c r="AA34" s="1040">
        <v>15</v>
      </c>
      <c r="AB34" s="1040"/>
      <c r="AC34" s="1040"/>
      <c r="AD34" s="1040"/>
      <c r="AE34" s="1049"/>
      <c r="AF34" s="1039">
        <v>15</v>
      </c>
      <c r="AG34" s="1040"/>
      <c r="AH34" s="1040"/>
      <c r="AI34" s="1040"/>
      <c r="AJ34" s="1041"/>
      <c r="AK34" s="978">
        <v>237</v>
      </c>
      <c r="AL34" s="969"/>
      <c r="AM34" s="969"/>
      <c r="AN34" s="969"/>
      <c r="AO34" s="969"/>
      <c r="AP34" s="969">
        <v>897</v>
      </c>
      <c r="AQ34" s="969"/>
      <c r="AR34" s="969"/>
      <c r="AS34" s="969"/>
      <c r="AT34" s="969"/>
      <c r="AU34" s="969">
        <v>665</v>
      </c>
      <c r="AV34" s="969"/>
      <c r="AW34" s="969"/>
      <c r="AX34" s="969"/>
      <c r="AY34" s="969"/>
      <c r="AZ34" s="1047" t="s">
        <v>493</v>
      </c>
      <c r="BA34" s="1047"/>
      <c r="BB34" s="1047"/>
      <c r="BC34" s="1047"/>
      <c r="BD34" s="1047"/>
      <c r="BE34" s="1042" t="s">
        <v>567</v>
      </c>
      <c r="BF34" s="1042"/>
      <c r="BG34" s="1042"/>
      <c r="BH34" s="1042"/>
      <c r="BI34" s="1043"/>
      <c r="BJ34" s="241"/>
      <c r="BK34" s="241"/>
      <c r="BL34" s="241"/>
      <c r="BM34" s="241"/>
      <c r="BN34" s="241"/>
      <c r="BO34" s="254"/>
      <c r="BP34" s="254"/>
      <c r="BQ34" s="251">
        <v>28</v>
      </c>
      <c r="BR34" s="252"/>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2">
      <c r="A35" s="255">
        <v>8</v>
      </c>
      <c r="B35" s="1044"/>
      <c r="C35" s="1045"/>
      <c r="D35" s="1045"/>
      <c r="E35" s="1045"/>
      <c r="F35" s="1045"/>
      <c r="G35" s="1045"/>
      <c r="H35" s="1045"/>
      <c r="I35" s="1045"/>
      <c r="J35" s="1045"/>
      <c r="K35" s="1045"/>
      <c r="L35" s="1045"/>
      <c r="M35" s="1045"/>
      <c r="N35" s="1045"/>
      <c r="O35" s="1045"/>
      <c r="P35" s="1046"/>
      <c r="Q35" s="1048"/>
      <c r="R35" s="1040"/>
      <c r="S35" s="1040"/>
      <c r="T35" s="1040"/>
      <c r="U35" s="1040"/>
      <c r="V35" s="1040"/>
      <c r="W35" s="1040"/>
      <c r="X35" s="1040"/>
      <c r="Y35" s="1040"/>
      <c r="Z35" s="1040"/>
      <c r="AA35" s="1040"/>
      <c r="AB35" s="1040"/>
      <c r="AC35" s="1040"/>
      <c r="AD35" s="1040"/>
      <c r="AE35" s="1049"/>
      <c r="AF35" s="1039"/>
      <c r="AG35" s="1040"/>
      <c r="AH35" s="1040"/>
      <c r="AI35" s="1040"/>
      <c r="AJ35" s="1041"/>
      <c r="AK35" s="978"/>
      <c r="AL35" s="969"/>
      <c r="AM35" s="969"/>
      <c r="AN35" s="969"/>
      <c r="AO35" s="969"/>
      <c r="AP35" s="969"/>
      <c r="AQ35" s="969"/>
      <c r="AR35" s="969"/>
      <c r="AS35" s="969"/>
      <c r="AT35" s="969"/>
      <c r="AU35" s="969"/>
      <c r="AV35" s="969"/>
      <c r="AW35" s="969"/>
      <c r="AX35" s="969"/>
      <c r="AY35" s="969"/>
      <c r="AZ35" s="1047"/>
      <c r="BA35" s="1047"/>
      <c r="BB35" s="1047"/>
      <c r="BC35" s="1047"/>
      <c r="BD35" s="1047"/>
      <c r="BE35" s="1042"/>
      <c r="BF35" s="1042"/>
      <c r="BG35" s="1042"/>
      <c r="BH35" s="1042"/>
      <c r="BI35" s="1043"/>
      <c r="BJ35" s="241"/>
      <c r="BK35" s="241"/>
      <c r="BL35" s="241"/>
      <c r="BM35" s="241"/>
      <c r="BN35" s="241"/>
      <c r="BO35" s="254"/>
      <c r="BP35" s="254"/>
      <c r="BQ35" s="251">
        <v>29</v>
      </c>
      <c r="BR35" s="252"/>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2">
      <c r="A36" s="255">
        <v>9</v>
      </c>
      <c r="B36" s="1044"/>
      <c r="C36" s="1045"/>
      <c r="D36" s="1045"/>
      <c r="E36" s="1045"/>
      <c r="F36" s="1045"/>
      <c r="G36" s="1045"/>
      <c r="H36" s="1045"/>
      <c r="I36" s="1045"/>
      <c r="J36" s="1045"/>
      <c r="K36" s="1045"/>
      <c r="L36" s="1045"/>
      <c r="M36" s="1045"/>
      <c r="N36" s="1045"/>
      <c r="O36" s="1045"/>
      <c r="P36" s="1046"/>
      <c r="Q36" s="1048"/>
      <c r="R36" s="1040"/>
      <c r="S36" s="1040"/>
      <c r="T36" s="1040"/>
      <c r="U36" s="1040"/>
      <c r="V36" s="1040"/>
      <c r="W36" s="1040"/>
      <c r="X36" s="1040"/>
      <c r="Y36" s="1040"/>
      <c r="Z36" s="1040"/>
      <c r="AA36" s="1040"/>
      <c r="AB36" s="1040"/>
      <c r="AC36" s="1040"/>
      <c r="AD36" s="1040"/>
      <c r="AE36" s="1049"/>
      <c r="AF36" s="1039"/>
      <c r="AG36" s="1040"/>
      <c r="AH36" s="1040"/>
      <c r="AI36" s="1040"/>
      <c r="AJ36" s="1041"/>
      <c r="AK36" s="978"/>
      <c r="AL36" s="969"/>
      <c r="AM36" s="969"/>
      <c r="AN36" s="969"/>
      <c r="AO36" s="969"/>
      <c r="AP36" s="969"/>
      <c r="AQ36" s="969"/>
      <c r="AR36" s="969"/>
      <c r="AS36" s="969"/>
      <c r="AT36" s="969"/>
      <c r="AU36" s="969"/>
      <c r="AV36" s="969"/>
      <c r="AW36" s="969"/>
      <c r="AX36" s="969"/>
      <c r="AY36" s="969"/>
      <c r="AZ36" s="1047"/>
      <c r="BA36" s="1047"/>
      <c r="BB36" s="1047"/>
      <c r="BC36" s="1047"/>
      <c r="BD36" s="1047"/>
      <c r="BE36" s="1042"/>
      <c r="BF36" s="1042"/>
      <c r="BG36" s="1042"/>
      <c r="BH36" s="1042"/>
      <c r="BI36" s="1043"/>
      <c r="BJ36" s="241"/>
      <c r="BK36" s="241"/>
      <c r="BL36" s="241"/>
      <c r="BM36" s="241"/>
      <c r="BN36" s="241"/>
      <c r="BO36" s="254"/>
      <c r="BP36" s="254"/>
      <c r="BQ36" s="251">
        <v>30</v>
      </c>
      <c r="BR36" s="252"/>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4"/>
      <c r="C37" s="1045"/>
      <c r="D37" s="1045"/>
      <c r="E37" s="1045"/>
      <c r="F37" s="1045"/>
      <c r="G37" s="1045"/>
      <c r="H37" s="1045"/>
      <c r="I37" s="1045"/>
      <c r="J37" s="1045"/>
      <c r="K37" s="1045"/>
      <c r="L37" s="1045"/>
      <c r="M37" s="1045"/>
      <c r="N37" s="1045"/>
      <c r="O37" s="1045"/>
      <c r="P37" s="1046"/>
      <c r="Q37" s="1048"/>
      <c r="R37" s="1040"/>
      <c r="S37" s="1040"/>
      <c r="T37" s="1040"/>
      <c r="U37" s="1040"/>
      <c r="V37" s="1040"/>
      <c r="W37" s="1040"/>
      <c r="X37" s="1040"/>
      <c r="Y37" s="1040"/>
      <c r="Z37" s="1040"/>
      <c r="AA37" s="1040"/>
      <c r="AB37" s="1040"/>
      <c r="AC37" s="1040"/>
      <c r="AD37" s="1040"/>
      <c r="AE37" s="1049"/>
      <c r="AF37" s="1039"/>
      <c r="AG37" s="1040"/>
      <c r="AH37" s="1040"/>
      <c r="AI37" s="1040"/>
      <c r="AJ37" s="1041"/>
      <c r="AK37" s="978"/>
      <c r="AL37" s="969"/>
      <c r="AM37" s="969"/>
      <c r="AN37" s="969"/>
      <c r="AO37" s="969"/>
      <c r="AP37" s="969"/>
      <c r="AQ37" s="969"/>
      <c r="AR37" s="969"/>
      <c r="AS37" s="969"/>
      <c r="AT37" s="969"/>
      <c r="AU37" s="969"/>
      <c r="AV37" s="969"/>
      <c r="AW37" s="969"/>
      <c r="AX37" s="969"/>
      <c r="AY37" s="969"/>
      <c r="AZ37" s="1047"/>
      <c r="BA37" s="1047"/>
      <c r="BB37" s="1047"/>
      <c r="BC37" s="1047"/>
      <c r="BD37" s="1047"/>
      <c r="BE37" s="1042"/>
      <c r="BF37" s="1042"/>
      <c r="BG37" s="1042"/>
      <c r="BH37" s="1042"/>
      <c r="BI37" s="1043"/>
      <c r="BJ37" s="241"/>
      <c r="BK37" s="241"/>
      <c r="BL37" s="241"/>
      <c r="BM37" s="241"/>
      <c r="BN37" s="241"/>
      <c r="BO37" s="254"/>
      <c r="BP37" s="254"/>
      <c r="BQ37" s="251">
        <v>31</v>
      </c>
      <c r="BR37" s="252"/>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4"/>
      <c r="C38" s="1045"/>
      <c r="D38" s="1045"/>
      <c r="E38" s="1045"/>
      <c r="F38" s="1045"/>
      <c r="G38" s="1045"/>
      <c r="H38" s="1045"/>
      <c r="I38" s="1045"/>
      <c r="J38" s="1045"/>
      <c r="K38" s="1045"/>
      <c r="L38" s="1045"/>
      <c r="M38" s="1045"/>
      <c r="N38" s="1045"/>
      <c r="O38" s="1045"/>
      <c r="P38" s="1046"/>
      <c r="Q38" s="1048"/>
      <c r="R38" s="1040"/>
      <c r="S38" s="1040"/>
      <c r="T38" s="1040"/>
      <c r="U38" s="1040"/>
      <c r="V38" s="1040"/>
      <c r="W38" s="1040"/>
      <c r="X38" s="1040"/>
      <c r="Y38" s="1040"/>
      <c r="Z38" s="1040"/>
      <c r="AA38" s="1040"/>
      <c r="AB38" s="1040"/>
      <c r="AC38" s="1040"/>
      <c r="AD38" s="1040"/>
      <c r="AE38" s="1049"/>
      <c r="AF38" s="1039"/>
      <c r="AG38" s="1040"/>
      <c r="AH38" s="1040"/>
      <c r="AI38" s="1040"/>
      <c r="AJ38" s="1041"/>
      <c r="AK38" s="978"/>
      <c r="AL38" s="969"/>
      <c r="AM38" s="969"/>
      <c r="AN38" s="969"/>
      <c r="AO38" s="969"/>
      <c r="AP38" s="969"/>
      <c r="AQ38" s="969"/>
      <c r="AR38" s="969"/>
      <c r="AS38" s="969"/>
      <c r="AT38" s="969"/>
      <c r="AU38" s="969"/>
      <c r="AV38" s="969"/>
      <c r="AW38" s="969"/>
      <c r="AX38" s="969"/>
      <c r="AY38" s="969"/>
      <c r="AZ38" s="1047"/>
      <c r="BA38" s="1047"/>
      <c r="BB38" s="1047"/>
      <c r="BC38" s="1047"/>
      <c r="BD38" s="1047"/>
      <c r="BE38" s="1042"/>
      <c r="BF38" s="1042"/>
      <c r="BG38" s="1042"/>
      <c r="BH38" s="1042"/>
      <c r="BI38" s="1043"/>
      <c r="BJ38" s="241"/>
      <c r="BK38" s="241"/>
      <c r="BL38" s="241"/>
      <c r="BM38" s="241"/>
      <c r="BN38" s="241"/>
      <c r="BO38" s="254"/>
      <c r="BP38" s="254"/>
      <c r="BQ38" s="251">
        <v>32</v>
      </c>
      <c r="BR38" s="252"/>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4"/>
      <c r="C39" s="1045"/>
      <c r="D39" s="1045"/>
      <c r="E39" s="1045"/>
      <c r="F39" s="1045"/>
      <c r="G39" s="1045"/>
      <c r="H39" s="1045"/>
      <c r="I39" s="1045"/>
      <c r="J39" s="1045"/>
      <c r="K39" s="1045"/>
      <c r="L39" s="1045"/>
      <c r="M39" s="1045"/>
      <c r="N39" s="1045"/>
      <c r="O39" s="1045"/>
      <c r="P39" s="1046"/>
      <c r="Q39" s="1048"/>
      <c r="R39" s="1040"/>
      <c r="S39" s="1040"/>
      <c r="T39" s="1040"/>
      <c r="U39" s="1040"/>
      <c r="V39" s="1040"/>
      <c r="W39" s="1040"/>
      <c r="X39" s="1040"/>
      <c r="Y39" s="1040"/>
      <c r="Z39" s="1040"/>
      <c r="AA39" s="1040"/>
      <c r="AB39" s="1040"/>
      <c r="AC39" s="1040"/>
      <c r="AD39" s="1040"/>
      <c r="AE39" s="1049"/>
      <c r="AF39" s="1039"/>
      <c r="AG39" s="1040"/>
      <c r="AH39" s="1040"/>
      <c r="AI39" s="1040"/>
      <c r="AJ39" s="1041"/>
      <c r="AK39" s="978"/>
      <c r="AL39" s="969"/>
      <c r="AM39" s="969"/>
      <c r="AN39" s="969"/>
      <c r="AO39" s="969"/>
      <c r="AP39" s="969"/>
      <c r="AQ39" s="969"/>
      <c r="AR39" s="969"/>
      <c r="AS39" s="969"/>
      <c r="AT39" s="969"/>
      <c r="AU39" s="969"/>
      <c r="AV39" s="969"/>
      <c r="AW39" s="969"/>
      <c r="AX39" s="969"/>
      <c r="AY39" s="969"/>
      <c r="AZ39" s="1047"/>
      <c r="BA39" s="1047"/>
      <c r="BB39" s="1047"/>
      <c r="BC39" s="1047"/>
      <c r="BD39" s="1047"/>
      <c r="BE39" s="1042"/>
      <c r="BF39" s="1042"/>
      <c r="BG39" s="1042"/>
      <c r="BH39" s="1042"/>
      <c r="BI39" s="1043"/>
      <c r="BJ39" s="241"/>
      <c r="BK39" s="241"/>
      <c r="BL39" s="241"/>
      <c r="BM39" s="241"/>
      <c r="BN39" s="241"/>
      <c r="BO39" s="254"/>
      <c r="BP39" s="254"/>
      <c r="BQ39" s="251">
        <v>33</v>
      </c>
      <c r="BR39" s="252"/>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4"/>
      <c r="C40" s="1045"/>
      <c r="D40" s="1045"/>
      <c r="E40" s="1045"/>
      <c r="F40" s="1045"/>
      <c r="G40" s="1045"/>
      <c r="H40" s="1045"/>
      <c r="I40" s="1045"/>
      <c r="J40" s="1045"/>
      <c r="K40" s="1045"/>
      <c r="L40" s="1045"/>
      <c r="M40" s="1045"/>
      <c r="N40" s="1045"/>
      <c r="O40" s="1045"/>
      <c r="P40" s="1046"/>
      <c r="Q40" s="1048"/>
      <c r="R40" s="1040"/>
      <c r="S40" s="1040"/>
      <c r="T40" s="1040"/>
      <c r="U40" s="1040"/>
      <c r="V40" s="1040"/>
      <c r="W40" s="1040"/>
      <c r="X40" s="1040"/>
      <c r="Y40" s="1040"/>
      <c r="Z40" s="1040"/>
      <c r="AA40" s="1040"/>
      <c r="AB40" s="1040"/>
      <c r="AC40" s="1040"/>
      <c r="AD40" s="1040"/>
      <c r="AE40" s="1049"/>
      <c r="AF40" s="1039"/>
      <c r="AG40" s="1040"/>
      <c r="AH40" s="1040"/>
      <c r="AI40" s="1040"/>
      <c r="AJ40" s="1041"/>
      <c r="AK40" s="978"/>
      <c r="AL40" s="969"/>
      <c r="AM40" s="969"/>
      <c r="AN40" s="969"/>
      <c r="AO40" s="969"/>
      <c r="AP40" s="969"/>
      <c r="AQ40" s="969"/>
      <c r="AR40" s="969"/>
      <c r="AS40" s="969"/>
      <c r="AT40" s="969"/>
      <c r="AU40" s="969"/>
      <c r="AV40" s="969"/>
      <c r="AW40" s="969"/>
      <c r="AX40" s="969"/>
      <c r="AY40" s="969"/>
      <c r="AZ40" s="1047"/>
      <c r="BA40" s="1047"/>
      <c r="BB40" s="1047"/>
      <c r="BC40" s="1047"/>
      <c r="BD40" s="1047"/>
      <c r="BE40" s="1042"/>
      <c r="BF40" s="1042"/>
      <c r="BG40" s="1042"/>
      <c r="BH40" s="1042"/>
      <c r="BI40" s="1043"/>
      <c r="BJ40" s="241"/>
      <c r="BK40" s="241"/>
      <c r="BL40" s="241"/>
      <c r="BM40" s="241"/>
      <c r="BN40" s="241"/>
      <c r="BO40" s="254"/>
      <c r="BP40" s="254"/>
      <c r="BQ40" s="251">
        <v>34</v>
      </c>
      <c r="BR40" s="252"/>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4"/>
      <c r="C41" s="1045"/>
      <c r="D41" s="1045"/>
      <c r="E41" s="1045"/>
      <c r="F41" s="1045"/>
      <c r="G41" s="1045"/>
      <c r="H41" s="1045"/>
      <c r="I41" s="1045"/>
      <c r="J41" s="1045"/>
      <c r="K41" s="1045"/>
      <c r="L41" s="1045"/>
      <c r="M41" s="1045"/>
      <c r="N41" s="1045"/>
      <c r="O41" s="1045"/>
      <c r="P41" s="1046"/>
      <c r="Q41" s="1048"/>
      <c r="R41" s="1040"/>
      <c r="S41" s="1040"/>
      <c r="T41" s="1040"/>
      <c r="U41" s="1040"/>
      <c r="V41" s="1040"/>
      <c r="W41" s="1040"/>
      <c r="X41" s="1040"/>
      <c r="Y41" s="1040"/>
      <c r="Z41" s="1040"/>
      <c r="AA41" s="1040"/>
      <c r="AB41" s="1040"/>
      <c r="AC41" s="1040"/>
      <c r="AD41" s="1040"/>
      <c r="AE41" s="1049"/>
      <c r="AF41" s="1039"/>
      <c r="AG41" s="1040"/>
      <c r="AH41" s="1040"/>
      <c r="AI41" s="1040"/>
      <c r="AJ41" s="1041"/>
      <c r="AK41" s="978"/>
      <c r="AL41" s="969"/>
      <c r="AM41" s="969"/>
      <c r="AN41" s="969"/>
      <c r="AO41" s="969"/>
      <c r="AP41" s="969"/>
      <c r="AQ41" s="969"/>
      <c r="AR41" s="969"/>
      <c r="AS41" s="969"/>
      <c r="AT41" s="969"/>
      <c r="AU41" s="969"/>
      <c r="AV41" s="969"/>
      <c r="AW41" s="969"/>
      <c r="AX41" s="969"/>
      <c r="AY41" s="969"/>
      <c r="AZ41" s="1047"/>
      <c r="BA41" s="1047"/>
      <c r="BB41" s="1047"/>
      <c r="BC41" s="1047"/>
      <c r="BD41" s="1047"/>
      <c r="BE41" s="1042"/>
      <c r="BF41" s="1042"/>
      <c r="BG41" s="1042"/>
      <c r="BH41" s="1042"/>
      <c r="BI41" s="1043"/>
      <c r="BJ41" s="241"/>
      <c r="BK41" s="241"/>
      <c r="BL41" s="241"/>
      <c r="BM41" s="241"/>
      <c r="BN41" s="241"/>
      <c r="BO41" s="254"/>
      <c r="BP41" s="254"/>
      <c r="BQ41" s="251">
        <v>35</v>
      </c>
      <c r="BR41" s="252"/>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4"/>
      <c r="C42" s="1045"/>
      <c r="D42" s="1045"/>
      <c r="E42" s="1045"/>
      <c r="F42" s="1045"/>
      <c r="G42" s="1045"/>
      <c r="H42" s="1045"/>
      <c r="I42" s="1045"/>
      <c r="J42" s="1045"/>
      <c r="K42" s="1045"/>
      <c r="L42" s="1045"/>
      <c r="M42" s="1045"/>
      <c r="N42" s="1045"/>
      <c r="O42" s="1045"/>
      <c r="P42" s="1046"/>
      <c r="Q42" s="1048"/>
      <c r="R42" s="1040"/>
      <c r="S42" s="1040"/>
      <c r="T42" s="1040"/>
      <c r="U42" s="1040"/>
      <c r="V42" s="1040"/>
      <c r="W42" s="1040"/>
      <c r="X42" s="1040"/>
      <c r="Y42" s="1040"/>
      <c r="Z42" s="1040"/>
      <c r="AA42" s="1040"/>
      <c r="AB42" s="1040"/>
      <c r="AC42" s="1040"/>
      <c r="AD42" s="1040"/>
      <c r="AE42" s="1049"/>
      <c r="AF42" s="1039"/>
      <c r="AG42" s="1040"/>
      <c r="AH42" s="1040"/>
      <c r="AI42" s="1040"/>
      <c r="AJ42" s="1041"/>
      <c r="AK42" s="978"/>
      <c r="AL42" s="969"/>
      <c r="AM42" s="969"/>
      <c r="AN42" s="969"/>
      <c r="AO42" s="969"/>
      <c r="AP42" s="969"/>
      <c r="AQ42" s="969"/>
      <c r="AR42" s="969"/>
      <c r="AS42" s="969"/>
      <c r="AT42" s="969"/>
      <c r="AU42" s="969"/>
      <c r="AV42" s="969"/>
      <c r="AW42" s="969"/>
      <c r="AX42" s="969"/>
      <c r="AY42" s="969"/>
      <c r="AZ42" s="1047"/>
      <c r="BA42" s="1047"/>
      <c r="BB42" s="1047"/>
      <c r="BC42" s="1047"/>
      <c r="BD42" s="1047"/>
      <c r="BE42" s="1042"/>
      <c r="BF42" s="1042"/>
      <c r="BG42" s="1042"/>
      <c r="BH42" s="1042"/>
      <c r="BI42" s="1043"/>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4"/>
      <c r="C43" s="1045"/>
      <c r="D43" s="1045"/>
      <c r="E43" s="1045"/>
      <c r="F43" s="1045"/>
      <c r="G43" s="1045"/>
      <c r="H43" s="1045"/>
      <c r="I43" s="1045"/>
      <c r="J43" s="1045"/>
      <c r="K43" s="1045"/>
      <c r="L43" s="1045"/>
      <c r="M43" s="1045"/>
      <c r="N43" s="1045"/>
      <c r="O43" s="1045"/>
      <c r="P43" s="1046"/>
      <c r="Q43" s="1048"/>
      <c r="R43" s="1040"/>
      <c r="S43" s="1040"/>
      <c r="T43" s="1040"/>
      <c r="U43" s="1040"/>
      <c r="V43" s="1040"/>
      <c r="W43" s="1040"/>
      <c r="X43" s="1040"/>
      <c r="Y43" s="1040"/>
      <c r="Z43" s="1040"/>
      <c r="AA43" s="1040"/>
      <c r="AB43" s="1040"/>
      <c r="AC43" s="1040"/>
      <c r="AD43" s="1040"/>
      <c r="AE43" s="1049"/>
      <c r="AF43" s="1039"/>
      <c r="AG43" s="1040"/>
      <c r="AH43" s="1040"/>
      <c r="AI43" s="1040"/>
      <c r="AJ43" s="1041"/>
      <c r="AK43" s="978"/>
      <c r="AL43" s="969"/>
      <c r="AM43" s="969"/>
      <c r="AN43" s="969"/>
      <c r="AO43" s="969"/>
      <c r="AP43" s="969"/>
      <c r="AQ43" s="969"/>
      <c r="AR43" s="969"/>
      <c r="AS43" s="969"/>
      <c r="AT43" s="969"/>
      <c r="AU43" s="969"/>
      <c r="AV43" s="969"/>
      <c r="AW43" s="969"/>
      <c r="AX43" s="969"/>
      <c r="AY43" s="969"/>
      <c r="AZ43" s="1047"/>
      <c r="BA43" s="1047"/>
      <c r="BB43" s="1047"/>
      <c r="BC43" s="1047"/>
      <c r="BD43" s="1047"/>
      <c r="BE43" s="1042"/>
      <c r="BF43" s="1042"/>
      <c r="BG43" s="1042"/>
      <c r="BH43" s="1042"/>
      <c r="BI43" s="1043"/>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4"/>
      <c r="C44" s="1045"/>
      <c r="D44" s="1045"/>
      <c r="E44" s="1045"/>
      <c r="F44" s="1045"/>
      <c r="G44" s="1045"/>
      <c r="H44" s="1045"/>
      <c r="I44" s="1045"/>
      <c r="J44" s="1045"/>
      <c r="K44" s="1045"/>
      <c r="L44" s="1045"/>
      <c r="M44" s="1045"/>
      <c r="N44" s="1045"/>
      <c r="O44" s="1045"/>
      <c r="P44" s="1046"/>
      <c r="Q44" s="1048"/>
      <c r="R44" s="1040"/>
      <c r="S44" s="1040"/>
      <c r="T44" s="1040"/>
      <c r="U44" s="1040"/>
      <c r="V44" s="1040"/>
      <c r="W44" s="1040"/>
      <c r="X44" s="1040"/>
      <c r="Y44" s="1040"/>
      <c r="Z44" s="1040"/>
      <c r="AA44" s="1040"/>
      <c r="AB44" s="1040"/>
      <c r="AC44" s="1040"/>
      <c r="AD44" s="1040"/>
      <c r="AE44" s="1049"/>
      <c r="AF44" s="1039"/>
      <c r="AG44" s="1040"/>
      <c r="AH44" s="1040"/>
      <c r="AI44" s="1040"/>
      <c r="AJ44" s="1041"/>
      <c r="AK44" s="978"/>
      <c r="AL44" s="969"/>
      <c r="AM44" s="969"/>
      <c r="AN44" s="969"/>
      <c r="AO44" s="969"/>
      <c r="AP44" s="969"/>
      <c r="AQ44" s="969"/>
      <c r="AR44" s="969"/>
      <c r="AS44" s="969"/>
      <c r="AT44" s="969"/>
      <c r="AU44" s="969"/>
      <c r="AV44" s="969"/>
      <c r="AW44" s="969"/>
      <c r="AX44" s="969"/>
      <c r="AY44" s="969"/>
      <c r="AZ44" s="1047"/>
      <c r="BA44" s="1047"/>
      <c r="BB44" s="1047"/>
      <c r="BC44" s="1047"/>
      <c r="BD44" s="1047"/>
      <c r="BE44" s="1042"/>
      <c r="BF44" s="1042"/>
      <c r="BG44" s="1042"/>
      <c r="BH44" s="1042"/>
      <c r="BI44" s="1043"/>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4"/>
      <c r="C45" s="1045"/>
      <c r="D45" s="1045"/>
      <c r="E45" s="1045"/>
      <c r="F45" s="1045"/>
      <c r="G45" s="1045"/>
      <c r="H45" s="1045"/>
      <c r="I45" s="1045"/>
      <c r="J45" s="1045"/>
      <c r="K45" s="1045"/>
      <c r="L45" s="1045"/>
      <c r="M45" s="1045"/>
      <c r="N45" s="1045"/>
      <c r="O45" s="1045"/>
      <c r="P45" s="1046"/>
      <c r="Q45" s="1048"/>
      <c r="R45" s="1040"/>
      <c r="S45" s="1040"/>
      <c r="T45" s="1040"/>
      <c r="U45" s="1040"/>
      <c r="V45" s="1040"/>
      <c r="W45" s="1040"/>
      <c r="X45" s="1040"/>
      <c r="Y45" s="1040"/>
      <c r="Z45" s="1040"/>
      <c r="AA45" s="1040"/>
      <c r="AB45" s="1040"/>
      <c r="AC45" s="1040"/>
      <c r="AD45" s="1040"/>
      <c r="AE45" s="1049"/>
      <c r="AF45" s="1039"/>
      <c r="AG45" s="1040"/>
      <c r="AH45" s="1040"/>
      <c r="AI45" s="1040"/>
      <c r="AJ45" s="1041"/>
      <c r="AK45" s="978"/>
      <c r="AL45" s="969"/>
      <c r="AM45" s="969"/>
      <c r="AN45" s="969"/>
      <c r="AO45" s="969"/>
      <c r="AP45" s="969"/>
      <c r="AQ45" s="969"/>
      <c r="AR45" s="969"/>
      <c r="AS45" s="969"/>
      <c r="AT45" s="969"/>
      <c r="AU45" s="969"/>
      <c r="AV45" s="969"/>
      <c r="AW45" s="969"/>
      <c r="AX45" s="969"/>
      <c r="AY45" s="969"/>
      <c r="AZ45" s="1047"/>
      <c r="BA45" s="1047"/>
      <c r="BB45" s="1047"/>
      <c r="BC45" s="1047"/>
      <c r="BD45" s="1047"/>
      <c r="BE45" s="1042"/>
      <c r="BF45" s="1042"/>
      <c r="BG45" s="1042"/>
      <c r="BH45" s="1042"/>
      <c r="BI45" s="1043"/>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4"/>
      <c r="C46" s="1045"/>
      <c r="D46" s="1045"/>
      <c r="E46" s="1045"/>
      <c r="F46" s="1045"/>
      <c r="G46" s="1045"/>
      <c r="H46" s="1045"/>
      <c r="I46" s="1045"/>
      <c r="J46" s="1045"/>
      <c r="K46" s="1045"/>
      <c r="L46" s="1045"/>
      <c r="M46" s="1045"/>
      <c r="N46" s="1045"/>
      <c r="O46" s="1045"/>
      <c r="P46" s="1046"/>
      <c r="Q46" s="1048"/>
      <c r="R46" s="1040"/>
      <c r="S46" s="1040"/>
      <c r="T46" s="1040"/>
      <c r="U46" s="1040"/>
      <c r="V46" s="1040"/>
      <c r="W46" s="1040"/>
      <c r="X46" s="1040"/>
      <c r="Y46" s="1040"/>
      <c r="Z46" s="1040"/>
      <c r="AA46" s="1040"/>
      <c r="AB46" s="1040"/>
      <c r="AC46" s="1040"/>
      <c r="AD46" s="1040"/>
      <c r="AE46" s="1049"/>
      <c r="AF46" s="1039"/>
      <c r="AG46" s="1040"/>
      <c r="AH46" s="1040"/>
      <c r="AI46" s="1040"/>
      <c r="AJ46" s="1041"/>
      <c r="AK46" s="978"/>
      <c r="AL46" s="969"/>
      <c r="AM46" s="969"/>
      <c r="AN46" s="969"/>
      <c r="AO46" s="969"/>
      <c r="AP46" s="969"/>
      <c r="AQ46" s="969"/>
      <c r="AR46" s="969"/>
      <c r="AS46" s="969"/>
      <c r="AT46" s="969"/>
      <c r="AU46" s="969"/>
      <c r="AV46" s="969"/>
      <c r="AW46" s="969"/>
      <c r="AX46" s="969"/>
      <c r="AY46" s="969"/>
      <c r="AZ46" s="1047"/>
      <c r="BA46" s="1047"/>
      <c r="BB46" s="1047"/>
      <c r="BC46" s="1047"/>
      <c r="BD46" s="1047"/>
      <c r="BE46" s="1042"/>
      <c r="BF46" s="1042"/>
      <c r="BG46" s="1042"/>
      <c r="BH46" s="1042"/>
      <c r="BI46" s="1043"/>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4"/>
      <c r="C47" s="1045"/>
      <c r="D47" s="1045"/>
      <c r="E47" s="1045"/>
      <c r="F47" s="1045"/>
      <c r="G47" s="1045"/>
      <c r="H47" s="1045"/>
      <c r="I47" s="1045"/>
      <c r="J47" s="1045"/>
      <c r="K47" s="1045"/>
      <c r="L47" s="1045"/>
      <c r="M47" s="1045"/>
      <c r="N47" s="1045"/>
      <c r="O47" s="1045"/>
      <c r="P47" s="1046"/>
      <c r="Q47" s="1048"/>
      <c r="R47" s="1040"/>
      <c r="S47" s="1040"/>
      <c r="T47" s="1040"/>
      <c r="U47" s="1040"/>
      <c r="V47" s="1040"/>
      <c r="W47" s="1040"/>
      <c r="X47" s="1040"/>
      <c r="Y47" s="1040"/>
      <c r="Z47" s="1040"/>
      <c r="AA47" s="1040"/>
      <c r="AB47" s="1040"/>
      <c r="AC47" s="1040"/>
      <c r="AD47" s="1040"/>
      <c r="AE47" s="1049"/>
      <c r="AF47" s="1039"/>
      <c r="AG47" s="1040"/>
      <c r="AH47" s="1040"/>
      <c r="AI47" s="1040"/>
      <c r="AJ47" s="1041"/>
      <c r="AK47" s="978"/>
      <c r="AL47" s="969"/>
      <c r="AM47" s="969"/>
      <c r="AN47" s="969"/>
      <c r="AO47" s="969"/>
      <c r="AP47" s="969"/>
      <c r="AQ47" s="969"/>
      <c r="AR47" s="969"/>
      <c r="AS47" s="969"/>
      <c r="AT47" s="969"/>
      <c r="AU47" s="969"/>
      <c r="AV47" s="969"/>
      <c r="AW47" s="969"/>
      <c r="AX47" s="969"/>
      <c r="AY47" s="969"/>
      <c r="AZ47" s="1047"/>
      <c r="BA47" s="1047"/>
      <c r="BB47" s="1047"/>
      <c r="BC47" s="1047"/>
      <c r="BD47" s="1047"/>
      <c r="BE47" s="1042"/>
      <c r="BF47" s="1042"/>
      <c r="BG47" s="1042"/>
      <c r="BH47" s="1042"/>
      <c r="BI47" s="1043"/>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4"/>
      <c r="C48" s="1045"/>
      <c r="D48" s="1045"/>
      <c r="E48" s="1045"/>
      <c r="F48" s="1045"/>
      <c r="G48" s="1045"/>
      <c r="H48" s="1045"/>
      <c r="I48" s="1045"/>
      <c r="J48" s="1045"/>
      <c r="K48" s="1045"/>
      <c r="L48" s="1045"/>
      <c r="M48" s="1045"/>
      <c r="N48" s="1045"/>
      <c r="O48" s="1045"/>
      <c r="P48" s="1046"/>
      <c r="Q48" s="1048"/>
      <c r="R48" s="1040"/>
      <c r="S48" s="1040"/>
      <c r="T48" s="1040"/>
      <c r="U48" s="1040"/>
      <c r="V48" s="1040"/>
      <c r="W48" s="1040"/>
      <c r="X48" s="1040"/>
      <c r="Y48" s="1040"/>
      <c r="Z48" s="1040"/>
      <c r="AA48" s="1040"/>
      <c r="AB48" s="1040"/>
      <c r="AC48" s="1040"/>
      <c r="AD48" s="1040"/>
      <c r="AE48" s="1049"/>
      <c r="AF48" s="1039"/>
      <c r="AG48" s="1040"/>
      <c r="AH48" s="1040"/>
      <c r="AI48" s="1040"/>
      <c r="AJ48" s="1041"/>
      <c r="AK48" s="978"/>
      <c r="AL48" s="969"/>
      <c r="AM48" s="969"/>
      <c r="AN48" s="969"/>
      <c r="AO48" s="969"/>
      <c r="AP48" s="969"/>
      <c r="AQ48" s="969"/>
      <c r="AR48" s="969"/>
      <c r="AS48" s="969"/>
      <c r="AT48" s="969"/>
      <c r="AU48" s="969"/>
      <c r="AV48" s="969"/>
      <c r="AW48" s="969"/>
      <c r="AX48" s="969"/>
      <c r="AY48" s="969"/>
      <c r="AZ48" s="1047"/>
      <c r="BA48" s="1047"/>
      <c r="BB48" s="1047"/>
      <c r="BC48" s="1047"/>
      <c r="BD48" s="1047"/>
      <c r="BE48" s="1042"/>
      <c r="BF48" s="1042"/>
      <c r="BG48" s="1042"/>
      <c r="BH48" s="1042"/>
      <c r="BI48" s="1043"/>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4"/>
      <c r="C49" s="1045"/>
      <c r="D49" s="1045"/>
      <c r="E49" s="1045"/>
      <c r="F49" s="1045"/>
      <c r="G49" s="1045"/>
      <c r="H49" s="1045"/>
      <c r="I49" s="1045"/>
      <c r="J49" s="1045"/>
      <c r="K49" s="1045"/>
      <c r="L49" s="1045"/>
      <c r="M49" s="1045"/>
      <c r="N49" s="1045"/>
      <c r="O49" s="1045"/>
      <c r="P49" s="1046"/>
      <c r="Q49" s="1048"/>
      <c r="R49" s="1040"/>
      <c r="S49" s="1040"/>
      <c r="T49" s="1040"/>
      <c r="U49" s="1040"/>
      <c r="V49" s="1040"/>
      <c r="W49" s="1040"/>
      <c r="X49" s="1040"/>
      <c r="Y49" s="1040"/>
      <c r="Z49" s="1040"/>
      <c r="AA49" s="1040"/>
      <c r="AB49" s="1040"/>
      <c r="AC49" s="1040"/>
      <c r="AD49" s="1040"/>
      <c r="AE49" s="1049"/>
      <c r="AF49" s="1039"/>
      <c r="AG49" s="1040"/>
      <c r="AH49" s="1040"/>
      <c r="AI49" s="1040"/>
      <c r="AJ49" s="1041"/>
      <c r="AK49" s="978"/>
      <c r="AL49" s="969"/>
      <c r="AM49" s="969"/>
      <c r="AN49" s="969"/>
      <c r="AO49" s="969"/>
      <c r="AP49" s="969"/>
      <c r="AQ49" s="969"/>
      <c r="AR49" s="969"/>
      <c r="AS49" s="969"/>
      <c r="AT49" s="969"/>
      <c r="AU49" s="969"/>
      <c r="AV49" s="969"/>
      <c r="AW49" s="969"/>
      <c r="AX49" s="969"/>
      <c r="AY49" s="969"/>
      <c r="AZ49" s="1047"/>
      <c r="BA49" s="1047"/>
      <c r="BB49" s="1047"/>
      <c r="BC49" s="1047"/>
      <c r="BD49" s="1047"/>
      <c r="BE49" s="1042"/>
      <c r="BF49" s="1042"/>
      <c r="BG49" s="1042"/>
      <c r="BH49" s="1042"/>
      <c r="BI49" s="1043"/>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4"/>
      <c r="C50" s="1045"/>
      <c r="D50" s="1045"/>
      <c r="E50" s="1045"/>
      <c r="F50" s="1045"/>
      <c r="G50" s="1045"/>
      <c r="H50" s="1045"/>
      <c r="I50" s="1045"/>
      <c r="J50" s="1045"/>
      <c r="K50" s="1045"/>
      <c r="L50" s="1045"/>
      <c r="M50" s="1045"/>
      <c r="N50" s="1045"/>
      <c r="O50" s="1045"/>
      <c r="P50" s="1046"/>
      <c r="Q50" s="1032"/>
      <c r="R50" s="1033"/>
      <c r="S50" s="1033"/>
      <c r="T50" s="1033"/>
      <c r="U50" s="1033"/>
      <c r="V50" s="1033"/>
      <c r="W50" s="1033"/>
      <c r="X50" s="1033"/>
      <c r="Y50" s="1033"/>
      <c r="Z50" s="1033"/>
      <c r="AA50" s="1033"/>
      <c r="AB50" s="1033"/>
      <c r="AC50" s="1033"/>
      <c r="AD50" s="1033"/>
      <c r="AE50" s="1034"/>
      <c r="AF50" s="1039"/>
      <c r="AG50" s="1040"/>
      <c r="AH50" s="1040"/>
      <c r="AI50" s="1040"/>
      <c r="AJ50" s="1041"/>
      <c r="AK50" s="1037"/>
      <c r="AL50" s="1033"/>
      <c r="AM50" s="1033"/>
      <c r="AN50" s="1033"/>
      <c r="AO50" s="1033"/>
      <c r="AP50" s="1033"/>
      <c r="AQ50" s="1033"/>
      <c r="AR50" s="1033"/>
      <c r="AS50" s="1033"/>
      <c r="AT50" s="1033"/>
      <c r="AU50" s="1033"/>
      <c r="AV50" s="1033"/>
      <c r="AW50" s="1033"/>
      <c r="AX50" s="1033"/>
      <c r="AY50" s="1033"/>
      <c r="AZ50" s="1038"/>
      <c r="BA50" s="1038"/>
      <c r="BB50" s="1038"/>
      <c r="BC50" s="1038"/>
      <c r="BD50" s="1038"/>
      <c r="BE50" s="1042"/>
      <c r="BF50" s="1042"/>
      <c r="BG50" s="1042"/>
      <c r="BH50" s="1042"/>
      <c r="BI50" s="1043"/>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4"/>
      <c r="C51" s="1045"/>
      <c r="D51" s="1045"/>
      <c r="E51" s="1045"/>
      <c r="F51" s="1045"/>
      <c r="G51" s="1045"/>
      <c r="H51" s="1045"/>
      <c r="I51" s="1045"/>
      <c r="J51" s="1045"/>
      <c r="K51" s="1045"/>
      <c r="L51" s="1045"/>
      <c r="M51" s="1045"/>
      <c r="N51" s="1045"/>
      <c r="O51" s="1045"/>
      <c r="P51" s="1046"/>
      <c r="Q51" s="1032"/>
      <c r="R51" s="1033"/>
      <c r="S51" s="1033"/>
      <c r="T51" s="1033"/>
      <c r="U51" s="1033"/>
      <c r="V51" s="1033"/>
      <c r="W51" s="1033"/>
      <c r="X51" s="1033"/>
      <c r="Y51" s="1033"/>
      <c r="Z51" s="1033"/>
      <c r="AA51" s="1033"/>
      <c r="AB51" s="1033"/>
      <c r="AC51" s="1033"/>
      <c r="AD51" s="1033"/>
      <c r="AE51" s="1034"/>
      <c r="AF51" s="1039"/>
      <c r="AG51" s="1040"/>
      <c r="AH51" s="1040"/>
      <c r="AI51" s="1040"/>
      <c r="AJ51" s="1041"/>
      <c r="AK51" s="1037"/>
      <c r="AL51" s="1033"/>
      <c r="AM51" s="1033"/>
      <c r="AN51" s="1033"/>
      <c r="AO51" s="1033"/>
      <c r="AP51" s="1033"/>
      <c r="AQ51" s="1033"/>
      <c r="AR51" s="1033"/>
      <c r="AS51" s="1033"/>
      <c r="AT51" s="1033"/>
      <c r="AU51" s="1033"/>
      <c r="AV51" s="1033"/>
      <c r="AW51" s="1033"/>
      <c r="AX51" s="1033"/>
      <c r="AY51" s="1033"/>
      <c r="AZ51" s="1038"/>
      <c r="BA51" s="1038"/>
      <c r="BB51" s="1038"/>
      <c r="BC51" s="1038"/>
      <c r="BD51" s="1038"/>
      <c r="BE51" s="1042"/>
      <c r="BF51" s="1042"/>
      <c r="BG51" s="1042"/>
      <c r="BH51" s="1042"/>
      <c r="BI51" s="1043"/>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4"/>
      <c r="C52" s="1045"/>
      <c r="D52" s="1045"/>
      <c r="E52" s="1045"/>
      <c r="F52" s="1045"/>
      <c r="G52" s="1045"/>
      <c r="H52" s="1045"/>
      <c r="I52" s="1045"/>
      <c r="J52" s="1045"/>
      <c r="K52" s="1045"/>
      <c r="L52" s="1045"/>
      <c r="M52" s="1045"/>
      <c r="N52" s="1045"/>
      <c r="O52" s="1045"/>
      <c r="P52" s="1046"/>
      <c r="Q52" s="1032"/>
      <c r="R52" s="1033"/>
      <c r="S52" s="1033"/>
      <c r="T52" s="1033"/>
      <c r="U52" s="1033"/>
      <c r="V52" s="1033"/>
      <c r="W52" s="1033"/>
      <c r="X52" s="1033"/>
      <c r="Y52" s="1033"/>
      <c r="Z52" s="1033"/>
      <c r="AA52" s="1033"/>
      <c r="AB52" s="1033"/>
      <c r="AC52" s="1033"/>
      <c r="AD52" s="1033"/>
      <c r="AE52" s="1034"/>
      <c r="AF52" s="1039"/>
      <c r="AG52" s="1040"/>
      <c r="AH52" s="1040"/>
      <c r="AI52" s="1040"/>
      <c r="AJ52" s="1041"/>
      <c r="AK52" s="1037"/>
      <c r="AL52" s="1033"/>
      <c r="AM52" s="1033"/>
      <c r="AN52" s="1033"/>
      <c r="AO52" s="1033"/>
      <c r="AP52" s="1033"/>
      <c r="AQ52" s="1033"/>
      <c r="AR52" s="1033"/>
      <c r="AS52" s="1033"/>
      <c r="AT52" s="1033"/>
      <c r="AU52" s="1033"/>
      <c r="AV52" s="1033"/>
      <c r="AW52" s="1033"/>
      <c r="AX52" s="1033"/>
      <c r="AY52" s="1033"/>
      <c r="AZ52" s="1038"/>
      <c r="BA52" s="1038"/>
      <c r="BB52" s="1038"/>
      <c r="BC52" s="1038"/>
      <c r="BD52" s="1038"/>
      <c r="BE52" s="1042"/>
      <c r="BF52" s="1042"/>
      <c r="BG52" s="1042"/>
      <c r="BH52" s="1042"/>
      <c r="BI52" s="1043"/>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4"/>
      <c r="C53" s="1045"/>
      <c r="D53" s="1045"/>
      <c r="E53" s="1045"/>
      <c r="F53" s="1045"/>
      <c r="G53" s="1045"/>
      <c r="H53" s="1045"/>
      <c r="I53" s="1045"/>
      <c r="J53" s="1045"/>
      <c r="K53" s="1045"/>
      <c r="L53" s="1045"/>
      <c r="M53" s="1045"/>
      <c r="N53" s="1045"/>
      <c r="O53" s="1045"/>
      <c r="P53" s="1046"/>
      <c r="Q53" s="1032"/>
      <c r="R53" s="1033"/>
      <c r="S53" s="1033"/>
      <c r="T53" s="1033"/>
      <c r="U53" s="1033"/>
      <c r="V53" s="1033"/>
      <c r="W53" s="1033"/>
      <c r="X53" s="1033"/>
      <c r="Y53" s="1033"/>
      <c r="Z53" s="1033"/>
      <c r="AA53" s="1033"/>
      <c r="AB53" s="1033"/>
      <c r="AC53" s="1033"/>
      <c r="AD53" s="1033"/>
      <c r="AE53" s="1034"/>
      <c r="AF53" s="1039"/>
      <c r="AG53" s="1040"/>
      <c r="AH53" s="1040"/>
      <c r="AI53" s="1040"/>
      <c r="AJ53" s="1041"/>
      <c r="AK53" s="1037"/>
      <c r="AL53" s="1033"/>
      <c r="AM53" s="1033"/>
      <c r="AN53" s="1033"/>
      <c r="AO53" s="1033"/>
      <c r="AP53" s="1033"/>
      <c r="AQ53" s="1033"/>
      <c r="AR53" s="1033"/>
      <c r="AS53" s="1033"/>
      <c r="AT53" s="1033"/>
      <c r="AU53" s="1033"/>
      <c r="AV53" s="1033"/>
      <c r="AW53" s="1033"/>
      <c r="AX53" s="1033"/>
      <c r="AY53" s="1033"/>
      <c r="AZ53" s="1038"/>
      <c r="BA53" s="1038"/>
      <c r="BB53" s="1038"/>
      <c r="BC53" s="1038"/>
      <c r="BD53" s="1038"/>
      <c r="BE53" s="1042"/>
      <c r="BF53" s="1042"/>
      <c r="BG53" s="1042"/>
      <c r="BH53" s="1042"/>
      <c r="BI53" s="1043"/>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4"/>
      <c r="C54" s="1045"/>
      <c r="D54" s="1045"/>
      <c r="E54" s="1045"/>
      <c r="F54" s="1045"/>
      <c r="G54" s="1045"/>
      <c r="H54" s="1045"/>
      <c r="I54" s="1045"/>
      <c r="J54" s="1045"/>
      <c r="K54" s="1045"/>
      <c r="L54" s="1045"/>
      <c r="M54" s="1045"/>
      <c r="N54" s="1045"/>
      <c r="O54" s="1045"/>
      <c r="P54" s="1046"/>
      <c r="Q54" s="1032"/>
      <c r="R54" s="1033"/>
      <c r="S54" s="1033"/>
      <c r="T54" s="1033"/>
      <c r="U54" s="1033"/>
      <c r="V54" s="1033"/>
      <c r="W54" s="1033"/>
      <c r="X54" s="1033"/>
      <c r="Y54" s="1033"/>
      <c r="Z54" s="1033"/>
      <c r="AA54" s="1033"/>
      <c r="AB54" s="1033"/>
      <c r="AC54" s="1033"/>
      <c r="AD54" s="1033"/>
      <c r="AE54" s="1034"/>
      <c r="AF54" s="1039"/>
      <c r="AG54" s="1040"/>
      <c r="AH54" s="1040"/>
      <c r="AI54" s="1040"/>
      <c r="AJ54" s="1041"/>
      <c r="AK54" s="1037"/>
      <c r="AL54" s="1033"/>
      <c r="AM54" s="1033"/>
      <c r="AN54" s="1033"/>
      <c r="AO54" s="1033"/>
      <c r="AP54" s="1033"/>
      <c r="AQ54" s="1033"/>
      <c r="AR54" s="1033"/>
      <c r="AS54" s="1033"/>
      <c r="AT54" s="1033"/>
      <c r="AU54" s="1033"/>
      <c r="AV54" s="1033"/>
      <c r="AW54" s="1033"/>
      <c r="AX54" s="1033"/>
      <c r="AY54" s="1033"/>
      <c r="AZ54" s="1038"/>
      <c r="BA54" s="1038"/>
      <c r="BB54" s="1038"/>
      <c r="BC54" s="1038"/>
      <c r="BD54" s="1038"/>
      <c r="BE54" s="1042"/>
      <c r="BF54" s="1042"/>
      <c r="BG54" s="1042"/>
      <c r="BH54" s="1042"/>
      <c r="BI54" s="1043"/>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4"/>
      <c r="C55" s="1045"/>
      <c r="D55" s="1045"/>
      <c r="E55" s="1045"/>
      <c r="F55" s="1045"/>
      <c r="G55" s="1045"/>
      <c r="H55" s="1045"/>
      <c r="I55" s="1045"/>
      <c r="J55" s="1045"/>
      <c r="K55" s="1045"/>
      <c r="L55" s="1045"/>
      <c r="M55" s="1045"/>
      <c r="N55" s="1045"/>
      <c r="O55" s="1045"/>
      <c r="P55" s="1046"/>
      <c r="Q55" s="1032"/>
      <c r="R55" s="1033"/>
      <c r="S55" s="1033"/>
      <c r="T55" s="1033"/>
      <c r="U55" s="1033"/>
      <c r="V55" s="1033"/>
      <c r="W55" s="1033"/>
      <c r="X55" s="1033"/>
      <c r="Y55" s="1033"/>
      <c r="Z55" s="1033"/>
      <c r="AA55" s="1033"/>
      <c r="AB55" s="1033"/>
      <c r="AC55" s="1033"/>
      <c r="AD55" s="1033"/>
      <c r="AE55" s="1034"/>
      <c r="AF55" s="1039"/>
      <c r="AG55" s="1040"/>
      <c r="AH55" s="1040"/>
      <c r="AI55" s="1040"/>
      <c r="AJ55" s="1041"/>
      <c r="AK55" s="1037"/>
      <c r="AL55" s="1033"/>
      <c r="AM55" s="1033"/>
      <c r="AN55" s="1033"/>
      <c r="AO55" s="1033"/>
      <c r="AP55" s="1033"/>
      <c r="AQ55" s="1033"/>
      <c r="AR55" s="1033"/>
      <c r="AS55" s="1033"/>
      <c r="AT55" s="1033"/>
      <c r="AU55" s="1033"/>
      <c r="AV55" s="1033"/>
      <c r="AW55" s="1033"/>
      <c r="AX55" s="1033"/>
      <c r="AY55" s="1033"/>
      <c r="AZ55" s="1038"/>
      <c r="BA55" s="1038"/>
      <c r="BB55" s="1038"/>
      <c r="BC55" s="1038"/>
      <c r="BD55" s="1038"/>
      <c r="BE55" s="1042"/>
      <c r="BF55" s="1042"/>
      <c r="BG55" s="1042"/>
      <c r="BH55" s="1042"/>
      <c r="BI55" s="1043"/>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4"/>
      <c r="C56" s="1045"/>
      <c r="D56" s="1045"/>
      <c r="E56" s="1045"/>
      <c r="F56" s="1045"/>
      <c r="G56" s="1045"/>
      <c r="H56" s="1045"/>
      <c r="I56" s="1045"/>
      <c r="J56" s="1045"/>
      <c r="K56" s="1045"/>
      <c r="L56" s="1045"/>
      <c r="M56" s="1045"/>
      <c r="N56" s="1045"/>
      <c r="O56" s="1045"/>
      <c r="P56" s="1046"/>
      <c r="Q56" s="1032"/>
      <c r="R56" s="1033"/>
      <c r="S56" s="1033"/>
      <c r="T56" s="1033"/>
      <c r="U56" s="1033"/>
      <c r="V56" s="1033"/>
      <c r="W56" s="1033"/>
      <c r="X56" s="1033"/>
      <c r="Y56" s="1033"/>
      <c r="Z56" s="1033"/>
      <c r="AA56" s="1033"/>
      <c r="AB56" s="1033"/>
      <c r="AC56" s="1033"/>
      <c r="AD56" s="1033"/>
      <c r="AE56" s="1034"/>
      <c r="AF56" s="1039"/>
      <c r="AG56" s="1040"/>
      <c r="AH56" s="1040"/>
      <c r="AI56" s="1040"/>
      <c r="AJ56" s="1041"/>
      <c r="AK56" s="1037"/>
      <c r="AL56" s="1033"/>
      <c r="AM56" s="1033"/>
      <c r="AN56" s="1033"/>
      <c r="AO56" s="1033"/>
      <c r="AP56" s="1033"/>
      <c r="AQ56" s="1033"/>
      <c r="AR56" s="1033"/>
      <c r="AS56" s="1033"/>
      <c r="AT56" s="1033"/>
      <c r="AU56" s="1033"/>
      <c r="AV56" s="1033"/>
      <c r="AW56" s="1033"/>
      <c r="AX56" s="1033"/>
      <c r="AY56" s="1033"/>
      <c r="AZ56" s="1038"/>
      <c r="BA56" s="1038"/>
      <c r="BB56" s="1038"/>
      <c r="BC56" s="1038"/>
      <c r="BD56" s="1038"/>
      <c r="BE56" s="1042"/>
      <c r="BF56" s="1042"/>
      <c r="BG56" s="1042"/>
      <c r="BH56" s="1042"/>
      <c r="BI56" s="1043"/>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4"/>
      <c r="C57" s="1045"/>
      <c r="D57" s="1045"/>
      <c r="E57" s="1045"/>
      <c r="F57" s="1045"/>
      <c r="G57" s="1045"/>
      <c r="H57" s="1045"/>
      <c r="I57" s="1045"/>
      <c r="J57" s="1045"/>
      <c r="K57" s="1045"/>
      <c r="L57" s="1045"/>
      <c r="M57" s="1045"/>
      <c r="N57" s="1045"/>
      <c r="O57" s="1045"/>
      <c r="P57" s="1046"/>
      <c r="Q57" s="1032"/>
      <c r="R57" s="1033"/>
      <c r="S57" s="1033"/>
      <c r="T57" s="1033"/>
      <c r="U57" s="1033"/>
      <c r="V57" s="1033"/>
      <c r="W57" s="1033"/>
      <c r="X57" s="1033"/>
      <c r="Y57" s="1033"/>
      <c r="Z57" s="1033"/>
      <c r="AA57" s="1033"/>
      <c r="AB57" s="1033"/>
      <c r="AC57" s="1033"/>
      <c r="AD57" s="1033"/>
      <c r="AE57" s="1034"/>
      <c r="AF57" s="1039"/>
      <c r="AG57" s="1040"/>
      <c r="AH57" s="1040"/>
      <c r="AI57" s="1040"/>
      <c r="AJ57" s="1041"/>
      <c r="AK57" s="1037"/>
      <c r="AL57" s="1033"/>
      <c r="AM57" s="1033"/>
      <c r="AN57" s="1033"/>
      <c r="AO57" s="1033"/>
      <c r="AP57" s="1033"/>
      <c r="AQ57" s="1033"/>
      <c r="AR57" s="1033"/>
      <c r="AS57" s="1033"/>
      <c r="AT57" s="1033"/>
      <c r="AU57" s="1033"/>
      <c r="AV57" s="1033"/>
      <c r="AW57" s="1033"/>
      <c r="AX57" s="1033"/>
      <c r="AY57" s="1033"/>
      <c r="AZ57" s="1038"/>
      <c r="BA57" s="1038"/>
      <c r="BB57" s="1038"/>
      <c r="BC57" s="1038"/>
      <c r="BD57" s="1038"/>
      <c r="BE57" s="1042"/>
      <c r="BF57" s="1042"/>
      <c r="BG57" s="1042"/>
      <c r="BH57" s="1042"/>
      <c r="BI57" s="1043"/>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4"/>
      <c r="C58" s="1045"/>
      <c r="D58" s="1045"/>
      <c r="E58" s="1045"/>
      <c r="F58" s="1045"/>
      <c r="G58" s="1045"/>
      <c r="H58" s="1045"/>
      <c r="I58" s="1045"/>
      <c r="J58" s="1045"/>
      <c r="K58" s="1045"/>
      <c r="L58" s="1045"/>
      <c r="M58" s="1045"/>
      <c r="N58" s="1045"/>
      <c r="O58" s="1045"/>
      <c r="P58" s="1046"/>
      <c r="Q58" s="1032"/>
      <c r="R58" s="1033"/>
      <c r="S58" s="1033"/>
      <c r="T58" s="1033"/>
      <c r="U58" s="1033"/>
      <c r="V58" s="1033"/>
      <c r="W58" s="1033"/>
      <c r="X58" s="1033"/>
      <c r="Y58" s="1033"/>
      <c r="Z58" s="1033"/>
      <c r="AA58" s="1033"/>
      <c r="AB58" s="1033"/>
      <c r="AC58" s="1033"/>
      <c r="AD58" s="1033"/>
      <c r="AE58" s="1034"/>
      <c r="AF58" s="1039"/>
      <c r="AG58" s="1040"/>
      <c r="AH58" s="1040"/>
      <c r="AI58" s="1040"/>
      <c r="AJ58" s="1041"/>
      <c r="AK58" s="1037"/>
      <c r="AL58" s="1033"/>
      <c r="AM58" s="1033"/>
      <c r="AN58" s="1033"/>
      <c r="AO58" s="1033"/>
      <c r="AP58" s="1033"/>
      <c r="AQ58" s="1033"/>
      <c r="AR58" s="1033"/>
      <c r="AS58" s="1033"/>
      <c r="AT58" s="1033"/>
      <c r="AU58" s="1033"/>
      <c r="AV58" s="1033"/>
      <c r="AW58" s="1033"/>
      <c r="AX58" s="1033"/>
      <c r="AY58" s="1033"/>
      <c r="AZ58" s="1038"/>
      <c r="BA58" s="1038"/>
      <c r="BB58" s="1038"/>
      <c r="BC58" s="1038"/>
      <c r="BD58" s="1038"/>
      <c r="BE58" s="1042"/>
      <c r="BF58" s="1042"/>
      <c r="BG58" s="1042"/>
      <c r="BH58" s="1042"/>
      <c r="BI58" s="1043"/>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4"/>
      <c r="C59" s="1045"/>
      <c r="D59" s="1045"/>
      <c r="E59" s="1045"/>
      <c r="F59" s="1045"/>
      <c r="G59" s="1045"/>
      <c r="H59" s="1045"/>
      <c r="I59" s="1045"/>
      <c r="J59" s="1045"/>
      <c r="K59" s="1045"/>
      <c r="L59" s="1045"/>
      <c r="M59" s="1045"/>
      <c r="N59" s="1045"/>
      <c r="O59" s="1045"/>
      <c r="P59" s="1046"/>
      <c r="Q59" s="1032"/>
      <c r="R59" s="1033"/>
      <c r="S59" s="1033"/>
      <c r="T59" s="1033"/>
      <c r="U59" s="1033"/>
      <c r="V59" s="1033"/>
      <c r="W59" s="1033"/>
      <c r="X59" s="1033"/>
      <c r="Y59" s="1033"/>
      <c r="Z59" s="1033"/>
      <c r="AA59" s="1033"/>
      <c r="AB59" s="1033"/>
      <c r="AC59" s="1033"/>
      <c r="AD59" s="1033"/>
      <c r="AE59" s="1034"/>
      <c r="AF59" s="1039"/>
      <c r="AG59" s="1040"/>
      <c r="AH59" s="1040"/>
      <c r="AI59" s="1040"/>
      <c r="AJ59" s="1041"/>
      <c r="AK59" s="1037"/>
      <c r="AL59" s="1033"/>
      <c r="AM59" s="1033"/>
      <c r="AN59" s="1033"/>
      <c r="AO59" s="1033"/>
      <c r="AP59" s="1033"/>
      <c r="AQ59" s="1033"/>
      <c r="AR59" s="1033"/>
      <c r="AS59" s="1033"/>
      <c r="AT59" s="1033"/>
      <c r="AU59" s="1033"/>
      <c r="AV59" s="1033"/>
      <c r="AW59" s="1033"/>
      <c r="AX59" s="1033"/>
      <c r="AY59" s="1033"/>
      <c r="AZ59" s="1038"/>
      <c r="BA59" s="1038"/>
      <c r="BB59" s="1038"/>
      <c r="BC59" s="1038"/>
      <c r="BD59" s="1038"/>
      <c r="BE59" s="1042"/>
      <c r="BF59" s="1042"/>
      <c r="BG59" s="1042"/>
      <c r="BH59" s="1042"/>
      <c r="BI59" s="1043"/>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4"/>
      <c r="C60" s="1045"/>
      <c r="D60" s="1045"/>
      <c r="E60" s="1045"/>
      <c r="F60" s="1045"/>
      <c r="G60" s="1045"/>
      <c r="H60" s="1045"/>
      <c r="I60" s="1045"/>
      <c r="J60" s="1045"/>
      <c r="K60" s="1045"/>
      <c r="L60" s="1045"/>
      <c r="M60" s="1045"/>
      <c r="N60" s="1045"/>
      <c r="O60" s="1045"/>
      <c r="P60" s="1046"/>
      <c r="Q60" s="1032"/>
      <c r="R60" s="1033"/>
      <c r="S60" s="1033"/>
      <c r="T60" s="1033"/>
      <c r="U60" s="1033"/>
      <c r="V60" s="1033"/>
      <c r="W60" s="1033"/>
      <c r="X60" s="1033"/>
      <c r="Y60" s="1033"/>
      <c r="Z60" s="1033"/>
      <c r="AA60" s="1033"/>
      <c r="AB60" s="1033"/>
      <c r="AC60" s="1033"/>
      <c r="AD60" s="1033"/>
      <c r="AE60" s="1034"/>
      <c r="AF60" s="1039"/>
      <c r="AG60" s="1040"/>
      <c r="AH60" s="1040"/>
      <c r="AI60" s="1040"/>
      <c r="AJ60" s="1041"/>
      <c r="AK60" s="1037"/>
      <c r="AL60" s="1033"/>
      <c r="AM60" s="1033"/>
      <c r="AN60" s="1033"/>
      <c r="AO60" s="1033"/>
      <c r="AP60" s="1033"/>
      <c r="AQ60" s="1033"/>
      <c r="AR60" s="1033"/>
      <c r="AS60" s="1033"/>
      <c r="AT60" s="1033"/>
      <c r="AU60" s="1033"/>
      <c r="AV60" s="1033"/>
      <c r="AW60" s="1033"/>
      <c r="AX60" s="1033"/>
      <c r="AY60" s="1033"/>
      <c r="AZ60" s="1038"/>
      <c r="BA60" s="1038"/>
      <c r="BB60" s="1038"/>
      <c r="BC60" s="1038"/>
      <c r="BD60" s="1038"/>
      <c r="BE60" s="1042"/>
      <c r="BF60" s="1042"/>
      <c r="BG60" s="1042"/>
      <c r="BH60" s="1042"/>
      <c r="BI60" s="1043"/>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4"/>
      <c r="C61" s="1045"/>
      <c r="D61" s="1045"/>
      <c r="E61" s="1045"/>
      <c r="F61" s="1045"/>
      <c r="G61" s="1045"/>
      <c r="H61" s="1045"/>
      <c r="I61" s="1045"/>
      <c r="J61" s="1045"/>
      <c r="K61" s="1045"/>
      <c r="L61" s="1045"/>
      <c r="M61" s="1045"/>
      <c r="N61" s="1045"/>
      <c r="O61" s="1045"/>
      <c r="P61" s="1046"/>
      <c r="Q61" s="1032"/>
      <c r="R61" s="1033"/>
      <c r="S61" s="1033"/>
      <c r="T61" s="1033"/>
      <c r="U61" s="1033"/>
      <c r="V61" s="1033"/>
      <c r="W61" s="1033"/>
      <c r="X61" s="1033"/>
      <c r="Y61" s="1033"/>
      <c r="Z61" s="1033"/>
      <c r="AA61" s="1033"/>
      <c r="AB61" s="1033"/>
      <c r="AC61" s="1033"/>
      <c r="AD61" s="1033"/>
      <c r="AE61" s="1034"/>
      <c r="AF61" s="1039"/>
      <c r="AG61" s="1040"/>
      <c r="AH61" s="1040"/>
      <c r="AI61" s="1040"/>
      <c r="AJ61" s="1041"/>
      <c r="AK61" s="1037"/>
      <c r="AL61" s="1033"/>
      <c r="AM61" s="1033"/>
      <c r="AN61" s="1033"/>
      <c r="AO61" s="1033"/>
      <c r="AP61" s="1033"/>
      <c r="AQ61" s="1033"/>
      <c r="AR61" s="1033"/>
      <c r="AS61" s="1033"/>
      <c r="AT61" s="1033"/>
      <c r="AU61" s="1033"/>
      <c r="AV61" s="1033"/>
      <c r="AW61" s="1033"/>
      <c r="AX61" s="1033"/>
      <c r="AY61" s="1033"/>
      <c r="AZ61" s="1038"/>
      <c r="BA61" s="1038"/>
      <c r="BB61" s="1038"/>
      <c r="BC61" s="1038"/>
      <c r="BD61" s="1038"/>
      <c r="BE61" s="1042"/>
      <c r="BF61" s="1042"/>
      <c r="BG61" s="1042"/>
      <c r="BH61" s="1042"/>
      <c r="BI61" s="1043"/>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29"/>
      <c r="C62" s="1030"/>
      <c r="D62" s="1030"/>
      <c r="E62" s="1030"/>
      <c r="F62" s="1030"/>
      <c r="G62" s="1030"/>
      <c r="H62" s="1030"/>
      <c r="I62" s="1030"/>
      <c r="J62" s="1030"/>
      <c r="K62" s="1030"/>
      <c r="L62" s="1030"/>
      <c r="M62" s="1030"/>
      <c r="N62" s="1030"/>
      <c r="O62" s="1030"/>
      <c r="P62" s="1031"/>
      <c r="Q62" s="1032"/>
      <c r="R62" s="1033"/>
      <c r="S62" s="1033"/>
      <c r="T62" s="1033"/>
      <c r="U62" s="1033"/>
      <c r="V62" s="1033"/>
      <c r="W62" s="1033"/>
      <c r="X62" s="1033"/>
      <c r="Y62" s="1033"/>
      <c r="Z62" s="1033"/>
      <c r="AA62" s="1033"/>
      <c r="AB62" s="1033"/>
      <c r="AC62" s="1033"/>
      <c r="AD62" s="1033"/>
      <c r="AE62" s="1034"/>
      <c r="AF62" s="1035"/>
      <c r="AG62" s="1033"/>
      <c r="AH62" s="1033"/>
      <c r="AI62" s="1033"/>
      <c r="AJ62" s="1036"/>
      <c r="AK62" s="1037"/>
      <c r="AL62" s="1033"/>
      <c r="AM62" s="1033"/>
      <c r="AN62" s="1033"/>
      <c r="AO62" s="1033"/>
      <c r="AP62" s="1033"/>
      <c r="AQ62" s="1033"/>
      <c r="AR62" s="1033"/>
      <c r="AS62" s="1033"/>
      <c r="AT62" s="1033"/>
      <c r="AU62" s="1033"/>
      <c r="AV62" s="1033"/>
      <c r="AW62" s="1033"/>
      <c r="AX62" s="1033"/>
      <c r="AY62" s="1033"/>
      <c r="AZ62" s="1038"/>
      <c r="BA62" s="1038"/>
      <c r="BB62" s="1038"/>
      <c r="BC62" s="1038"/>
      <c r="BD62" s="1038"/>
      <c r="BE62" s="1024"/>
      <c r="BF62" s="1024"/>
      <c r="BG62" s="1024"/>
      <c r="BH62" s="1024"/>
      <c r="BI62" s="1025"/>
      <c r="BJ62" s="1026" t="s">
        <v>394</v>
      </c>
      <c r="BK62" s="1027"/>
      <c r="BL62" s="1027"/>
      <c r="BM62" s="1027"/>
      <c r="BN62" s="1028"/>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378</v>
      </c>
      <c r="B63" s="942" t="s">
        <v>395</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0"/>
      <c r="AF63" s="1021">
        <v>12744</v>
      </c>
      <c r="AG63" s="957"/>
      <c r="AH63" s="957"/>
      <c r="AI63" s="957"/>
      <c r="AJ63" s="1022"/>
      <c r="AK63" s="1023"/>
      <c r="AL63" s="961"/>
      <c r="AM63" s="961"/>
      <c r="AN63" s="961"/>
      <c r="AO63" s="961"/>
      <c r="AP63" s="957">
        <v>20693</v>
      </c>
      <c r="AQ63" s="957"/>
      <c r="AR63" s="957"/>
      <c r="AS63" s="957"/>
      <c r="AT63" s="957"/>
      <c r="AU63" s="957">
        <v>1647</v>
      </c>
      <c r="AV63" s="957"/>
      <c r="AW63" s="957"/>
      <c r="AX63" s="957"/>
      <c r="AY63" s="957"/>
      <c r="AZ63" s="1017"/>
      <c r="BA63" s="1017"/>
      <c r="BB63" s="1017"/>
      <c r="BC63" s="1017"/>
      <c r="BD63" s="1017"/>
      <c r="BE63" s="958"/>
      <c r="BF63" s="958"/>
      <c r="BG63" s="958"/>
      <c r="BH63" s="958"/>
      <c r="BI63" s="959"/>
      <c r="BJ63" s="1018" t="s">
        <v>396</v>
      </c>
      <c r="BK63" s="949"/>
      <c r="BL63" s="949"/>
      <c r="BM63" s="949"/>
      <c r="BN63" s="1019"/>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397</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398</v>
      </c>
      <c r="B66" s="994"/>
      <c r="C66" s="994"/>
      <c r="D66" s="994"/>
      <c r="E66" s="994"/>
      <c r="F66" s="994"/>
      <c r="G66" s="994"/>
      <c r="H66" s="994"/>
      <c r="I66" s="994"/>
      <c r="J66" s="994"/>
      <c r="K66" s="994"/>
      <c r="L66" s="994"/>
      <c r="M66" s="994"/>
      <c r="N66" s="994"/>
      <c r="O66" s="994"/>
      <c r="P66" s="995"/>
      <c r="Q66" s="999" t="s">
        <v>382</v>
      </c>
      <c r="R66" s="1000"/>
      <c r="S66" s="1000"/>
      <c r="T66" s="1000"/>
      <c r="U66" s="1001"/>
      <c r="V66" s="999" t="s">
        <v>399</v>
      </c>
      <c r="W66" s="1000"/>
      <c r="X66" s="1000"/>
      <c r="Y66" s="1000"/>
      <c r="Z66" s="1001"/>
      <c r="AA66" s="999" t="s">
        <v>400</v>
      </c>
      <c r="AB66" s="1000"/>
      <c r="AC66" s="1000"/>
      <c r="AD66" s="1000"/>
      <c r="AE66" s="1001"/>
      <c r="AF66" s="1005" t="s">
        <v>401</v>
      </c>
      <c r="AG66" s="1006"/>
      <c r="AH66" s="1006"/>
      <c r="AI66" s="1006"/>
      <c r="AJ66" s="1007"/>
      <c r="AK66" s="999" t="s">
        <v>386</v>
      </c>
      <c r="AL66" s="994"/>
      <c r="AM66" s="994"/>
      <c r="AN66" s="994"/>
      <c r="AO66" s="995"/>
      <c r="AP66" s="999" t="s">
        <v>402</v>
      </c>
      <c r="AQ66" s="1000"/>
      <c r="AR66" s="1000"/>
      <c r="AS66" s="1000"/>
      <c r="AT66" s="1001"/>
      <c r="AU66" s="999" t="s">
        <v>403</v>
      </c>
      <c r="AV66" s="1000"/>
      <c r="AW66" s="1000"/>
      <c r="AX66" s="1000"/>
      <c r="AY66" s="1001"/>
      <c r="AZ66" s="999" t="s">
        <v>357</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378</v>
      </c>
      <c r="B88" s="942" t="s">
        <v>404</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942" t="s">
        <v>405</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24041</v>
      </c>
      <c r="CS102" s="949"/>
      <c r="CT102" s="949"/>
      <c r="CU102" s="949"/>
      <c r="CV102" s="950"/>
      <c r="CW102" s="948">
        <v>4133</v>
      </c>
      <c r="CX102" s="949"/>
      <c r="CY102" s="949"/>
      <c r="CZ102" s="949"/>
      <c r="DA102" s="950"/>
      <c r="DB102" s="948">
        <v>31573</v>
      </c>
      <c r="DC102" s="949"/>
      <c r="DD102" s="949"/>
      <c r="DE102" s="949"/>
      <c r="DF102" s="950"/>
      <c r="DG102" s="948" t="s">
        <v>572</v>
      </c>
      <c r="DH102" s="949"/>
      <c r="DI102" s="949"/>
      <c r="DJ102" s="949"/>
      <c r="DK102" s="950"/>
      <c r="DL102" s="948">
        <v>13984</v>
      </c>
      <c r="DM102" s="949"/>
      <c r="DN102" s="949"/>
      <c r="DO102" s="949"/>
      <c r="DP102" s="950"/>
      <c r="DQ102" s="948">
        <v>1545</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406</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407</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408</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409</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410</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411</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412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413</v>
      </c>
      <c r="AB109" s="892"/>
      <c r="AC109" s="892"/>
      <c r="AD109" s="892"/>
      <c r="AE109" s="893"/>
      <c r="AF109" s="894" t="s">
        <v>313</v>
      </c>
      <c r="AG109" s="892"/>
      <c r="AH109" s="892"/>
      <c r="AI109" s="892"/>
      <c r="AJ109" s="893"/>
      <c r="AK109" s="894" t="s">
        <v>312</v>
      </c>
      <c r="AL109" s="892"/>
      <c r="AM109" s="892"/>
      <c r="AN109" s="892"/>
      <c r="AO109" s="893"/>
      <c r="AP109" s="894" t="s">
        <v>414</v>
      </c>
      <c r="AQ109" s="892"/>
      <c r="AR109" s="892"/>
      <c r="AS109" s="892"/>
      <c r="AT109" s="923"/>
      <c r="AU109" s="891" t="s">
        <v>412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413</v>
      </c>
      <c r="BR109" s="892"/>
      <c r="BS109" s="892"/>
      <c r="BT109" s="892"/>
      <c r="BU109" s="893"/>
      <c r="BV109" s="894" t="s">
        <v>313</v>
      </c>
      <c r="BW109" s="892"/>
      <c r="BX109" s="892"/>
      <c r="BY109" s="892"/>
      <c r="BZ109" s="893"/>
      <c r="CA109" s="894" t="s">
        <v>312</v>
      </c>
      <c r="CB109" s="892"/>
      <c r="CC109" s="892"/>
      <c r="CD109" s="892"/>
      <c r="CE109" s="893"/>
      <c r="CF109" s="930" t="s">
        <v>414</v>
      </c>
      <c r="CG109" s="930"/>
      <c r="CH109" s="930"/>
      <c r="CI109" s="930"/>
      <c r="CJ109" s="930"/>
      <c r="CK109" s="894" t="s">
        <v>415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413</v>
      </c>
      <c r="DH109" s="892"/>
      <c r="DI109" s="892"/>
      <c r="DJ109" s="892"/>
      <c r="DK109" s="893"/>
      <c r="DL109" s="894" t="s">
        <v>313</v>
      </c>
      <c r="DM109" s="892"/>
      <c r="DN109" s="892"/>
      <c r="DO109" s="892"/>
      <c r="DP109" s="893"/>
      <c r="DQ109" s="894" t="s">
        <v>312</v>
      </c>
      <c r="DR109" s="892"/>
      <c r="DS109" s="892"/>
      <c r="DT109" s="892"/>
      <c r="DU109" s="893"/>
      <c r="DV109" s="894" t="s">
        <v>414</v>
      </c>
      <c r="DW109" s="892"/>
      <c r="DX109" s="892"/>
      <c r="DY109" s="892"/>
      <c r="DZ109" s="923"/>
    </row>
    <row r="110" spans="1:131" s="235" customFormat="1" ht="26.25" customHeight="1" x14ac:dyDescent="0.2">
      <c r="A110" s="792" t="s">
        <v>416</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109826338</v>
      </c>
      <c r="AB110" s="885"/>
      <c r="AC110" s="885"/>
      <c r="AD110" s="885"/>
      <c r="AE110" s="886"/>
      <c r="AF110" s="887">
        <v>96935866</v>
      </c>
      <c r="AG110" s="885"/>
      <c r="AH110" s="885"/>
      <c r="AI110" s="885"/>
      <c r="AJ110" s="886"/>
      <c r="AK110" s="887">
        <v>94096045</v>
      </c>
      <c r="AL110" s="885"/>
      <c r="AM110" s="885"/>
      <c r="AN110" s="885"/>
      <c r="AO110" s="886"/>
      <c r="AP110" s="888">
        <v>30.7</v>
      </c>
      <c r="AQ110" s="889"/>
      <c r="AR110" s="889"/>
      <c r="AS110" s="889"/>
      <c r="AT110" s="890"/>
      <c r="AU110" s="924" t="s">
        <v>70</v>
      </c>
      <c r="AV110" s="925"/>
      <c r="AW110" s="925"/>
      <c r="AX110" s="925"/>
      <c r="AY110" s="925"/>
      <c r="AZ110" s="847" t="s">
        <v>417</v>
      </c>
      <c r="BA110" s="793"/>
      <c r="BB110" s="793"/>
      <c r="BC110" s="793"/>
      <c r="BD110" s="793"/>
      <c r="BE110" s="793"/>
      <c r="BF110" s="793"/>
      <c r="BG110" s="793"/>
      <c r="BH110" s="793"/>
      <c r="BI110" s="793"/>
      <c r="BJ110" s="793"/>
      <c r="BK110" s="793"/>
      <c r="BL110" s="793"/>
      <c r="BM110" s="793"/>
      <c r="BN110" s="793"/>
      <c r="BO110" s="793"/>
      <c r="BP110" s="794"/>
      <c r="BQ110" s="848">
        <v>1252659194</v>
      </c>
      <c r="BR110" s="830"/>
      <c r="BS110" s="830"/>
      <c r="BT110" s="830"/>
      <c r="BU110" s="830"/>
      <c r="BV110" s="830">
        <v>1239360989</v>
      </c>
      <c r="BW110" s="830"/>
      <c r="BX110" s="830"/>
      <c r="BY110" s="830"/>
      <c r="BZ110" s="830"/>
      <c r="CA110" s="830">
        <v>1232487199</v>
      </c>
      <c r="CB110" s="830"/>
      <c r="CC110" s="830"/>
      <c r="CD110" s="830"/>
      <c r="CE110" s="830"/>
      <c r="CF110" s="857">
        <v>401.8</v>
      </c>
      <c r="CG110" s="858"/>
      <c r="CH110" s="858"/>
      <c r="CI110" s="858"/>
      <c r="CJ110" s="858"/>
      <c r="CK110" s="920" t="s">
        <v>418</v>
      </c>
      <c r="CL110" s="804"/>
      <c r="CM110" s="881" t="s">
        <v>419</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2425568</v>
      </c>
      <c r="DH110" s="830"/>
      <c r="DI110" s="830"/>
      <c r="DJ110" s="830"/>
      <c r="DK110" s="830"/>
      <c r="DL110" s="830">
        <v>1833079</v>
      </c>
      <c r="DM110" s="830"/>
      <c r="DN110" s="830"/>
      <c r="DO110" s="830"/>
      <c r="DP110" s="830"/>
      <c r="DQ110" s="830">
        <v>1240590</v>
      </c>
      <c r="DR110" s="830"/>
      <c r="DS110" s="830"/>
      <c r="DT110" s="830"/>
      <c r="DU110" s="830"/>
      <c r="DV110" s="831">
        <v>0.4</v>
      </c>
      <c r="DW110" s="831"/>
      <c r="DX110" s="831"/>
      <c r="DY110" s="831"/>
      <c r="DZ110" s="832"/>
    </row>
    <row r="111" spans="1:131" s="235" customFormat="1" ht="26.25" customHeight="1" x14ac:dyDescent="0.2">
      <c r="A111" s="759" t="s">
        <v>420</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118</v>
      </c>
      <c r="AB111" s="914"/>
      <c r="AC111" s="914"/>
      <c r="AD111" s="914"/>
      <c r="AE111" s="915"/>
      <c r="AF111" s="916" t="s">
        <v>118</v>
      </c>
      <c r="AG111" s="914"/>
      <c r="AH111" s="914"/>
      <c r="AI111" s="914"/>
      <c r="AJ111" s="915"/>
      <c r="AK111" s="916" t="s">
        <v>118</v>
      </c>
      <c r="AL111" s="914"/>
      <c r="AM111" s="914"/>
      <c r="AN111" s="914"/>
      <c r="AO111" s="915"/>
      <c r="AP111" s="917" t="s">
        <v>118</v>
      </c>
      <c r="AQ111" s="918"/>
      <c r="AR111" s="918"/>
      <c r="AS111" s="918"/>
      <c r="AT111" s="919"/>
      <c r="AU111" s="926"/>
      <c r="AV111" s="927"/>
      <c r="AW111" s="927"/>
      <c r="AX111" s="927"/>
      <c r="AY111" s="927"/>
      <c r="AZ111" s="800" t="s">
        <v>421</v>
      </c>
      <c r="BA111" s="735"/>
      <c r="BB111" s="735"/>
      <c r="BC111" s="735"/>
      <c r="BD111" s="735"/>
      <c r="BE111" s="735"/>
      <c r="BF111" s="735"/>
      <c r="BG111" s="735"/>
      <c r="BH111" s="735"/>
      <c r="BI111" s="735"/>
      <c r="BJ111" s="735"/>
      <c r="BK111" s="735"/>
      <c r="BL111" s="735"/>
      <c r="BM111" s="735"/>
      <c r="BN111" s="735"/>
      <c r="BO111" s="735"/>
      <c r="BP111" s="736"/>
      <c r="BQ111" s="801">
        <v>3059648</v>
      </c>
      <c r="BR111" s="802"/>
      <c r="BS111" s="802"/>
      <c r="BT111" s="802"/>
      <c r="BU111" s="802"/>
      <c r="BV111" s="802">
        <v>2306876</v>
      </c>
      <c r="BW111" s="802"/>
      <c r="BX111" s="802"/>
      <c r="BY111" s="802"/>
      <c r="BZ111" s="802"/>
      <c r="CA111" s="802">
        <v>1572484</v>
      </c>
      <c r="CB111" s="802"/>
      <c r="CC111" s="802"/>
      <c r="CD111" s="802"/>
      <c r="CE111" s="802"/>
      <c r="CF111" s="866">
        <v>0.5</v>
      </c>
      <c r="CG111" s="867"/>
      <c r="CH111" s="867"/>
      <c r="CI111" s="867"/>
      <c r="CJ111" s="867"/>
      <c r="CK111" s="921"/>
      <c r="CL111" s="806"/>
      <c r="CM111" s="809" t="s">
        <v>422</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423</v>
      </c>
      <c r="DH111" s="802"/>
      <c r="DI111" s="802"/>
      <c r="DJ111" s="802"/>
      <c r="DK111" s="802"/>
      <c r="DL111" s="802" t="s">
        <v>424</v>
      </c>
      <c r="DM111" s="802"/>
      <c r="DN111" s="802"/>
      <c r="DO111" s="802"/>
      <c r="DP111" s="802"/>
      <c r="DQ111" s="802" t="s">
        <v>423</v>
      </c>
      <c r="DR111" s="802"/>
      <c r="DS111" s="802"/>
      <c r="DT111" s="802"/>
      <c r="DU111" s="802"/>
      <c r="DV111" s="779" t="s">
        <v>424</v>
      </c>
      <c r="DW111" s="779"/>
      <c r="DX111" s="779"/>
      <c r="DY111" s="779"/>
      <c r="DZ111" s="780"/>
    </row>
    <row r="112" spans="1:131" s="235" customFormat="1" ht="26.25" customHeight="1" x14ac:dyDescent="0.2">
      <c r="A112" s="906" t="s">
        <v>425</v>
      </c>
      <c r="B112" s="907"/>
      <c r="C112" s="735" t="s">
        <v>426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t="s">
        <v>118</v>
      </c>
      <c r="AB112" s="765"/>
      <c r="AC112" s="765"/>
      <c r="AD112" s="765"/>
      <c r="AE112" s="766"/>
      <c r="AF112" s="767" t="s">
        <v>424</v>
      </c>
      <c r="AG112" s="765"/>
      <c r="AH112" s="765"/>
      <c r="AI112" s="765"/>
      <c r="AJ112" s="766"/>
      <c r="AK112" s="767" t="s">
        <v>396</v>
      </c>
      <c r="AL112" s="765"/>
      <c r="AM112" s="765"/>
      <c r="AN112" s="765"/>
      <c r="AO112" s="766"/>
      <c r="AP112" s="812" t="s">
        <v>118</v>
      </c>
      <c r="AQ112" s="813"/>
      <c r="AR112" s="813"/>
      <c r="AS112" s="813"/>
      <c r="AT112" s="814"/>
      <c r="AU112" s="926"/>
      <c r="AV112" s="927"/>
      <c r="AW112" s="927"/>
      <c r="AX112" s="927"/>
      <c r="AY112" s="927"/>
      <c r="AZ112" s="800" t="s">
        <v>427</v>
      </c>
      <c r="BA112" s="735"/>
      <c r="BB112" s="735"/>
      <c r="BC112" s="735"/>
      <c r="BD112" s="735"/>
      <c r="BE112" s="735"/>
      <c r="BF112" s="735"/>
      <c r="BG112" s="735"/>
      <c r="BH112" s="735"/>
      <c r="BI112" s="735"/>
      <c r="BJ112" s="735"/>
      <c r="BK112" s="735"/>
      <c r="BL112" s="735"/>
      <c r="BM112" s="735"/>
      <c r="BN112" s="735"/>
      <c r="BO112" s="735"/>
      <c r="BP112" s="736"/>
      <c r="BQ112" s="801">
        <v>2129923</v>
      </c>
      <c r="BR112" s="802"/>
      <c r="BS112" s="802"/>
      <c r="BT112" s="802"/>
      <c r="BU112" s="802"/>
      <c r="BV112" s="802">
        <v>1832825</v>
      </c>
      <c r="BW112" s="802"/>
      <c r="BX112" s="802"/>
      <c r="BY112" s="802"/>
      <c r="BZ112" s="802"/>
      <c r="CA112" s="802">
        <v>1647157</v>
      </c>
      <c r="CB112" s="802"/>
      <c r="CC112" s="802"/>
      <c r="CD112" s="802"/>
      <c r="CE112" s="802"/>
      <c r="CF112" s="866">
        <v>0.5</v>
      </c>
      <c r="CG112" s="867"/>
      <c r="CH112" s="867"/>
      <c r="CI112" s="867"/>
      <c r="CJ112" s="867"/>
      <c r="CK112" s="921"/>
      <c r="CL112" s="806"/>
      <c r="CM112" s="809" t="s">
        <v>428</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t="s">
        <v>118</v>
      </c>
      <c r="DH112" s="802"/>
      <c r="DI112" s="802"/>
      <c r="DJ112" s="802"/>
      <c r="DK112" s="802"/>
      <c r="DL112" s="802" t="s">
        <v>118</v>
      </c>
      <c r="DM112" s="802"/>
      <c r="DN112" s="802"/>
      <c r="DO112" s="802"/>
      <c r="DP112" s="802"/>
      <c r="DQ112" s="802" t="s">
        <v>118</v>
      </c>
      <c r="DR112" s="802"/>
      <c r="DS112" s="802"/>
      <c r="DT112" s="802"/>
      <c r="DU112" s="802"/>
      <c r="DV112" s="779" t="s">
        <v>118</v>
      </c>
      <c r="DW112" s="779"/>
      <c r="DX112" s="779"/>
      <c r="DY112" s="779"/>
      <c r="DZ112" s="780"/>
    </row>
    <row r="113" spans="1:130" s="235" customFormat="1" ht="26.25" customHeight="1" x14ac:dyDescent="0.2">
      <c r="A113" s="908"/>
      <c r="B113" s="909"/>
      <c r="C113" s="735" t="s">
        <v>429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259963</v>
      </c>
      <c r="AB113" s="765"/>
      <c r="AC113" s="765"/>
      <c r="AD113" s="765"/>
      <c r="AE113" s="766"/>
      <c r="AF113" s="767">
        <v>255341</v>
      </c>
      <c r="AG113" s="765"/>
      <c r="AH113" s="765"/>
      <c r="AI113" s="765"/>
      <c r="AJ113" s="766"/>
      <c r="AK113" s="767">
        <v>218540</v>
      </c>
      <c r="AL113" s="765"/>
      <c r="AM113" s="765"/>
      <c r="AN113" s="765"/>
      <c r="AO113" s="766"/>
      <c r="AP113" s="812">
        <v>0.1</v>
      </c>
      <c r="AQ113" s="813"/>
      <c r="AR113" s="813"/>
      <c r="AS113" s="813"/>
      <c r="AT113" s="814"/>
      <c r="AU113" s="926"/>
      <c r="AV113" s="927"/>
      <c r="AW113" s="927"/>
      <c r="AX113" s="927"/>
      <c r="AY113" s="927"/>
      <c r="AZ113" s="800" t="s">
        <v>430</v>
      </c>
      <c r="BA113" s="735"/>
      <c r="BB113" s="735"/>
      <c r="BC113" s="735"/>
      <c r="BD113" s="735"/>
      <c r="BE113" s="735"/>
      <c r="BF113" s="735"/>
      <c r="BG113" s="735"/>
      <c r="BH113" s="735"/>
      <c r="BI113" s="735"/>
      <c r="BJ113" s="735"/>
      <c r="BK113" s="735"/>
      <c r="BL113" s="735"/>
      <c r="BM113" s="735"/>
      <c r="BN113" s="735"/>
      <c r="BO113" s="735"/>
      <c r="BP113" s="736"/>
      <c r="BQ113" s="801" t="s">
        <v>396</v>
      </c>
      <c r="BR113" s="802"/>
      <c r="BS113" s="802"/>
      <c r="BT113" s="802"/>
      <c r="BU113" s="802"/>
      <c r="BV113" s="802" t="s">
        <v>423</v>
      </c>
      <c r="BW113" s="802"/>
      <c r="BX113" s="802"/>
      <c r="BY113" s="802"/>
      <c r="BZ113" s="802"/>
      <c r="CA113" s="802" t="s">
        <v>424</v>
      </c>
      <c r="CB113" s="802"/>
      <c r="CC113" s="802"/>
      <c r="CD113" s="802"/>
      <c r="CE113" s="802"/>
      <c r="CF113" s="866" t="s">
        <v>118</v>
      </c>
      <c r="CG113" s="867"/>
      <c r="CH113" s="867"/>
      <c r="CI113" s="867"/>
      <c r="CJ113" s="867"/>
      <c r="CK113" s="921"/>
      <c r="CL113" s="806"/>
      <c r="CM113" s="809" t="s">
        <v>431</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560999</v>
      </c>
      <c r="DH113" s="802"/>
      <c r="DI113" s="802"/>
      <c r="DJ113" s="802"/>
      <c r="DK113" s="802"/>
      <c r="DL113" s="802">
        <v>415332</v>
      </c>
      <c r="DM113" s="802"/>
      <c r="DN113" s="802"/>
      <c r="DO113" s="802"/>
      <c r="DP113" s="802"/>
      <c r="DQ113" s="802">
        <v>288045</v>
      </c>
      <c r="DR113" s="802"/>
      <c r="DS113" s="802"/>
      <c r="DT113" s="802"/>
      <c r="DU113" s="802"/>
      <c r="DV113" s="779">
        <v>0.1</v>
      </c>
      <c r="DW113" s="779"/>
      <c r="DX113" s="779"/>
      <c r="DY113" s="779"/>
      <c r="DZ113" s="780"/>
    </row>
    <row r="114" spans="1:130" s="235" customFormat="1" ht="26.25" customHeight="1" x14ac:dyDescent="0.2">
      <c r="A114" s="908"/>
      <c r="B114" s="909"/>
      <c r="C114" s="735" t="s">
        <v>432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118</v>
      </c>
      <c r="AB114" s="765"/>
      <c r="AC114" s="765"/>
      <c r="AD114" s="765"/>
      <c r="AE114" s="766"/>
      <c r="AF114" s="767" t="s">
        <v>424</v>
      </c>
      <c r="AG114" s="765"/>
      <c r="AH114" s="765"/>
      <c r="AI114" s="765"/>
      <c r="AJ114" s="766"/>
      <c r="AK114" s="767" t="s">
        <v>396</v>
      </c>
      <c r="AL114" s="765"/>
      <c r="AM114" s="765"/>
      <c r="AN114" s="765"/>
      <c r="AO114" s="766"/>
      <c r="AP114" s="812" t="s">
        <v>118</v>
      </c>
      <c r="AQ114" s="813"/>
      <c r="AR114" s="813"/>
      <c r="AS114" s="813"/>
      <c r="AT114" s="814"/>
      <c r="AU114" s="926"/>
      <c r="AV114" s="927"/>
      <c r="AW114" s="927"/>
      <c r="AX114" s="927"/>
      <c r="AY114" s="927"/>
      <c r="AZ114" s="800" t="s">
        <v>433</v>
      </c>
      <c r="BA114" s="735"/>
      <c r="BB114" s="735"/>
      <c r="BC114" s="735"/>
      <c r="BD114" s="735"/>
      <c r="BE114" s="735"/>
      <c r="BF114" s="735"/>
      <c r="BG114" s="735"/>
      <c r="BH114" s="735"/>
      <c r="BI114" s="735"/>
      <c r="BJ114" s="735"/>
      <c r="BK114" s="735"/>
      <c r="BL114" s="735"/>
      <c r="BM114" s="735"/>
      <c r="BN114" s="735"/>
      <c r="BO114" s="735"/>
      <c r="BP114" s="736"/>
      <c r="BQ114" s="801">
        <v>167982598</v>
      </c>
      <c r="BR114" s="802"/>
      <c r="BS114" s="802"/>
      <c r="BT114" s="802"/>
      <c r="BU114" s="802"/>
      <c r="BV114" s="802">
        <v>160818360</v>
      </c>
      <c r="BW114" s="802"/>
      <c r="BX114" s="802"/>
      <c r="BY114" s="802"/>
      <c r="BZ114" s="802"/>
      <c r="CA114" s="802">
        <v>151754418</v>
      </c>
      <c r="CB114" s="802"/>
      <c r="CC114" s="802"/>
      <c r="CD114" s="802"/>
      <c r="CE114" s="802"/>
      <c r="CF114" s="866">
        <v>49.5</v>
      </c>
      <c r="CG114" s="867"/>
      <c r="CH114" s="867"/>
      <c r="CI114" s="867"/>
      <c r="CJ114" s="867"/>
      <c r="CK114" s="921"/>
      <c r="CL114" s="806"/>
      <c r="CM114" s="809" t="s">
        <v>434</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73081</v>
      </c>
      <c r="DH114" s="802"/>
      <c r="DI114" s="802"/>
      <c r="DJ114" s="802"/>
      <c r="DK114" s="802"/>
      <c r="DL114" s="802">
        <v>58465</v>
      </c>
      <c r="DM114" s="802"/>
      <c r="DN114" s="802"/>
      <c r="DO114" s="802"/>
      <c r="DP114" s="802"/>
      <c r="DQ114" s="802">
        <v>43849</v>
      </c>
      <c r="DR114" s="802"/>
      <c r="DS114" s="802"/>
      <c r="DT114" s="802"/>
      <c r="DU114" s="802"/>
      <c r="DV114" s="779">
        <v>0</v>
      </c>
      <c r="DW114" s="779"/>
      <c r="DX114" s="779"/>
      <c r="DY114" s="779"/>
      <c r="DZ114" s="780"/>
    </row>
    <row r="115" spans="1:130" s="235" customFormat="1" ht="26.25" customHeight="1" x14ac:dyDescent="0.2">
      <c r="A115" s="908"/>
      <c r="B115" s="909"/>
      <c r="C115" s="735" t="s">
        <v>435</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687100</v>
      </c>
      <c r="AB115" s="765"/>
      <c r="AC115" s="765"/>
      <c r="AD115" s="765"/>
      <c r="AE115" s="766"/>
      <c r="AF115" s="767">
        <v>674569</v>
      </c>
      <c r="AG115" s="765"/>
      <c r="AH115" s="765"/>
      <c r="AI115" s="765"/>
      <c r="AJ115" s="766"/>
      <c r="AK115" s="767">
        <v>660849</v>
      </c>
      <c r="AL115" s="765"/>
      <c r="AM115" s="765"/>
      <c r="AN115" s="765"/>
      <c r="AO115" s="766"/>
      <c r="AP115" s="812">
        <v>0.2</v>
      </c>
      <c r="AQ115" s="813"/>
      <c r="AR115" s="813"/>
      <c r="AS115" s="813"/>
      <c r="AT115" s="814"/>
      <c r="AU115" s="926"/>
      <c r="AV115" s="927"/>
      <c r="AW115" s="927"/>
      <c r="AX115" s="927"/>
      <c r="AY115" s="927"/>
      <c r="AZ115" s="800" t="s">
        <v>436</v>
      </c>
      <c r="BA115" s="735"/>
      <c r="BB115" s="735"/>
      <c r="BC115" s="735"/>
      <c r="BD115" s="735"/>
      <c r="BE115" s="735"/>
      <c r="BF115" s="735"/>
      <c r="BG115" s="735"/>
      <c r="BH115" s="735"/>
      <c r="BI115" s="735"/>
      <c r="BJ115" s="735"/>
      <c r="BK115" s="735"/>
      <c r="BL115" s="735"/>
      <c r="BM115" s="735"/>
      <c r="BN115" s="735"/>
      <c r="BO115" s="735"/>
      <c r="BP115" s="736"/>
      <c r="BQ115" s="801">
        <v>1628562</v>
      </c>
      <c r="BR115" s="802"/>
      <c r="BS115" s="802"/>
      <c r="BT115" s="802"/>
      <c r="BU115" s="802"/>
      <c r="BV115" s="802">
        <v>1952088</v>
      </c>
      <c r="BW115" s="802"/>
      <c r="BX115" s="802"/>
      <c r="BY115" s="802"/>
      <c r="BZ115" s="802"/>
      <c r="CA115" s="802">
        <v>1899042</v>
      </c>
      <c r="CB115" s="802"/>
      <c r="CC115" s="802"/>
      <c r="CD115" s="802"/>
      <c r="CE115" s="802"/>
      <c r="CF115" s="866">
        <v>0.6</v>
      </c>
      <c r="CG115" s="867"/>
      <c r="CH115" s="867"/>
      <c r="CI115" s="867"/>
      <c r="CJ115" s="867"/>
      <c r="CK115" s="921"/>
      <c r="CL115" s="806"/>
      <c r="CM115" s="800" t="s">
        <v>437</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118</v>
      </c>
      <c r="DH115" s="802"/>
      <c r="DI115" s="802"/>
      <c r="DJ115" s="802"/>
      <c r="DK115" s="802"/>
      <c r="DL115" s="802" t="s">
        <v>118</v>
      </c>
      <c r="DM115" s="802"/>
      <c r="DN115" s="802"/>
      <c r="DO115" s="802"/>
      <c r="DP115" s="802"/>
      <c r="DQ115" s="802" t="s">
        <v>396</v>
      </c>
      <c r="DR115" s="802"/>
      <c r="DS115" s="802"/>
      <c r="DT115" s="802"/>
      <c r="DU115" s="802"/>
      <c r="DV115" s="779" t="s">
        <v>118</v>
      </c>
      <c r="DW115" s="779"/>
      <c r="DX115" s="779"/>
      <c r="DY115" s="779"/>
      <c r="DZ115" s="780"/>
    </row>
    <row r="116" spans="1:130" s="235" customFormat="1" ht="26.25" customHeight="1" x14ac:dyDescent="0.2">
      <c r="A116" s="910"/>
      <c r="B116" s="911"/>
      <c r="C116" s="871" t="s">
        <v>438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4631</v>
      </c>
      <c r="AB116" s="765"/>
      <c r="AC116" s="765"/>
      <c r="AD116" s="765"/>
      <c r="AE116" s="766"/>
      <c r="AF116" s="767">
        <v>3640</v>
      </c>
      <c r="AG116" s="765"/>
      <c r="AH116" s="765"/>
      <c r="AI116" s="765"/>
      <c r="AJ116" s="766"/>
      <c r="AK116" s="767">
        <v>2842</v>
      </c>
      <c r="AL116" s="765"/>
      <c r="AM116" s="765"/>
      <c r="AN116" s="765"/>
      <c r="AO116" s="766"/>
      <c r="AP116" s="812">
        <v>0</v>
      </c>
      <c r="AQ116" s="813"/>
      <c r="AR116" s="813"/>
      <c r="AS116" s="813"/>
      <c r="AT116" s="814"/>
      <c r="AU116" s="926"/>
      <c r="AV116" s="927"/>
      <c r="AW116" s="927"/>
      <c r="AX116" s="927"/>
      <c r="AY116" s="927"/>
      <c r="AZ116" s="854" t="s">
        <v>439</v>
      </c>
      <c r="BA116" s="855"/>
      <c r="BB116" s="855"/>
      <c r="BC116" s="855"/>
      <c r="BD116" s="855"/>
      <c r="BE116" s="855"/>
      <c r="BF116" s="855"/>
      <c r="BG116" s="855"/>
      <c r="BH116" s="855"/>
      <c r="BI116" s="855"/>
      <c r="BJ116" s="855"/>
      <c r="BK116" s="855"/>
      <c r="BL116" s="855"/>
      <c r="BM116" s="855"/>
      <c r="BN116" s="855"/>
      <c r="BO116" s="855"/>
      <c r="BP116" s="856"/>
      <c r="BQ116" s="801" t="s">
        <v>424</v>
      </c>
      <c r="BR116" s="802"/>
      <c r="BS116" s="802"/>
      <c r="BT116" s="802"/>
      <c r="BU116" s="802"/>
      <c r="BV116" s="802" t="s">
        <v>423</v>
      </c>
      <c r="BW116" s="802"/>
      <c r="BX116" s="802"/>
      <c r="BY116" s="802"/>
      <c r="BZ116" s="802"/>
      <c r="CA116" s="802" t="s">
        <v>424</v>
      </c>
      <c r="CB116" s="802"/>
      <c r="CC116" s="802"/>
      <c r="CD116" s="802"/>
      <c r="CE116" s="802"/>
      <c r="CF116" s="866" t="s">
        <v>118</v>
      </c>
      <c r="CG116" s="867"/>
      <c r="CH116" s="867"/>
      <c r="CI116" s="867"/>
      <c r="CJ116" s="867"/>
      <c r="CK116" s="921"/>
      <c r="CL116" s="806"/>
      <c r="CM116" s="809" t="s">
        <v>440</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118</v>
      </c>
      <c r="DH116" s="802"/>
      <c r="DI116" s="802"/>
      <c r="DJ116" s="802"/>
      <c r="DK116" s="802"/>
      <c r="DL116" s="802" t="s">
        <v>118</v>
      </c>
      <c r="DM116" s="802"/>
      <c r="DN116" s="802"/>
      <c r="DO116" s="802"/>
      <c r="DP116" s="802"/>
      <c r="DQ116" s="802" t="s">
        <v>118</v>
      </c>
      <c r="DR116" s="802"/>
      <c r="DS116" s="802"/>
      <c r="DT116" s="802"/>
      <c r="DU116" s="802"/>
      <c r="DV116" s="779" t="s">
        <v>118</v>
      </c>
      <c r="DW116" s="779"/>
      <c r="DX116" s="779"/>
      <c r="DY116" s="779"/>
      <c r="DZ116" s="780"/>
    </row>
    <row r="117" spans="1:130" s="235" customFormat="1" ht="26.25" customHeight="1" x14ac:dyDescent="0.2">
      <c r="A117" s="891" t="s">
        <v>158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441</v>
      </c>
      <c r="Z117" s="893"/>
      <c r="AA117" s="898">
        <v>110778032</v>
      </c>
      <c r="AB117" s="899"/>
      <c r="AC117" s="899"/>
      <c r="AD117" s="899"/>
      <c r="AE117" s="900"/>
      <c r="AF117" s="901">
        <v>97869416</v>
      </c>
      <c r="AG117" s="899"/>
      <c r="AH117" s="899"/>
      <c r="AI117" s="899"/>
      <c r="AJ117" s="900"/>
      <c r="AK117" s="901">
        <v>94978276</v>
      </c>
      <c r="AL117" s="899"/>
      <c r="AM117" s="899"/>
      <c r="AN117" s="899"/>
      <c r="AO117" s="900"/>
      <c r="AP117" s="902"/>
      <c r="AQ117" s="903"/>
      <c r="AR117" s="903"/>
      <c r="AS117" s="903"/>
      <c r="AT117" s="904"/>
      <c r="AU117" s="926"/>
      <c r="AV117" s="927"/>
      <c r="AW117" s="927"/>
      <c r="AX117" s="927"/>
      <c r="AY117" s="927"/>
      <c r="AZ117" s="800" t="s">
        <v>442</v>
      </c>
      <c r="BA117" s="735"/>
      <c r="BB117" s="735"/>
      <c r="BC117" s="735"/>
      <c r="BD117" s="735"/>
      <c r="BE117" s="735"/>
      <c r="BF117" s="735"/>
      <c r="BG117" s="735"/>
      <c r="BH117" s="735"/>
      <c r="BI117" s="735"/>
      <c r="BJ117" s="735"/>
      <c r="BK117" s="735"/>
      <c r="BL117" s="735"/>
      <c r="BM117" s="735"/>
      <c r="BN117" s="735"/>
      <c r="BO117" s="735"/>
      <c r="BP117" s="736"/>
      <c r="BQ117" s="801" t="s">
        <v>424</v>
      </c>
      <c r="BR117" s="802"/>
      <c r="BS117" s="802"/>
      <c r="BT117" s="802"/>
      <c r="BU117" s="802"/>
      <c r="BV117" s="802" t="s">
        <v>118</v>
      </c>
      <c r="BW117" s="802"/>
      <c r="BX117" s="802"/>
      <c r="BY117" s="802"/>
      <c r="BZ117" s="802"/>
      <c r="CA117" s="802" t="s">
        <v>118</v>
      </c>
      <c r="CB117" s="802"/>
      <c r="CC117" s="802"/>
      <c r="CD117" s="802"/>
      <c r="CE117" s="802"/>
      <c r="CF117" s="866" t="s">
        <v>118</v>
      </c>
      <c r="CG117" s="867"/>
      <c r="CH117" s="867"/>
      <c r="CI117" s="867"/>
      <c r="CJ117" s="867"/>
      <c r="CK117" s="921"/>
      <c r="CL117" s="806"/>
      <c r="CM117" s="809" t="s">
        <v>443</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396</v>
      </c>
      <c r="DH117" s="802"/>
      <c r="DI117" s="802"/>
      <c r="DJ117" s="802"/>
      <c r="DK117" s="802"/>
      <c r="DL117" s="802" t="s">
        <v>118</v>
      </c>
      <c r="DM117" s="802"/>
      <c r="DN117" s="802"/>
      <c r="DO117" s="802"/>
      <c r="DP117" s="802"/>
      <c r="DQ117" s="802" t="s">
        <v>118</v>
      </c>
      <c r="DR117" s="802"/>
      <c r="DS117" s="802"/>
      <c r="DT117" s="802"/>
      <c r="DU117" s="802"/>
      <c r="DV117" s="779" t="s">
        <v>118</v>
      </c>
      <c r="DW117" s="779"/>
      <c r="DX117" s="779"/>
      <c r="DY117" s="779"/>
      <c r="DZ117" s="780"/>
    </row>
    <row r="118" spans="1:130" s="235" customFormat="1" ht="26.25" customHeight="1" x14ac:dyDescent="0.2">
      <c r="A118" s="891" t="s">
        <v>415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413</v>
      </c>
      <c r="AB118" s="892"/>
      <c r="AC118" s="892"/>
      <c r="AD118" s="892"/>
      <c r="AE118" s="893"/>
      <c r="AF118" s="894" t="s">
        <v>313</v>
      </c>
      <c r="AG118" s="892"/>
      <c r="AH118" s="892"/>
      <c r="AI118" s="892"/>
      <c r="AJ118" s="893"/>
      <c r="AK118" s="894" t="s">
        <v>312</v>
      </c>
      <c r="AL118" s="892"/>
      <c r="AM118" s="892"/>
      <c r="AN118" s="892"/>
      <c r="AO118" s="893"/>
      <c r="AP118" s="895" t="s">
        <v>414</v>
      </c>
      <c r="AQ118" s="896"/>
      <c r="AR118" s="896"/>
      <c r="AS118" s="896"/>
      <c r="AT118" s="897"/>
      <c r="AU118" s="926"/>
      <c r="AV118" s="927"/>
      <c r="AW118" s="927"/>
      <c r="AX118" s="927"/>
      <c r="AY118" s="927"/>
      <c r="AZ118" s="870" t="s">
        <v>444</v>
      </c>
      <c r="BA118" s="871"/>
      <c r="BB118" s="871"/>
      <c r="BC118" s="871"/>
      <c r="BD118" s="871"/>
      <c r="BE118" s="871"/>
      <c r="BF118" s="871"/>
      <c r="BG118" s="871"/>
      <c r="BH118" s="871"/>
      <c r="BI118" s="871"/>
      <c r="BJ118" s="871"/>
      <c r="BK118" s="871"/>
      <c r="BL118" s="871"/>
      <c r="BM118" s="871"/>
      <c r="BN118" s="871"/>
      <c r="BO118" s="871"/>
      <c r="BP118" s="872"/>
      <c r="BQ118" s="853" t="s">
        <v>118</v>
      </c>
      <c r="BR118" s="833"/>
      <c r="BS118" s="833"/>
      <c r="BT118" s="833"/>
      <c r="BU118" s="833"/>
      <c r="BV118" s="833" t="s">
        <v>424</v>
      </c>
      <c r="BW118" s="833"/>
      <c r="BX118" s="833"/>
      <c r="BY118" s="833"/>
      <c r="BZ118" s="833"/>
      <c r="CA118" s="833" t="s">
        <v>118</v>
      </c>
      <c r="CB118" s="833"/>
      <c r="CC118" s="833"/>
      <c r="CD118" s="833"/>
      <c r="CE118" s="833"/>
      <c r="CF118" s="866" t="s">
        <v>118</v>
      </c>
      <c r="CG118" s="867"/>
      <c r="CH118" s="867"/>
      <c r="CI118" s="867"/>
      <c r="CJ118" s="867"/>
      <c r="CK118" s="921"/>
      <c r="CL118" s="806"/>
      <c r="CM118" s="809" t="s">
        <v>445</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424</v>
      </c>
      <c r="DH118" s="802"/>
      <c r="DI118" s="802"/>
      <c r="DJ118" s="802"/>
      <c r="DK118" s="802"/>
      <c r="DL118" s="802" t="s">
        <v>396</v>
      </c>
      <c r="DM118" s="802"/>
      <c r="DN118" s="802"/>
      <c r="DO118" s="802"/>
      <c r="DP118" s="802"/>
      <c r="DQ118" s="802" t="s">
        <v>118</v>
      </c>
      <c r="DR118" s="802"/>
      <c r="DS118" s="802"/>
      <c r="DT118" s="802"/>
      <c r="DU118" s="802"/>
      <c r="DV118" s="779" t="s">
        <v>118</v>
      </c>
      <c r="DW118" s="779"/>
      <c r="DX118" s="779"/>
      <c r="DY118" s="779"/>
      <c r="DZ118" s="780"/>
    </row>
    <row r="119" spans="1:130" s="235" customFormat="1" ht="26.25" customHeight="1" x14ac:dyDescent="0.2">
      <c r="A119" s="803" t="s">
        <v>418</v>
      </c>
      <c r="B119" s="804"/>
      <c r="C119" s="881" t="s">
        <v>419</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510114</v>
      </c>
      <c r="AB119" s="885"/>
      <c r="AC119" s="885"/>
      <c r="AD119" s="885"/>
      <c r="AE119" s="886"/>
      <c r="AF119" s="887">
        <v>496834</v>
      </c>
      <c r="AG119" s="885"/>
      <c r="AH119" s="885"/>
      <c r="AI119" s="885"/>
      <c r="AJ119" s="886"/>
      <c r="AK119" s="887">
        <v>511235</v>
      </c>
      <c r="AL119" s="885"/>
      <c r="AM119" s="885"/>
      <c r="AN119" s="885"/>
      <c r="AO119" s="886"/>
      <c r="AP119" s="888">
        <v>0.2</v>
      </c>
      <c r="AQ119" s="889"/>
      <c r="AR119" s="889"/>
      <c r="AS119" s="889"/>
      <c r="AT119" s="890"/>
      <c r="AU119" s="928"/>
      <c r="AV119" s="929"/>
      <c r="AW119" s="929"/>
      <c r="AX119" s="929"/>
      <c r="AY119" s="929"/>
      <c r="AZ119" s="266" t="s">
        <v>158</v>
      </c>
      <c r="BA119" s="266"/>
      <c r="BB119" s="266"/>
      <c r="BC119" s="266"/>
      <c r="BD119" s="266"/>
      <c r="BE119" s="266"/>
      <c r="BF119" s="266"/>
      <c r="BG119" s="266"/>
      <c r="BH119" s="266"/>
      <c r="BI119" s="266"/>
      <c r="BJ119" s="266"/>
      <c r="BK119" s="266"/>
      <c r="BL119" s="266"/>
      <c r="BM119" s="266"/>
      <c r="BN119" s="266"/>
      <c r="BO119" s="868" t="s">
        <v>446</v>
      </c>
      <c r="BP119" s="869"/>
      <c r="BQ119" s="853">
        <v>1427459925</v>
      </c>
      <c r="BR119" s="833"/>
      <c r="BS119" s="833"/>
      <c r="BT119" s="833"/>
      <c r="BU119" s="833"/>
      <c r="BV119" s="833">
        <v>1406271138</v>
      </c>
      <c r="BW119" s="833"/>
      <c r="BX119" s="833"/>
      <c r="BY119" s="833"/>
      <c r="BZ119" s="833"/>
      <c r="CA119" s="833">
        <v>1389360300</v>
      </c>
      <c r="CB119" s="833"/>
      <c r="CC119" s="833"/>
      <c r="CD119" s="833"/>
      <c r="CE119" s="833"/>
      <c r="CF119" s="731"/>
      <c r="CG119" s="732"/>
      <c r="CH119" s="732"/>
      <c r="CI119" s="732"/>
      <c r="CJ119" s="822"/>
      <c r="CK119" s="922"/>
      <c r="CL119" s="808"/>
      <c r="CM119" s="826" t="s">
        <v>447</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118</v>
      </c>
      <c r="DH119" s="802"/>
      <c r="DI119" s="802"/>
      <c r="DJ119" s="802"/>
      <c r="DK119" s="802"/>
      <c r="DL119" s="802" t="s">
        <v>424</v>
      </c>
      <c r="DM119" s="802"/>
      <c r="DN119" s="802"/>
      <c r="DO119" s="802"/>
      <c r="DP119" s="802"/>
      <c r="DQ119" s="802" t="s">
        <v>118</v>
      </c>
      <c r="DR119" s="802"/>
      <c r="DS119" s="802"/>
      <c r="DT119" s="802"/>
      <c r="DU119" s="802"/>
      <c r="DV119" s="779" t="s">
        <v>118</v>
      </c>
      <c r="DW119" s="779"/>
      <c r="DX119" s="779"/>
      <c r="DY119" s="779"/>
      <c r="DZ119" s="780"/>
    </row>
    <row r="120" spans="1:130" s="235" customFormat="1" ht="26.25" customHeight="1" x14ac:dyDescent="0.2">
      <c r="A120" s="805"/>
      <c r="B120" s="806"/>
      <c r="C120" s="809" t="s">
        <v>422</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424</v>
      </c>
      <c r="AB120" s="765"/>
      <c r="AC120" s="765"/>
      <c r="AD120" s="765"/>
      <c r="AE120" s="766"/>
      <c r="AF120" s="767" t="s">
        <v>396</v>
      </c>
      <c r="AG120" s="765"/>
      <c r="AH120" s="765"/>
      <c r="AI120" s="765"/>
      <c r="AJ120" s="766"/>
      <c r="AK120" s="767" t="s">
        <v>424</v>
      </c>
      <c r="AL120" s="765"/>
      <c r="AM120" s="765"/>
      <c r="AN120" s="765"/>
      <c r="AO120" s="766"/>
      <c r="AP120" s="812" t="s">
        <v>118</v>
      </c>
      <c r="AQ120" s="813"/>
      <c r="AR120" s="813"/>
      <c r="AS120" s="813"/>
      <c r="AT120" s="814"/>
      <c r="AU120" s="873" t="s">
        <v>448</v>
      </c>
      <c r="AV120" s="874"/>
      <c r="AW120" s="874"/>
      <c r="AX120" s="874"/>
      <c r="AY120" s="875"/>
      <c r="AZ120" s="847" t="s">
        <v>449</v>
      </c>
      <c r="BA120" s="793"/>
      <c r="BB120" s="793"/>
      <c r="BC120" s="793"/>
      <c r="BD120" s="793"/>
      <c r="BE120" s="793"/>
      <c r="BF120" s="793"/>
      <c r="BG120" s="793"/>
      <c r="BH120" s="793"/>
      <c r="BI120" s="793"/>
      <c r="BJ120" s="793"/>
      <c r="BK120" s="793"/>
      <c r="BL120" s="793"/>
      <c r="BM120" s="793"/>
      <c r="BN120" s="793"/>
      <c r="BO120" s="793"/>
      <c r="BP120" s="794"/>
      <c r="BQ120" s="848">
        <v>14705290</v>
      </c>
      <c r="BR120" s="830"/>
      <c r="BS120" s="830"/>
      <c r="BT120" s="830"/>
      <c r="BU120" s="830"/>
      <c r="BV120" s="830">
        <v>16234481</v>
      </c>
      <c r="BW120" s="830"/>
      <c r="BX120" s="830"/>
      <c r="BY120" s="830"/>
      <c r="BZ120" s="830"/>
      <c r="CA120" s="830">
        <v>17257623</v>
      </c>
      <c r="CB120" s="830"/>
      <c r="CC120" s="830"/>
      <c r="CD120" s="830"/>
      <c r="CE120" s="830"/>
      <c r="CF120" s="857">
        <v>5.6</v>
      </c>
      <c r="CG120" s="858"/>
      <c r="CH120" s="858"/>
      <c r="CI120" s="858"/>
      <c r="CJ120" s="858"/>
      <c r="CK120" s="859" t="s">
        <v>450</v>
      </c>
      <c r="CL120" s="839"/>
      <c r="CM120" s="839"/>
      <c r="CN120" s="839"/>
      <c r="CO120" s="840"/>
      <c r="CP120" s="863" t="s">
        <v>392</v>
      </c>
      <c r="CQ120" s="864"/>
      <c r="CR120" s="864"/>
      <c r="CS120" s="864"/>
      <c r="CT120" s="864"/>
      <c r="CU120" s="864"/>
      <c r="CV120" s="864"/>
      <c r="CW120" s="864"/>
      <c r="CX120" s="864"/>
      <c r="CY120" s="864"/>
      <c r="CZ120" s="864"/>
      <c r="DA120" s="864"/>
      <c r="DB120" s="864"/>
      <c r="DC120" s="864"/>
      <c r="DD120" s="864"/>
      <c r="DE120" s="864"/>
      <c r="DF120" s="865"/>
      <c r="DG120" s="848">
        <v>1198848</v>
      </c>
      <c r="DH120" s="830"/>
      <c r="DI120" s="830"/>
      <c r="DJ120" s="830"/>
      <c r="DK120" s="830"/>
      <c r="DL120" s="830">
        <v>1036613</v>
      </c>
      <c r="DM120" s="830"/>
      <c r="DN120" s="830"/>
      <c r="DO120" s="830"/>
      <c r="DP120" s="830"/>
      <c r="DQ120" s="830">
        <v>981733</v>
      </c>
      <c r="DR120" s="830"/>
      <c r="DS120" s="830"/>
      <c r="DT120" s="830"/>
      <c r="DU120" s="830"/>
      <c r="DV120" s="831">
        <v>0.3</v>
      </c>
      <c r="DW120" s="831"/>
      <c r="DX120" s="831"/>
      <c r="DY120" s="831"/>
      <c r="DZ120" s="832"/>
    </row>
    <row r="121" spans="1:130" s="235" customFormat="1" ht="26.25" customHeight="1" x14ac:dyDescent="0.2">
      <c r="A121" s="805"/>
      <c r="B121" s="806"/>
      <c r="C121" s="854" t="s">
        <v>451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142993</v>
      </c>
      <c r="AB121" s="765"/>
      <c r="AC121" s="765"/>
      <c r="AD121" s="765"/>
      <c r="AE121" s="766"/>
      <c r="AF121" s="767">
        <v>142993</v>
      </c>
      <c r="AG121" s="765"/>
      <c r="AH121" s="765"/>
      <c r="AI121" s="765"/>
      <c r="AJ121" s="766"/>
      <c r="AK121" s="767">
        <v>115516</v>
      </c>
      <c r="AL121" s="765"/>
      <c r="AM121" s="765"/>
      <c r="AN121" s="765"/>
      <c r="AO121" s="766"/>
      <c r="AP121" s="812">
        <v>0</v>
      </c>
      <c r="AQ121" s="813"/>
      <c r="AR121" s="813"/>
      <c r="AS121" s="813"/>
      <c r="AT121" s="814"/>
      <c r="AU121" s="876"/>
      <c r="AV121" s="877"/>
      <c r="AW121" s="877"/>
      <c r="AX121" s="877"/>
      <c r="AY121" s="878"/>
      <c r="AZ121" s="800" t="s">
        <v>452</v>
      </c>
      <c r="BA121" s="735"/>
      <c r="BB121" s="735"/>
      <c r="BC121" s="735"/>
      <c r="BD121" s="735"/>
      <c r="BE121" s="735"/>
      <c r="BF121" s="735"/>
      <c r="BG121" s="735"/>
      <c r="BH121" s="735"/>
      <c r="BI121" s="735"/>
      <c r="BJ121" s="735"/>
      <c r="BK121" s="735"/>
      <c r="BL121" s="735"/>
      <c r="BM121" s="735"/>
      <c r="BN121" s="735"/>
      <c r="BO121" s="735"/>
      <c r="BP121" s="736"/>
      <c r="BQ121" s="801">
        <v>33037941</v>
      </c>
      <c r="BR121" s="802"/>
      <c r="BS121" s="802"/>
      <c r="BT121" s="802"/>
      <c r="BU121" s="802"/>
      <c r="BV121" s="802">
        <v>31916916</v>
      </c>
      <c r="BW121" s="802"/>
      <c r="BX121" s="802"/>
      <c r="BY121" s="802"/>
      <c r="BZ121" s="802"/>
      <c r="CA121" s="802">
        <v>30356851</v>
      </c>
      <c r="CB121" s="802"/>
      <c r="CC121" s="802"/>
      <c r="CD121" s="802"/>
      <c r="CE121" s="802"/>
      <c r="CF121" s="866">
        <v>9.9</v>
      </c>
      <c r="CG121" s="867"/>
      <c r="CH121" s="867"/>
      <c r="CI121" s="867"/>
      <c r="CJ121" s="867"/>
      <c r="CK121" s="860"/>
      <c r="CL121" s="842"/>
      <c r="CM121" s="842"/>
      <c r="CN121" s="842"/>
      <c r="CO121" s="843"/>
      <c r="CP121" s="823" t="s">
        <v>393</v>
      </c>
      <c r="CQ121" s="824"/>
      <c r="CR121" s="824"/>
      <c r="CS121" s="824"/>
      <c r="CT121" s="824"/>
      <c r="CU121" s="824"/>
      <c r="CV121" s="824"/>
      <c r="CW121" s="824"/>
      <c r="CX121" s="824"/>
      <c r="CY121" s="824"/>
      <c r="CZ121" s="824"/>
      <c r="DA121" s="824"/>
      <c r="DB121" s="824"/>
      <c r="DC121" s="824"/>
      <c r="DD121" s="824"/>
      <c r="DE121" s="824"/>
      <c r="DF121" s="825"/>
      <c r="DG121" s="801">
        <v>931075</v>
      </c>
      <c r="DH121" s="802"/>
      <c r="DI121" s="802"/>
      <c r="DJ121" s="802"/>
      <c r="DK121" s="802"/>
      <c r="DL121" s="802">
        <v>796212</v>
      </c>
      <c r="DM121" s="802"/>
      <c r="DN121" s="802"/>
      <c r="DO121" s="802"/>
      <c r="DP121" s="802"/>
      <c r="DQ121" s="802">
        <v>665424</v>
      </c>
      <c r="DR121" s="802"/>
      <c r="DS121" s="802"/>
      <c r="DT121" s="802"/>
      <c r="DU121" s="802"/>
      <c r="DV121" s="779">
        <v>0.2</v>
      </c>
      <c r="DW121" s="779"/>
      <c r="DX121" s="779"/>
      <c r="DY121" s="779"/>
      <c r="DZ121" s="780"/>
    </row>
    <row r="122" spans="1:130" s="235" customFormat="1" ht="26.25" customHeight="1" x14ac:dyDescent="0.2">
      <c r="A122" s="805"/>
      <c r="B122" s="806"/>
      <c r="C122" s="809" t="s">
        <v>434</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13887</v>
      </c>
      <c r="AB122" s="765"/>
      <c r="AC122" s="765"/>
      <c r="AD122" s="765"/>
      <c r="AE122" s="766"/>
      <c r="AF122" s="767">
        <v>13887</v>
      </c>
      <c r="AG122" s="765"/>
      <c r="AH122" s="765"/>
      <c r="AI122" s="765"/>
      <c r="AJ122" s="766"/>
      <c r="AK122" s="767">
        <v>13887</v>
      </c>
      <c r="AL122" s="765"/>
      <c r="AM122" s="765"/>
      <c r="AN122" s="765"/>
      <c r="AO122" s="766"/>
      <c r="AP122" s="812">
        <v>0</v>
      </c>
      <c r="AQ122" s="813"/>
      <c r="AR122" s="813"/>
      <c r="AS122" s="813"/>
      <c r="AT122" s="814"/>
      <c r="AU122" s="876"/>
      <c r="AV122" s="877"/>
      <c r="AW122" s="877"/>
      <c r="AX122" s="877"/>
      <c r="AY122" s="878"/>
      <c r="AZ122" s="870" t="s">
        <v>453</v>
      </c>
      <c r="BA122" s="871"/>
      <c r="BB122" s="871"/>
      <c r="BC122" s="871"/>
      <c r="BD122" s="871"/>
      <c r="BE122" s="871"/>
      <c r="BF122" s="871"/>
      <c r="BG122" s="871"/>
      <c r="BH122" s="871"/>
      <c r="BI122" s="871"/>
      <c r="BJ122" s="871"/>
      <c r="BK122" s="871"/>
      <c r="BL122" s="871"/>
      <c r="BM122" s="871"/>
      <c r="BN122" s="871"/>
      <c r="BO122" s="871"/>
      <c r="BP122" s="872"/>
      <c r="BQ122" s="853">
        <v>741812714</v>
      </c>
      <c r="BR122" s="833"/>
      <c r="BS122" s="833"/>
      <c r="BT122" s="833"/>
      <c r="BU122" s="833"/>
      <c r="BV122" s="833">
        <v>725150884</v>
      </c>
      <c r="BW122" s="833"/>
      <c r="BX122" s="833"/>
      <c r="BY122" s="833"/>
      <c r="BZ122" s="833"/>
      <c r="CA122" s="833">
        <v>707501579</v>
      </c>
      <c r="CB122" s="833"/>
      <c r="CC122" s="833"/>
      <c r="CD122" s="833"/>
      <c r="CE122" s="833"/>
      <c r="CF122" s="834">
        <v>230.7</v>
      </c>
      <c r="CG122" s="835"/>
      <c r="CH122" s="835"/>
      <c r="CI122" s="835"/>
      <c r="CJ122" s="835"/>
      <c r="CK122" s="860"/>
      <c r="CL122" s="842"/>
      <c r="CM122" s="842"/>
      <c r="CN122" s="842"/>
      <c r="CO122" s="843"/>
      <c r="CP122" s="823" t="s">
        <v>454</v>
      </c>
      <c r="CQ122" s="824"/>
      <c r="CR122" s="824"/>
      <c r="CS122" s="824"/>
      <c r="CT122" s="824"/>
      <c r="CU122" s="824"/>
      <c r="CV122" s="824"/>
      <c r="CW122" s="824"/>
      <c r="CX122" s="824"/>
      <c r="CY122" s="824"/>
      <c r="CZ122" s="824"/>
      <c r="DA122" s="824"/>
      <c r="DB122" s="824"/>
      <c r="DC122" s="824"/>
      <c r="DD122" s="824"/>
      <c r="DE122" s="824"/>
      <c r="DF122" s="825"/>
      <c r="DG122" s="801" t="s">
        <v>118</v>
      </c>
      <c r="DH122" s="802"/>
      <c r="DI122" s="802"/>
      <c r="DJ122" s="802"/>
      <c r="DK122" s="802"/>
      <c r="DL122" s="802" t="s">
        <v>118</v>
      </c>
      <c r="DM122" s="802"/>
      <c r="DN122" s="802"/>
      <c r="DO122" s="802"/>
      <c r="DP122" s="802"/>
      <c r="DQ122" s="802" t="s">
        <v>118</v>
      </c>
      <c r="DR122" s="802"/>
      <c r="DS122" s="802"/>
      <c r="DT122" s="802"/>
      <c r="DU122" s="802"/>
      <c r="DV122" s="779" t="s">
        <v>424</v>
      </c>
      <c r="DW122" s="779"/>
      <c r="DX122" s="779"/>
      <c r="DY122" s="779"/>
      <c r="DZ122" s="780"/>
    </row>
    <row r="123" spans="1:130" s="235" customFormat="1" ht="26.25" customHeight="1" x14ac:dyDescent="0.2">
      <c r="A123" s="805"/>
      <c r="B123" s="806"/>
      <c r="C123" s="809" t="s">
        <v>440</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118</v>
      </c>
      <c r="AG123" s="765"/>
      <c r="AH123" s="765"/>
      <c r="AI123" s="765"/>
      <c r="AJ123" s="766"/>
      <c r="AK123" s="767" t="s">
        <v>118</v>
      </c>
      <c r="AL123" s="765"/>
      <c r="AM123" s="765"/>
      <c r="AN123" s="765"/>
      <c r="AO123" s="766"/>
      <c r="AP123" s="812" t="s">
        <v>118</v>
      </c>
      <c r="AQ123" s="813"/>
      <c r="AR123" s="813"/>
      <c r="AS123" s="813"/>
      <c r="AT123" s="814"/>
      <c r="AU123" s="879"/>
      <c r="AV123" s="880"/>
      <c r="AW123" s="880"/>
      <c r="AX123" s="880"/>
      <c r="AY123" s="880"/>
      <c r="AZ123" s="266" t="s">
        <v>158</v>
      </c>
      <c r="BA123" s="266"/>
      <c r="BB123" s="266"/>
      <c r="BC123" s="266"/>
      <c r="BD123" s="266"/>
      <c r="BE123" s="266"/>
      <c r="BF123" s="266"/>
      <c r="BG123" s="266"/>
      <c r="BH123" s="266"/>
      <c r="BI123" s="266"/>
      <c r="BJ123" s="266"/>
      <c r="BK123" s="266"/>
      <c r="BL123" s="266"/>
      <c r="BM123" s="266"/>
      <c r="BN123" s="266"/>
      <c r="BO123" s="868" t="s">
        <v>455</v>
      </c>
      <c r="BP123" s="869"/>
      <c r="BQ123" s="820">
        <v>789555945</v>
      </c>
      <c r="BR123" s="821"/>
      <c r="BS123" s="821"/>
      <c r="BT123" s="821"/>
      <c r="BU123" s="821"/>
      <c r="BV123" s="821">
        <v>773302281</v>
      </c>
      <c r="BW123" s="821"/>
      <c r="BX123" s="821"/>
      <c r="BY123" s="821"/>
      <c r="BZ123" s="821"/>
      <c r="CA123" s="821">
        <v>755116053</v>
      </c>
      <c r="CB123" s="821"/>
      <c r="CC123" s="821"/>
      <c r="CD123" s="821"/>
      <c r="CE123" s="821"/>
      <c r="CF123" s="731"/>
      <c r="CG123" s="732"/>
      <c r="CH123" s="732"/>
      <c r="CI123" s="732"/>
      <c r="CJ123" s="822"/>
      <c r="CK123" s="860"/>
      <c r="CL123" s="842"/>
      <c r="CM123" s="842"/>
      <c r="CN123" s="842"/>
      <c r="CO123" s="843"/>
      <c r="CP123" s="823" t="s">
        <v>390</v>
      </c>
      <c r="CQ123" s="824"/>
      <c r="CR123" s="824"/>
      <c r="CS123" s="824"/>
      <c r="CT123" s="824"/>
      <c r="CU123" s="824"/>
      <c r="CV123" s="824"/>
      <c r="CW123" s="824"/>
      <c r="CX123" s="824"/>
      <c r="CY123" s="824"/>
      <c r="CZ123" s="824"/>
      <c r="DA123" s="824"/>
      <c r="DB123" s="824"/>
      <c r="DC123" s="824"/>
      <c r="DD123" s="824"/>
      <c r="DE123" s="824"/>
      <c r="DF123" s="825"/>
      <c r="DG123" s="801" t="s">
        <v>396</v>
      </c>
      <c r="DH123" s="802"/>
      <c r="DI123" s="802"/>
      <c r="DJ123" s="802"/>
      <c r="DK123" s="802"/>
      <c r="DL123" s="802" t="s">
        <v>118</v>
      </c>
      <c r="DM123" s="802"/>
      <c r="DN123" s="802"/>
      <c r="DO123" s="802"/>
      <c r="DP123" s="802"/>
      <c r="DQ123" s="802" t="s">
        <v>118</v>
      </c>
      <c r="DR123" s="802"/>
      <c r="DS123" s="802"/>
      <c r="DT123" s="802"/>
      <c r="DU123" s="802"/>
      <c r="DV123" s="779" t="s">
        <v>396</v>
      </c>
      <c r="DW123" s="779"/>
      <c r="DX123" s="779"/>
      <c r="DY123" s="779"/>
      <c r="DZ123" s="780"/>
    </row>
    <row r="124" spans="1:130" s="235" customFormat="1" ht="26.25" customHeight="1" thickBot="1" x14ac:dyDescent="0.25">
      <c r="A124" s="805"/>
      <c r="B124" s="806"/>
      <c r="C124" s="809" t="s">
        <v>443</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118</v>
      </c>
      <c r="AB124" s="765"/>
      <c r="AC124" s="765"/>
      <c r="AD124" s="765"/>
      <c r="AE124" s="766"/>
      <c r="AF124" s="767" t="s">
        <v>118</v>
      </c>
      <c r="AG124" s="765"/>
      <c r="AH124" s="765"/>
      <c r="AI124" s="765"/>
      <c r="AJ124" s="766"/>
      <c r="AK124" s="767" t="s">
        <v>118</v>
      </c>
      <c r="AL124" s="765"/>
      <c r="AM124" s="765"/>
      <c r="AN124" s="765"/>
      <c r="AO124" s="766"/>
      <c r="AP124" s="812" t="s">
        <v>396</v>
      </c>
      <c r="AQ124" s="813"/>
      <c r="AR124" s="813"/>
      <c r="AS124" s="813"/>
      <c r="AT124" s="814"/>
      <c r="AU124" s="815" t="s">
        <v>456</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206.4</v>
      </c>
      <c r="BR124" s="819"/>
      <c r="BS124" s="819"/>
      <c r="BT124" s="819"/>
      <c r="BU124" s="819"/>
      <c r="BV124" s="819">
        <v>206.2</v>
      </c>
      <c r="BW124" s="819"/>
      <c r="BX124" s="819"/>
      <c r="BY124" s="819"/>
      <c r="BZ124" s="819"/>
      <c r="CA124" s="819">
        <v>206.7</v>
      </c>
      <c r="CB124" s="819"/>
      <c r="CC124" s="819"/>
      <c r="CD124" s="819"/>
      <c r="CE124" s="819"/>
      <c r="CF124" s="709"/>
      <c r="CG124" s="710"/>
      <c r="CH124" s="710"/>
      <c r="CI124" s="710"/>
      <c r="CJ124" s="849"/>
      <c r="CK124" s="861"/>
      <c r="CL124" s="861"/>
      <c r="CM124" s="861"/>
      <c r="CN124" s="861"/>
      <c r="CO124" s="862"/>
      <c r="CP124" s="850" t="s">
        <v>457</v>
      </c>
      <c r="CQ124" s="851"/>
      <c r="CR124" s="851"/>
      <c r="CS124" s="851"/>
      <c r="CT124" s="851"/>
      <c r="CU124" s="851"/>
      <c r="CV124" s="851"/>
      <c r="CW124" s="851"/>
      <c r="CX124" s="851"/>
      <c r="CY124" s="851"/>
      <c r="CZ124" s="851"/>
      <c r="DA124" s="851"/>
      <c r="DB124" s="851"/>
      <c r="DC124" s="851"/>
      <c r="DD124" s="851"/>
      <c r="DE124" s="851"/>
      <c r="DF124" s="852"/>
      <c r="DG124" s="853" t="s">
        <v>118</v>
      </c>
      <c r="DH124" s="833"/>
      <c r="DI124" s="833"/>
      <c r="DJ124" s="833"/>
      <c r="DK124" s="833"/>
      <c r="DL124" s="833" t="s">
        <v>424</v>
      </c>
      <c r="DM124" s="833"/>
      <c r="DN124" s="833"/>
      <c r="DO124" s="833"/>
      <c r="DP124" s="833"/>
      <c r="DQ124" s="833" t="s">
        <v>118</v>
      </c>
      <c r="DR124" s="833"/>
      <c r="DS124" s="833"/>
      <c r="DT124" s="833"/>
      <c r="DU124" s="833"/>
      <c r="DV124" s="836" t="s">
        <v>118</v>
      </c>
      <c r="DW124" s="836"/>
      <c r="DX124" s="836"/>
      <c r="DY124" s="836"/>
      <c r="DZ124" s="837"/>
    </row>
    <row r="125" spans="1:130" s="235" customFormat="1" ht="26.25" customHeight="1" x14ac:dyDescent="0.2">
      <c r="A125" s="805"/>
      <c r="B125" s="806"/>
      <c r="C125" s="809" t="s">
        <v>445</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118</v>
      </c>
      <c r="AB125" s="765"/>
      <c r="AC125" s="765"/>
      <c r="AD125" s="765"/>
      <c r="AE125" s="766"/>
      <c r="AF125" s="767" t="s">
        <v>424</v>
      </c>
      <c r="AG125" s="765"/>
      <c r="AH125" s="765"/>
      <c r="AI125" s="765"/>
      <c r="AJ125" s="766"/>
      <c r="AK125" s="767" t="s">
        <v>396</v>
      </c>
      <c r="AL125" s="765"/>
      <c r="AM125" s="765"/>
      <c r="AN125" s="765"/>
      <c r="AO125" s="766"/>
      <c r="AP125" s="812" t="s">
        <v>396</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458</v>
      </c>
      <c r="CL125" s="839"/>
      <c r="CM125" s="839"/>
      <c r="CN125" s="839"/>
      <c r="CO125" s="840"/>
      <c r="CP125" s="847" t="s">
        <v>459</v>
      </c>
      <c r="CQ125" s="793"/>
      <c r="CR125" s="793"/>
      <c r="CS125" s="793"/>
      <c r="CT125" s="793"/>
      <c r="CU125" s="793"/>
      <c r="CV125" s="793"/>
      <c r="CW125" s="793"/>
      <c r="CX125" s="793"/>
      <c r="CY125" s="793"/>
      <c r="CZ125" s="793"/>
      <c r="DA125" s="793"/>
      <c r="DB125" s="793"/>
      <c r="DC125" s="793"/>
      <c r="DD125" s="793"/>
      <c r="DE125" s="793"/>
      <c r="DF125" s="794"/>
      <c r="DG125" s="848" t="s">
        <v>118</v>
      </c>
      <c r="DH125" s="830"/>
      <c r="DI125" s="830"/>
      <c r="DJ125" s="830"/>
      <c r="DK125" s="830"/>
      <c r="DL125" s="830" t="s">
        <v>424</v>
      </c>
      <c r="DM125" s="830"/>
      <c r="DN125" s="830"/>
      <c r="DO125" s="830"/>
      <c r="DP125" s="830"/>
      <c r="DQ125" s="830" t="s">
        <v>118</v>
      </c>
      <c r="DR125" s="830"/>
      <c r="DS125" s="830"/>
      <c r="DT125" s="830"/>
      <c r="DU125" s="830"/>
      <c r="DV125" s="831" t="s">
        <v>424</v>
      </c>
      <c r="DW125" s="831"/>
      <c r="DX125" s="831"/>
      <c r="DY125" s="831"/>
      <c r="DZ125" s="832"/>
    </row>
    <row r="126" spans="1:130" s="235" customFormat="1" ht="26.25" customHeight="1" thickBot="1" x14ac:dyDescent="0.25">
      <c r="A126" s="805"/>
      <c r="B126" s="806"/>
      <c r="C126" s="809" t="s">
        <v>447</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424</v>
      </c>
      <c r="AB126" s="765"/>
      <c r="AC126" s="765"/>
      <c r="AD126" s="765"/>
      <c r="AE126" s="766"/>
      <c r="AF126" s="767" t="s">
        <v>424</v>
      </c>
      <c r="AG126" s="765"/>
      <c r="AH126" s="765"/>
      <c r="AI126" s="765"/>
      <c r="AJ126" s="766"/>
      <c r="AK126" s="767" t="s">
        <v>424</v>
      </c>
      <c r="AL126" s="765"/>
      <c r="AM126" s="765"/>
      <c r="AN126" s="765"/>
      <c r="AO126" s="766"/>
      <c r="AP126" s="812" t="s">
        <v>424</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460</v>
      </c>
      <c r="CQ126" s="735"/>
      <c r="CR126" s="735"/>
      <c r="CS126" s="735"/>
      <c r="CT126" s="735"/>
      <c r="CU126" s="735"/>
      <c r="CV126" s="735"/>
      <c r="CW126" s="735"/>
      <c r="CX126" s="735"/>
      <c r="CY126" s="735"/>
      <c r="CZ126" s="735"/>
      <c r="DA126" s="735"/>
      <c r="DB126" s="735"/>
      <c r="DC126" s="735"/>
      <c r="DD126" s="735"/>
      <c r="DE126" s="735"/>
      <c r="DF126" s="736"/>
      <c r="DG126" s="801" t="s">
        <v>118</v>
      </c>
      <c r="DH126" s="802"/>
      <c r="DI126" s="802"/>
      <c r="DJ126" s="802"/>
      <c r="DK126" s="802"/>
      <c r="DL126" s="802" t="s">
        <v>424</v>
      </c>
      <c r="DM126" s="802"/>
      <c r="DN126" s="802"/>
      <c r="DO126" s="802"/>
      <c r="DP126" s="802"/>
      <c r="DQ126" s="802" t="s">
        <v>424</v>
      </c>
      <c r="DR126" s="802"/>
      <c r="DS126" s="802"/>
      <c r="DT126" s="802"/>
      <c r="DU126" s="802"/>
      <c r="DV126" s="779" t="s">
        <v>118</v>
      </c>
      <c r="DW126" s="779"/>
      <c r="DX126" s="779"/>
      <c r="DY126" s="779"/>
      <c r="DZ126" s="780"/>
    </row>
    <row r="127" spans="1:130" s="235" customFormat="1" ht="26.25" customHeight="1" x14ac:dyDescent="0.2">
      <c r="A127" s="807"/>
      <c r="B127" s="808"/>
      <c r="C127" s="826" t="s">
        <v>461</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20106</v>
      </c>
      <c r="AB127" s="765"/>
      <c r="AC127" s="765"/>
      <c r="AD127" s="765"/>
      <c r="AE127" s="766"/>
      <c r="AF127" s="767">
        <v>20855</v>
      </c>
      <c r="AG127" s="765"/>
      <c r="AH127" s="765"/>
      <c r="AI127" s="765"/>
      <c r="AJ127" s="766"/>
      <c r="AK127" s="767">
        <v>20211</v>
      </c>
      <c r="AL127" s="765"/>
      <c r="AM127" s="765"/>
      <c r="AN127" s="765"/>
      <c r="AO127" s="766"/>
      <c r="AP127" s="812">
        <v>0</v>
      </c>
      <c r="AQ127" s="813"/>
      <c r="AR127" s="813"/>
      <c r="AS127" s="813"/>
      <c r="AT127" s="814"/>
      <c r="AU127" s="271"/>
      <c r="AV127" s="271"/>
      <c r="AW127" s="271"/>
      <c r="AX127" s="829" t="s">
        <v>462</v>
      </c>
      <c r="AY127" s="797"/>
      <c r="AZ127" s="797"/>
      <c r="BA127" s="797"/>
      <c r="BB127" s="797"/>
      <c r="BC127" s="797"/>
      <c r="BD127" s="797"/>
      <c r="BE127" s="798"/>
      <c r="BF127" s="796" t="s">
        <v>463</v>
      </c>
      <c r="BG127" s="797"/>
      <c r="BH127" s="797"/>
      <c r="BI127" s="797"/>
      <c r="BJ127" s="797"/>
      <c r="BK127" s="797"/>
      <c r="BL127" s="798"/>
      <c r="BM127" s="796" t="s">
        <v>464</v>
      </c>
      <c r="BN127" s="797"/>
      <c r="BO127" s="797"/>
      <c r="BP127" s="797"/>
      <c r="BQ127" s="797"/>
      <c r="BR127" s="797"/>
      <c r="BS127" s="798"/>
      <c r="BT127" s="796" t="s">
        <v>465</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466</v>
      </c>
      <c r="CQ127" s="735"/>
      <c r="CR127" s="735"/>
      <c r="CS127" s="735"/>
      <c r="CT127" s="735"/>
      <c r="CU127" s="735"/>
      <c r="CV127" s="735"/>
      <c r="CW127" s="735"/>
      <c r="CX127" s="735"/>
      <c r="CY127" s="735"/>
      <c r="CZ127" s="735"/>
      <c r="DA127" s="735"/>
      <c r="DB127" s="735"/>
      <c r="DC127" s="735"/>
      <c r="DD127" s="735"/>
      <c r="DE127" s="735"/>
      <c r="DF127" s="736"/>
      <c r="DG127" s="801" t="s">
        <v>424</v>
      </c>
      <c r="DH127" s="802"/>
      <c r="DI127" s="802"/>
      <c r="DJ127" s="802"/>
      <c r="DK127" s="802"/>
      <c r="DL127" s="802" t="s">
        <v>424</v>
      </c>
      <c r="DM127" s="802"/>
      <c r="DN127" s="802"/>
      <c r="DO127" s="802"/>
      <c r="DP127" s="802"/>
      <c r="DQ127" s="802" t="s">
        <v>424</v>
      </c>
      <c r="DR127" s="802"/>
      <c r="DS127" s="802"/>
      <c r="DT127" s="802"/>
      <c r="DU127" s="802"/>
      <c r="DV127" s="779" t="s">
        <v>424</v>
      </c>
      <c r="DW127" s="779"/>
      <c r="DX127" s="779"/>
      <c r="DY127" s="779"/>
      <c r="DZ127" s="780"/>
    </row>
    <row r="128" spans="1:130" s="235" customFormat="1" ht="26.25" customHeight="1" thickBot="1" x14ac:dyDescent="0.25">
      <c r="A128" s="781" t="s">
        <v>467</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468</v>
      </c>
      <c r="X128" s="783"/>
      <c r="Y128" s="783"/>
      <c r="Z128" s="784"/>
      <c r="AA128" s="785">
        <v>6779875</v>
      </c>
      <c r="AB128" s="786"/>
      <c r="AC128" s="786"/>
      <c r="AD128" s="786"/>
      <c r="AE128" s="787"/>
      <c r="AF128" s="788">
        <v>4367289</v>
      </c>
      <c r="AG128" s="786"/>
      <c r="AH128" s="786"/>
      <c r="AI128" s="786"/>
      <c r="AJ128" s="787"/>
      <c r="AK128" s="788">
        <v>3203249</v>
      </c>
      <c r="AL128" s="786"/>
      <c r="AM128" s="786"/>
      <c r="AN128" s="786"/>
      <c r="AO128" s="787"/>
      <c r="AP128" s="789"/>
      <c r="AQ128" s="790"/>
      <c r="AR128" s="790"/>
      <c r="AS128" s="790"/>
      <c r="AT128" s="791"/>
      <c r="AU128" s="271"/>
      <c r="AV128" s="271"/>
      <c r="AW128" s="271"/>
      <c r="AX128" s="792" t="s">
        <v>469</v>
      </c>
      <c r="AY128" s="793"/>
      <c r="AZ128" s="793"/>
      <c r="BA128" s="793"/>
      <c r="BB128" s="793"/>
      <c r="BC128" s="793"/>
      <c r="BD128" s="793"/>
      <c r="BE128" s="794"/>
      <c r="BF128" s="771" t="s">
        <v>396</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470</v>
      </c>
      <c r="CQ128" s="713"/>
      <c r="CR128" s="713"/>
      <c r="CS128" s="713"/>
      <c r="CT128" s="713"/>
      <c r="CU128" s="713"/>
      <c r="CV128" s="713"/>
      <c r="CW128" s="713"/>
      <c r="CX128" s="713"/>
      <c r="CY128" s="713"/>
      <c r="CZ128" s="713"/>
      <c r="DA128" s="713"/>
      <c r="DB128" s="713"/>
      <c r="DC128" s="713"/>
      <c r="DD128" s="713"/>
      <c r="DE128" s="713"/>
      <c r="DF128" s="714"/>
      <c r="DG128" s="775">
        <v>1628562</v>
      </c>
      <c r="DH128" s="776"/>
      <c r="DI128" s="776"/>
      <c r="DJ128" s="776"/>
      <c r="DK128" s="776"/>
      <c r="DL128" s="776">
        <v>1952088</v>
      </c>
      <c r="DM128" s="776"/>
      <c r="DN128" s="776"/>
      <c r="DO128" s="776"/>
      <c r="DP128" s="776"/>
      <c r="DQ128" s="776">
        <v>1899042</v>
      </c>
      <c r="DR128" s="776"/>
      <c r="DS128" s="776"/>
      <c r="DT128" s="776"/>
      <c r="DU128" s="776"/>
      <c r="DV128" s="777">
        <v>0.6</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471</v>
      </c>
      <c r="X129" s="762"/>
      <c r="Y129" s="762"/>
      <c r="Z129" s="763"/>
      <c r="AA129" s="764">
        <v>375118260</v>
      </c>
      <c r="AB129" s="765"/>
      <c r="AC129" s="765"/>
      <c r="AD129" s="765"/>
      <c r="AE129" s="766"/>
      <c r="AF129" s="767">
        <v>372293806</v>
      </c>
      <c r="AG129" s="765"/>
      <c r="AH129" s="765"/>
      <c r="AI129" s="765"/>
      <c r="AJ129" s="766"/>
      <c r="AK129" s="767">
        <v>371740097</v>
      </c>
      <c r="AL129" s="765"/>
      <c r="AM129" s="765"/>
      <c r="AN129" s="765"/>
      <c r="AO129" s="766"/>
      <c r="AP129" s="768"/>
      <c r="AQ129" s="769"/>
      <c r="AR129" s="769"/>
      <c r="AS129" s="769"/>
      <c r="AT129" s="770"/>
      <c r="AU129" s="273"/>
      <c r="AV129" s="273"/>
      <c r="AW129" s="273"/>
      <c r="AX129" s="734" t="s">
        <v>472</v>
      </c>
      <c r="AY129" s="735"/>
      <c r="AZ129" s="735"/>
      <c r="BA129" s="735"/>
      <c r="BB129" s="735"/>
      <c r="BC129" s="735"/>
      <c r="BD129" s="735"/>
      <c r="BE129" s="736"/>
      <c r="BF129" s="754" t="s">
        <v>118</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473</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474</v>
      </c>
      <c r="X130" s="762"/>
      <c r="Y130" s="762"/>
      <c r="Z130" s="763"/>
      <c r="AA130" s="764">
        <v>66148239</v>
      </c>
      <c r="AB130" s="765"/>
      <c r="AC130" s="765"/>
      <c r="AD130" s="765"/>
      <c r="AE130" s="766"/>
      <c r="AF130" s="767">
        <v>65392011</v>
      </c>
      <c r="AG130" s="765"/>
      <c r="AH130" s="765"/>
      <c r="AI130" s="765"/>
      <c r="AJ130" s="766"/>
      <c r="AK130" s="767">
        <v>65013060</v>
      </c>
      <c r="AL130" s="765"/>
      <c r="AM130" s="765"/>
      <c r="AN130" s="765"/>
      <c r="AO130" s="766"/>
      <c r="AP130" s="768"/>
      <c r="AQ130" s="769"/>
      <c r="AR130" s="769"/>
      <c r="AS130" s="769"/>
      <c r="AT130" s="770"/>
      <c r="AU130" s="273"/>
      <c r="AV130" s="273"/>
      <c r="AW130" s="273"/>
      <c r="AX130" s="734" t="s">
        <v>475</v>
      </c>
      <c r="AY130" s="735"/>
      <c r="AZ130" s="735"/>
      <c r="BA130" s="735"/>
      <c r="BB130" s="735"/>
      <c r="BC130" s="735"/>
      <c r="BD130" s="735"/>
      <c r="BE130" s="736"/>
      <c r="BF130" s="737">
        <v>10</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476</v>
      </c>
      <c r="X131" s="745"/>
      <c r="Y131" s="745"/>
      <c r="Z131" s="746"/>
      <c r="AA131" s="747">
        <v>308970021</v>
      </c>
      <c r="AB131" s="748"/>
      <c r="AC131" s="748"/>
      <c r="AD131" s="748"/>
      <c r="AE131" s="749"/>
      <c r="AF131" s="750">
        <v>306901795</v>
      </c>
      <c r="AG131" s="748"/>
      <c r="AH131" s="748"/>
      <c r="AI131" s="748"/>
      <c r="AJ131" s="749"/>
      <c r="AK131" s="750">
        <v>306727037</v>
      </c>
      <c r="AL131" s="748"/>
      <c r="AM131" s="748"/>
      <c r="AN131" s="748"/>
      <c r="AO131" s="749"/>
      <c r="AP131" s="751"/>
      <c r="AQ131" s="752"/>
      <c r="AR131" s="752"/>
      <c r="AS131" s="752"/>
      <c r="AT131" s="753"/>
      <c r="AU131" s="273"/>
      <c r="AV131" s="273"/>
      <c r="AW131" s="273"/>
      <c r="AX131" s="712" t="s">
        <v>477</v>
      </c>
      <c r="AY131" s="713"/>
      <c r="AZ131" s="713"/>
      <c r="BA131" s="713"/>
      <c r="BB131" s="713"/>
      <c r="BC131" s="713"/>
      <c r="BD131" s="713"/>
      <c r="BE131" s="714"/>
      <c r="BF131" s="715">
        <v>206.7</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478</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479</v>
      </c>
      <c r="W132" s="725"/>
      <c r="X132" s="725"/>
      <c r="Y132" s="725"/>
      <c r="Z132" s="726"/>
      <c r="AA132" s="727">
        <v>12.250352919999999</v>
      </c>
      <c r="AB132" s="728"/>
      <c r="AC132" s="728"/>
      <c r="AD132" s="728"/>
      <c r="AE132" s="729"/>
      <c r="AF132" s="730">
        <v>9.159319515</v>
      </c>
      <c r="AG132" s="728"/>
      <c r="AH132" s="728"/>
      <c r="AI132" s="728"/>
      <c r="AJ132" s="729"/>
      <c r="AK132" s="730">
        <v>8.7250107660000005</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480</v>
      </c>
      <c r="W133" s="704"/>
      <c r="X133" s="704"/>
      <c r="Y133" s="704"/>
      <c r="Z133" s="705"/>
      <c r="AA133" s="706">
        <v>13.8</v>
      </c>
      <c r="AB133" s="707"/>
      <c r="AC133" s="707"/>
      <c r="AD133" s="707"/>
      <c r="AE133" s="708"/>
      <c r="AF133" s="706">
        <v>11.8</v>
      </c>
      <c r="AG133" s="707"/>
      <c r="AH133" s="707"/>
      <c r="AI133" s="707"/>
      <c r="AJ133" s="708"/>
      <c r="AK133" s="706">
        <v>10</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M23eyk4uyispEM/sWTJn1nKmwhSsksoI7hc7rJv2GwVwv6Kw1gadmluYRwUggSFou+8TwXPlrvvRMi1JYeckWQ==" saltValue="MB8aQM9uWBh18biM0QXW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115" sqref="B115"/>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481</v>
      </c>
    </row>
  </sheetData>
  <sheetProtection algorithmName="SHA-512" hashValue="x9ATVqWtUsxQV4xZd7NifU/e7TatBPKKHxBp3Gb/BvTcdkpcFzn8IWPPIWd2UtUpLfuC/jWh6Efq2LWUM2N31g==" saltValue="5x7aCCu1pIJ0oDBtGfW0s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15" sqref="B115"/>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482</v>
      </c>
    </row>
  </sheetData>
  <sheetProtection algorithmName="SHA-512" hashValue="yI4MK+LBJ2CMWgZInep8hPCDip619agNqS9ZvspcU0j7wpuhjoeMEFTY2C7iaoKIBAZV9/+9aoDAyOdVhA/2pQ==" saltValue="0PTQ9T4xQjchYtUMW31uH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115" sqref="B115"/>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484</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485</v>
      </c>
      <c r="AP7" s="294"/>
      <c r="AQ7" s="295" t="s">
        <v>486</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487</v>
      </c>
      <c r="AQ8" s="301" t="s">
        <v>488</v>
      </c>
      <c r="AR8" s="302" t="s">
        <v>489</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490</v>
      </c>
      <c r="AL9" s="1146"/>
      <c r="AM9" s="1146"/>
      <c r="AN9" s="1147"/>
      <c r="AO9" s="303">
        <v>176502152</v>
      </c>
      <c r="AP9" s="303">
        <v>128845</v>
      </c>
      <c r="AQ9" s="304">
        <v>114021</v>
      </c>
      <c r="AR9" s="305">
        <v>13</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491</v>
      </c>
      <c r="AL10" s="1146"/>
      <c r="AM10" s="1146"/>
      <c r="AN10" s="1147"/>
      <c r="AO10" s="303">
        <v>1092146</v>
      </c>
      <c r="AP10" s="303">
        <v>797</v>
      </c>
      <c r="AQ10" s="304">
        <v>448</v>
      </c>
      <c r="AR10" s="305">
        <v>77.900000000000006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492</v>
      </c>
      <c r="AL11" s="1146"/>
      <c r="AM11" s="1146"/>
      <c r="AN11" s="1147"/>
      <c r="AO11" s="303" t="s">
        <v>493</v>
      </c>
      <c r="AP11" s="303" t="s">
        <v>493</v>
      </c>
      <c r="AQ11" s="304">
        <v>560</v>
      </c>
      <c r="AR11" s="305" t="s">
        <v>493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494</v>
      </c>
      <c r="AL12" s="1146"/>
      <c r="AM12" s="1146"/>
      <c r="AN12" s="1147"/>
      <c r="AO12" s="303" t="s">
        <v>493</v>
      </c>
      <c r="AP12" s="303" t="s">
        <v>493</v>
      </c>
      <c r="AQ12" s="304" t="s">
        <v>493</v>
      </c>
      <c r="AR12" s="305" t="s">
        <v>493</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495</v>
      </c>
      <c r="AL13" s="1146"/>
      <c r="AM13" s="1146"/>
      <c r="AN13" s="1147"/>
      <c r="AO13" s="303">
        <v>85742</v>
      </c>
      <c r="AP13" s="303">
        <v>63</v>
      </c>
      <c r="AQ13" s="304">
        <v>17</v>
      </c>
      <c r="AR13" s="305">
        <v>270.60000000000002</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496</v>
      </c>
      <c r="AL14" s="1146"/>
      <c r="AM14" s="1146"/>
      <c r="AN14" s="1147"/>
      <c r="AO14" s="303">
        <v>3055689</v>
      </c>
      <c r="AP14" s="303">
        <v>2231</v>
      </c>
      <c r="AQ14" s="304">
        <v>2100</v>
      </c>
      <c r="AR14" s="305">
        <v>6.2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497</v>
      </c>
      <c r="AL15" s="1146"/>
      <c r="AM15" s="1146"/>
      <c r="AN15" s="1147"/>
      <c r="AO15" s="303">
        <v>-19176484</v>
      </c>
      <c r="AP15" s="303">
        <v>-13999</v>
      </c>
      <c r="AQ15" s="304">
        <v>-10476</v>
      </c>
      <c r="AR15" s="305">
        <v>33.6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158</v>
      </c>
      <c r="AL16" s="1138"/>
      <c r="AM16" s="1138"/>
      <c r="AN16" s="1139"/>
      <c r="AO16" s="303">
        <v>161559245</v>
      </c>
      <c r="AP16" s="303">
        <v>117937</v>
      </c>
      <c r="AQ16" s="304">
        <v>106669</v>
      </c>
      <c r="AR16" s="305">
        <v>10.6</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498</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499</v>
      </c>
      <c r="AP20" s="314" t="s">
        <v>500</v>
      </c>
      <c r="AQ20" s="315" t="s">
        <v>501</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502</v>
      </c>
      <c r="AL21" s="1149"/>
      <c r="AM21" s="1149"/>
      <c r="AN21" s="1150"/>
      <c r="AO21" s="318">
        <v>1335.3</v>
      </c>
      <c r="AP21" s="319">
        <v>1235.6300000000001</v>
      </c>
      <c r="AQ21" s="320">
        <v>99.67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503</v>
      </c>
      <c r="AL22" s="1149"/>
      <c r="AM22" s="1149"/>
      <c r="AN22" s="1150"/>
      <c r="AO22" s="323">
        <v>99.3</v>
      </c>
      <c r="AP22" s="324">
        <v>99.4</v>
      </c>
      <c r="AQ22" s="325">
        <v>-0.1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506</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485</v>
      </c>
      <c r="AP30" s="294"/>
      <c r="AQ30" s="295" t="s">
        <v>486</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487</v>
      </c>
      <c r="AQ31" s="301" t="s">
        <v>488</v>
      </c>
      <c r="AR31" s="302" t="s">
        <v>489</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507</v>
      </c>
      <c r="AL32" s="1135"/>
      <c r="AM32" s="1135"/>
      <c r="AN32" s="1136"/>
      <c r="AO32" s="303">
        <v>94096045</v>
      </c>
      <c r="AP32" s="303">
        <v>68689</v>
      </c>
      <c r="AQ32" s="304">
        <v>56874</v>
      </c>
      <c r="AR32" s="305">
        <v>20.8</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508</v>
      </c>
      <c r="AL33" s="1135"/>
      <c r="AM33" s="1135"/>
      <c r="AN33" s="1136"/>
      <c r="AO33" s="303" t="s">
        <v>493</v>
      </c>
      <c r="AP33" s="303" t="s">
        <v>493</v>
      </c>
      <c r="AQ33" s="304">
        <v>4671</v>
      </c>
      <c r="AR33" s="305" t="s">
        <v>493</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509</v>
      </c>
      <c r="AL34" s="1135"/>
      <c r="AM34" s="1135"/>
      <c r="AN34" s="1136"/>
      <c r="AO34" s="303" t="s">
        <v>493</v>
      </c>
      <c r="AP34" s="303" t="s">
        <v>493</v>
      </c>
      <c r="AQ34" s="304">
        <v>14463</v>
      </c>
      <c r="AR34" s="305" t="s">
        <v>493</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510</v>
      </c>
      <c r="AL35" s="1135"/>
      <c r="AM35" s="1135"/>
      <c r="AN35" s="1136"/>
      <c r="AO35" s="303">
        <v>218540</v>
      </c>
      <c r="AP35" s="303">
        <v>160</v>
      </c>
      <c r="AQ35" s="304">
        <v>1275</v>
      </c>
      <c r="AR35" s="305">
        <v>-87.5</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511</v>
      </c>
      <c r="AL36" s="1135"/>
      <c r="AM36" s="1135"/>
      <c r="AN36" s="1136"/>
      <c r="AO36" s="303" t="s">
        <v>493</v>
      </c>
      <c r="AP36" s="303" t="s">
        <v>493</v>
      </c>
      <c r="AQ36" s="304">
        <v>58</v>
      </c>
      <c r="AR36" s="305" t="s">
        <v>493</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512</v>
      </c>
      <c r="AL37" s="1135"/>
      <c r="AM37" s="1135"/>
      <c r="AN37" s="1136"/>
      <c r="AO37" s="303">
        <v>660849</v>
      </c>
      <c r="AP37" s="303">
        <v>482</v>
      </c>
      <c r="AQ37" s="304">
        <v>792</v>
      </c>
      <c r="AR37" s="305">
        <v>-39.1</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513</v>
      </c>
      <c r="AL38" s="1132"/>
      <c r="AM38" s="1132"/>
      <c r="AN38" s="1133"/>
      <c r="AO38" s="333">
        <v>2842</v>
      </c>
      <c r="AP38" s="333">
        <v>2</v>
      </c>
      <c r="AQ38" s="334">
        <v>1</v>
      </c>
      <c r="AR38" s="325">
        <v>100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514</v>
      </c>
      <c r="AL39" s="1132"/>
      <c r="AM39" s="1132"/>
      <c r="AN39" s="1133"/>
      <c r="AO39" s="303">
        <v>-3203249</v>
      </c>
      <c r="AP39" s="303">
        <v>-2338</v>
      </c>
      <c r="AQ39" s="304">
        <v>-2215</v>
      </c>
      <c r="AR39" s="305">
        <v>5.6</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515</v>
      </c>
      <c r="AL40" s="1135"/>
      <c r="AM40" s="1135"/>
      <c r="AN40" s="1136"/>
      <c r="AO40" s="303">
        <v>-65013060</v>
      </c>
      <c r="AP40" s="303">
        <v>-47459</v>
      </c>
      <c r="AQ40" s="304">
        <v>-46518</v>
      </c>
      <c r="AR40" s="305">
        <v>2</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516</v>
      </c>
      <c r="AL41" s="1138"/>
      <c r="AM41" s="1138"/>
      <c r="AN41" s="1139"/>
      <c r="AO41" s="303">
        <v>26761967</v>
      </c>
      <c r="AP41" s="303">
        <v>19536</v>
      </c>
      <c r="AQ41" s="304">
        <v>29401</v>
      </c>
      <c r="AR41" s="305">
        <v>-33.6</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517</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518</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485</v>
      </c>
      <c r="AN49" s="1142" t="s">
        <v>519</v>
      </c>
      <c r="AO49" s="1143"/>
      <c r="AP49" s="1143"/>
      <c r="AQ49" s="1143"/>
      <c r="AR49" s="114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520</v>
      </c>
      <c r="AO50" s="346" t="s">
        <v>521</v>
      </c>
      <c r="AP50" s="347" t="s">
        <v>522</v>
      </c>
      <c r="AQ50" s="348" t="s">
        <v>523</v>
      </c>
      <c r="AR50" s="349" t="s">
        <v>524</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525</v>
      </c>
      <c r="AL51" s="342"/>
      <c r="AM51" s="350">
        <v>94053549</v>
      </c>
      <c r="AN51" s="351">
        <v>66245</v>
      </c>
      <c r="AO51" s="352">
        <v>-4.3</v>
      </c>
      <c r="AP51" s="353">
        <v>67951</v>
      </c>
      <c r="AQ51" s="354">
        <v>-14.3</v>
      </c>
      <c r="AR51" s="355">
        <v>10</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526</v>
      </c>
      <c r="AM52" s="358">
        <v>24615595</v>
      </c>
      <c r="AN52" s="359">
        <v>17338</v>
      </c>
      <c r="AO52" s="360">
        <v>0</v>
      </c>
      <c r="AP52" s="361">
        <v>17498</v>
      </c>
      <c r="AQ52" s="362">
        <v>-20.7</v>
      </c>
      <c r="AR52" s="363">
        <v>20.7</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527</v>
      </c>
      <c r="AL53" s="342"/>
      <c r="AM53" s="350">
        <v>99297040</v>
      </c>
      <c r="AN53" s="351">
        <v>70494</v>
      </c>
      <c r="AO53" s="352">
        <v>6.4</v>
      </c>
      <c r="AP53" s="353">
        <v>72635</v>
      </c>
      <c r="AQ53" s="354">
        <v>6.9</v>
      </c>
      <c r="AR53" s="355">
        <v>-0.5</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526</v>
      </c>
      <c r="AM54" s="358">
        <v>26118718</v>
      </c>
      <c r="AN54" s="359">
        <v>18542</v>
      </c>
      <c r="AO54" s="360">
        <v>6.9</v>
      </c>
      <c r="AP54" s="361">
        <v>18276</v>
      </c>
      <c r="AQ54" s="362">
        <v>4.4000000000000004</v>
      </c>
      <c r="AR54" s="363">
        <v>2.5</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528</v>
      </c>
      <c r="AL55" s="342"/>
      <c r="AM55" s="350">
        <v>92513759</v>
      </c>
      <c r="AN55" s="351">
        <v>66261</v>
      </c>
      <c r="AO55" s="352">
        <v>-6</v>
      </c>
      <c r="AP55" s="353">
        <v>77936</v>
      </c>
      <c r="AQ55" s="354">
        <v>7.3</v>
      </c>
      <c r="AR55" s="355">
        <v>-13.3</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526</v>
      </c>
      <c r="AM56" s="358">
        <v>21882852</v>
      </c>
      <c r="AN56" s="359">
        <v>15673</v>
      </c>
      <c r="AO56" s="360">
        <v>-15.5</v>
      </c>
      <c r="AP56" s="361">
        <v>19401</v>
      </c>
      <c r="AQ56" s="362">
        <v>6.2</v>
      </c>
      <c r="AR56" s="363">
        <v>-21.7</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529</v>
      </c>
      <c r="AL57" s="342"/>
      <c r="AM57" s="350">
        <v>88527741</v>
      </c>
      <c r="AN57" s="351">
        <v>64008</v>
      </c>
      <c r="AO57" s="352">
        <v>-3.4</v>
      </c>
      <c r="AP57" s="353">
        <v>82531</v>
      </c>
      <c r="AQ57" s="354">
        <v>5.9</v>
      </c>
      <c r="AR57" s="355">
        <v>-9.3000000000000007</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526</v>
      </c>
      <c r="AM58" s="358">
        <v>23305117</v>
      </c>
      <c r="AN58" s="359">
        <v>16850</v>
      </c>
      <c r="AO58" s="360">
        <v>7.5</v>
      </c>
      <c r="AP58" s="361">
        <v>19102</v>
      </c>
      <c r="AQ58" s="362">
        <v>-1.5</v>
      </c>
      <c r="AR58" s="363">
        <v>9</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530</v>
      </c>
      <c r="AL59" s="342"/>
      <c r="AM59" s="350">
        <v>107775449</v>
      </c>
      <c r="AN59" s="351">
        <v>78675</v>
      </c>
      <c r="AO59" s="352">
        <v>22.9</v>
      </c>
      <c r="AP59" s="353">
        <v>91743</v>
      </c>
      <c r="AQ59" s="354">
        <v>11.2</v>
      </c>
      <c r="AR59" s="355">
        <v>11.7</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526</v>
      </c>
      <c r="AM60" s="358">
        <v>32495970</v>
      </c>
      <c r="AN60" s="359">
        <v>23722</v>
      </c>
      <c r="AO60" s="360">
        <v>40.799999999999997</v>
      </c>
      <c r="AP60" s="361">
        <v>21872</v>
      </c>
      <c r="AQ60" s="362">
        <v>14.5</v>
      </c>
      <c r="AR60" s="363">
        <v>26.3</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531</v>
      </c>
      <c r="AL61" s="364"/>
      <c r="AM61" s="365">
        <v>96433508</v>
      </c>
      <c r="AN61" s="366">
        <v>69137</v>
      </c>
      <c r="AO61" s="367">
        <v>3.1</v>
      </c>
      <c r="AP61" s="368">
        <v>78559</v>
      </c>
      <c r="AQ61" s="369">
        <v>3.4</v>
      </c>
      <c r="AR61" s="355">
        <v>-0.3</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526</v>
      </c>
      <c r="AM62" s="358">
        <v>25683650</v>
      </c>
      <c r="AN62" s="359">
        <v>18425</v>
      </c>
      <c r="AO62" s="360">
        <v>7.9</v>
      </c>
      <c r="AP62" s="361">
        <v>19230</v>
      </c>
      <c r="AQ62" s="362">
        <v>0.6</v>
      </c>
      <c r="AR62" s="363">
        <v>7.3</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Mp5UftZOVWwvc1E3eq+vIWOd66b/0uSSjEqcyUt0k6RdvIf7CXYgu/fRcTWzGCpqRN0a/fraozrWwYifCbUN5w==" saltValue="S/qduD+xAllQoR2RswbH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15" sqref="B115"/>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532</v>
      </c>
    </row>
    <row r="121" spans="125:125" ht="13.5" hidden="1" customHeight="1" x14ac:dyDescent="0.2">
      <c r="DU121" s="279"/>
    </row>
  </sheetData>
  <sheetProtection algorithmName="SHA-512" hashValue="XyP1soRYQFHlBkw1YAmxokSUUepsWTt6CTx7AzNiawFZwP3D7GhRpvAnbXNuBxzakw1ZEfN10jKwbByPFsshxQ==" saltValue="9+6qBLXXTMEVTmV5hi9V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B115" sqref="B115"/>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533</v>
      </c>
    </row>
  </sheetData>
  <sheetProtection algorithmName="SHA-512" hashValue="+7nD+toNLm0hd50BzwgDEuHlehjxIt3z9CXacFTKVY9P0QSIiDHrW1ZPwp6RZDX/vww2SSsII4ci+PK9SrRNMQ==" saltValue="TOOFNLVEi2b+DE6Ynp+pv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B115" sqref="B11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534</v>
      </c>
      <c r="G46" s="373" t="s">
        <v>535</v>
      </c>
      <c r="H46" s="373" t="s">
        <v>536</v>
      </c>
      <c r="I46" s="373" t="s">
        <v>537</v>
      </c>
      <c r="J46" s="374" t="s">
        <v>538</v>
      </c>
    </row>
    <row r="47" spans="2:10" ht="57.75" customHeight="1" x14ac:dyDescent="0.2">
      <c r="B47" s="7"/>
      <c r="C47" s="1153" t="s">
        <v>3</v>
      </c>
      <c r="D47" s="1153"/>
      <c r="E47" s="1154"/>
      <c r="F47" s="375">
        <v>2.21</v>
      </c>
      <c r="G47" s="376">
        <v>0.95</v>
      </c>
      <c r="H47" s="376">
        <v>0.95</v>
      </c>
      <c r="I47" s="376">
        <v>1.57</v>
      </c>
      <c r="J47" s="377">
        <v>2.2000000000000002</v>
      </c>
    </row>
    <row r="48" spans="2:10" ht="57.75" customHeight="1" x14ac:dyDescent="0.2">
      <c r="B48" s="8"/>
      <c r="C48" s="1155" t="s">
        <v>4</v>
      </c>
      <c r="D48" s="1155"/>
      <c r="E48" s="1156"/>
      <c r="F48" s="378">
        <v>1.19</v>
      </c>
      <c r="G48" s="379">
        <v>1.18</v>
      </c>
      <c r="H48" s="379">
        <v>1.25</v>
      </c>
      <c r="I48" s="379">
        <v>1.3</v>
      </c>
      <c r="J48" s="380">
        <v>2.42</v>
      </c>
    </row>
    <row r="49" spans="2:10" ht="57.75" customHeight="1" thickBot="1" x14ac:dyDescent="0.25">
      <c r="B49" s="9"/>
      <c r="C49" s="1157" t="s">
        <v>5</v>
      </c>
      <c r="D49" s="1157"/>
      <c r="E49" s="1158"/>
      <c r="F49" s="381">
        <v>0.47</v>
      </c>
      <c r="G49" s="382" t="s">
        <v>539</v>
      </c>
      <c r="H49" s="382">
        <v>7.0000000000000007E-2</v>
      </c>
      <c r="I49" s="382">
        <v>0.65</v>
      </c>
      <c r="J49" s="383">
        <v>1.75</v>
      </c>
    </row>
    <row r="50" spans="2:10" ht="13.5" customHeight="1" x14ac:dyDescent="0.2"/>
  </sheetData>
  <sheetProtection algorithmName="SHA-512" hashValue="aQvBFeyY+WfyD0fEwIlYYut+i9rUZKoXE6ORkz5CBuPNTb+mhCMdE8tQQcx95CcNxj4FmYxPvCtz+4yHhF23VA==" saltValue="GqEg3wNaqHwtkdLr3gGs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B115" sqref="B115"/>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534</v>
      </c>
      <c r="G33" s="17" t="s">
        <v>535</v>
      </c>
      <c r="H33" s="17" t="s">
        <v>536</v>
      </c>
      <c r="I33" s="17" t="s">
        <v>537</v>
      </c>
      <c r="J33" s="18" t="s">
        <v>538</v>
      </c>
      <c r="K33" s="10"/>
      <c r="L33" s="10"/>
      <c r="M33" s="10"/>
      <c r="N33" s="10"/>
      <c r="O33" s="10"/>
      <c r="P33" s="10"/>
    </row>
    <row r="34" spans="1:16" ht="39" customHeight="1" x14ac:dyDescent="0.2">
      <c r="A34" s="10"/>
      <c r="B34" s="19"/>
      <c r="C34" s="1165" t="s">
        <v>540</v>
      </c>
      <c r="D34" s="1165"/>
      <c r="E34" s="1166"/>
      <c r="F34" s="20">
        <v>1.1499999999999999</v>
      </c>
      <c r="G34" s="21">
        <v>1.1299999999999999</v>
      </c>
      <c r="H34" s="21">
        <v>1.2</v>
      </c>
      <c r="I34" s="21">
        <v>1.25</v>
      </c>
      <c r="J34" s="22">
        <v>2.37</v>
      </c>
      <c r="K34" s="10"/>
      <c r="L34" s="10"/>
      <c r="M34" s="10"/>
      <c r="N34" s="10"/>
      <c r="O34" s="10"/>
      <c r="P34" s="10"/>
    </row>
    <row r="35" spans="1:16" ht="39" customHeight="1" x14ac:dyDescent="0.2">
      <c r="A35" s="10"/>
      <c r="B35" s="23"/>
      <c r="C35" s="1159" t="s">
        <v>541</v>
      </c>
      <c r="D35" s="1160"/>
      <c r="E35" s="1161"/>
      <c r="F35" s="24">
        <v>2.21</v>
      </c>
      <c r="G35" s="25">
        <v>1.18</v>
      </c>
      <c r="H35" s="25">
        <v>1.08</v>
      </c>
      <c r="I35" s="25">
        <v>2.2999999999999998</v>
      </c>
      <c r="J35" s="26">
        <v>1.47</v>
      </c>
      <c r="K35" s="10"/>
      <c r="L35" s="10"/>
      <c r="M35" s="10"/>
      <c r="N35" s="10"/>
      <c r="O35" s="10"/>
      <c r="P35" s="10"/>
    </row>
    <row r="36" spans="1:16" ht="39" customHeight="1" x14ac:dyDescent="0.2">
      <c r="A36" s="10"/>
      <c r="B36" s="23"/>
      <c r="C36" s="1159" t="s">
        <v>542</v>
      </c>
      <c r="D36" s="1160"/>
      <c r="E36" s="1161"/>
      <c r="F36" s="24" t="s">
        <v>493</v>
      </c>
      <c r="G36" s="25" t="s">
        <v>493</v>
      </c>
      <c r="H36" s="25" t="s">
        <v>493</v>
      </c>
      <c r="I36" s="25">
        <v>0.78</v>
      </c>
      <c r="J36" s="26">
        <v>0.94</v>
      </c>
      <c r="K36" s="10"/>
      <c r="L36" s="10"/>
      <c r="M36" s="10"/>
      <c r="N36" s="10"/>
      <c r="O36" s="10"/>
      <c r="P36" s="10"/>
    </row>
    <row r="37" spans="1:16" ht="39" customHeight="1" x14ac:dyDescent="0.2">
      <c r="A37" s="10"/>
      <c r="B37" s="23"/>
      <c r="C37" s="1159" t="s">
        <v>543</v>
      </c>
      <c r="D37" s="1160"/>
      <c r="E37" s="1161"/>
      <c r="F37" s="24">
        <v>0.45</v>
      </c>
      <c r="G37" s="25">
        <v>0.36</v>
      </c>
      <c r="H37" s="25">
        <v>0.43</v>
      </c>
      <c r="I37" s="25">
        <v>1.08</v>
      </c>
      <c r="J37" s="26">
        <v>0.75</v>
      </c>
      <c r="K37" s="10"/>
      <c r="L37" s="10"/>
      <c r="M37" s="10"/>
      <c r="N37" s="10"/>
      <c r="O37" s="10"/>
      <c r="P37" s="10"/>
    </row>
    <row r="38" spans="1:16" ht="39" customHeight="1" x14ac:dyDescent="0.2">
      <c r="A38" s="10"/>
      <c r="B38" s="23"/>
      <c r="C38" s="1159" t="s">
        <v>544</v>
      </c>
      <c r="D38" s="1160"/>
      <c r="E38" s="1161"/>
      <c r="F38" s="24">
        <v>0.13</v>
      </c>
      <c r="G38" s="25">
        <v>0.1</v>
      </c>
      <c r="H38" s="25">
        <v>0.15</v>
      </c>
      <c r="I38" s="25">
        <v>0.2</v>
      </c>
      <c r="J38" s="26">
        <v>0.18</v>
      </c>
      <c r="K38" s="10"/>
      <c r="L38" s="10"/>
      <c r="M38" s="10"/>
      <c r="N38" s="10"/>
      <c r="O38" s="10"/>
      <c r="P38" s="10"/>
    </row>
    <row r="39" spans="1:16" ht="39" customHeight="1" x14ac:dyDescent="0.2">
      <c r="A39" s="10"/>
      <c r="B39" s="23"/>
      <c r="C39" s="1159" t="s">
        <v>545</v>
      </c>
      <c r="D39" s="1160"/>
      <c r="E39" s="1161"/>
      <c r="F39" s="24">
        <v>0.08</v>
      </c>
      <c r="G39" s="25">
        <v>0.03</v>
      </c>
      <c r="H39" s="25">
        <v>0.05</v>
      </c>
      <c r="I39" s="25">
        <v>0.06</v>
      </c>
      <c r="J39" s="26">
        <v>0.06</v>
      </c>
      <c r="K39" s="10"/>
      <c r="L39" s="10"/>
      <c r="M39" s="10"/>
      <c r="N39" s="10"/>
      <c r="O39" s="10"/>
      <c r="P39" s="10"/>
    </row>
    <row r="40" spans="1:16" ht="39" customHeight="1" x14ac:dyDescent="0.2">
      <c r="A40" s="10"/>
      <c r="B40" s="23"/>
      <c r="C40" s="1159" t="s">
        <v>546</v>
      </c>
      <c r="D40" s="1160"/>
      <c r="E40" s="1161"/>
      <c r="F40" s="24">
        <v>0.09</v>
      </c>
      <c r="G40" s="25">
        <v>0.09</v>
      </c>
      <c r="H40" s="25">
        <v>0.04</v>
      </c>
      <c r="I40" s="25">
        <v>0.05</v>
      </c>
      <c r="J40" s="26">
        <v>0.05</v>
      </c>
      <c r="K40" s="10"/>
      <c r="L40" s="10"/>
      <c r="M40" s="10"/>
      <c r="N40" s="10"/>
      <c r="O40" s="10"/>
      <c r="P40" s="10"/>
    </row>
    <row r="41" spans="1:16" ht="39" customHeight="1" x14ac:dyDescent="0.2">
      <c r="A41" s="10"/>
      <c r="B41" s="23"/>
      <c r="C41" s="1159" t="s">
        <v>547</v>
      </c>
      <c r="D41" s="1160"/>
      <c r="E41" s="1161"/>
      <c r="F41" s="24">
        <v>0.03</v>
      </c>
      <c r="G41" s="25">
        <v>0.03</v>
      </c>
      <c r="H41" s="25">
        <v>0</v>
      </c>
      <c r="I41" s="25">
        <v>0</v>
      </c>
      <c r="J41" s="26">
        <v>0</v>
      </c>
      <c r="K41" s="10"/>
      <c r="L41" s="10"/>
      <c r="M41" s="10"/>
      <c r="N41" s="10"/>
      <c r="O41" s="10"/>
      <c r="P41" s="10"/>
    </row>
    <row r="42" spans="1:16" ht="39" customHeight="1" x14ac:dyDescent="0.2">
      <c r="A42" s="10"/>
      <c r="B42" s="27"/>
      <c r="C42" s="1159" t="s">
        <v>548</v>
      </c>
      <c r="D42" s="1160"/>
      <c r="E42" s="1161"/>
      <c r="F42" s="24" t="s">
        <v>493</v>
      </c>
      <c r="G42" s="25" t="s">
        <v>493</v>
      </c>
      <c r="H42" s="25" t="s">
        <v>493</v>
      </c>
      <c r="I42" s="25" t="s">
        <v>493</v>
      </c>
      <c r="J42" s="26" t="s">
        <v>493</v>
      </c>
      <c r="K42" s="10"/>
      <c r="L42" s="10"/>
      <c r="M42" s="10"/>
      <c r="N42" s="10"/>
      <c r="O42" s="10"/>
      <c r="P42" s="10"/>
    </row>
    <row r="43" spans="1:16" ht="39" customHeight="1" thickBot="1" x14ac:dyDescent="0.25">
      <c r="A43" s="10"/>
      <c r="B43" s="28"/>
      <c r="C43" s="1162" t="s">
        <v>549</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9AbcfV8sVCSr8+n08M4A6OQQ8zffVjzxdi7Kp8H3ZYrYK2FpjLl4tFKBQ/0TIc8qOn66vWIRN5EDeKd3k/cCVw==" saltValue="dYagaXPjY3XH0IznRMNx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B115" sqref="B115"/>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534</v>
      </c>
      <c r="L44" s="44" t="s">
        <v>535</v>
      </c>
      <c r="M44" s="44" t="s">
        <v>536</v>
      </c>
      <c r="N44" s="44" t="s">
        <v>537</v>
      </c>
      <c r="O44" s="45" t="s">
        <v>538</v>
      </c>
      <c r="P44" s="36"/>
      <c r="Q44" s="36"/>
      <c r="R44" s="36"/>
      <c r="S44" s="36"/>
      <c r="T44" s="36"/>
      <c r="U44" s="36"/>
    </row>
    <row r="45" spans="1:21" ht="30.75" customHeight="1" x14ac:dyDescent="0.2">
      <c r="A45" s="36"/>
      <c r="B45" s="1185" t="s">
        <v>9</v>
      </c>
      <c r="C45" s="1186"/>
      <c r="D45" s="46"/>
      <c r="E45" s="1191" t="s">
        <v>10</v>
      </c>
      <c r="F45" s="1191"/>
      <c r="G45" s="1191"/>
      <c r="H45" s="1191"/>
      <c r="I45" s="1191"/>
      <c r="J45" s="1192"/>
      <c r="K45" s="47">
        <v>116144</v>
      </c>
      <c r="L45" s="48">
        <v>113277</v>
      </c>
      <c r="M45" s="48">
        <v>109826</v>
      </c>
      <c r="N45" s="48">
        <v>96936</v>
      </c>
      <c r="O45" s="49">
        <v>94096</v>
      </c>
      <c r="P45" s="36"/>
      <c r="Q45" s="36"/>
      <c r="R45" s="36"/>
      <c r="S45" s="36"/>
      <c r="T45" s="36"/>
      <c r="U45" s="36"/>
    </row>
    <row r="46" spans="1:21" ht="30.75" customHeight="1" x14ac:dyDescent="0.2">
      <c r="A46" s="36"/>
      <c r="B46" s="1187"/>
      <c r="C46" s="1188"/>
      <c r="D46" s="50"/>
      <c r="E46" s="1169" t="s">
        <v>11</v>
      </c>
      <c r="F46" s="1169"/>
      <c r="G46" s="1169"/>
      <c r="H46" s="1169"/>
      <c r="I46" s="1169"/>
      <c r="J46" s="1170"/>
      <c r="K46" s="51" t="s">
        <v>493</v>
      </c>
      <c r="L46" s="52" t="s">
        <v>493</v>
      </c>
      <c r="M46" s="52" t="s">
        <v>493</v>
      </c>
      <c r="N46" s="52" t="s">
        <v>493</v>
      </c>
      <c r="O46" s="53" t="s">
        <v>493</v>
      </c>
      <c r="P46" s="36"/>
      <c r="Q46" s="36"/>
      <c r="R46" s="36"/>
      <c r="S46" s="36"/>
      <c r="T46" s="36"/>
      <c r="U46" s="36"/>
    </row>
    <row r="47" spans="1:21" ht="30.75" customHeight="1" x14ac:dyDescent="0.2">
      <c r="A47" s="36"/>
      <c r="B47" s="1187"/>
      <c r="C47" s="1188"/>
      <c r="D47" s="50"/>
      <c r="E47" s="1169" t="s">
        <v>12</v>
      </c>
      <c r="F47" s="1169"/>
      <c r="G47" s="1169"/>
      <c r="H47" s="1169"/>
      <c r="I47" s="1169"/>
      <c r="J47" s="1170"/>
      <c r="K47" s="51" t="s">
        <v>493</v>
      </c>
      <c r="L47" s="52" t="s">
        <v>493</v>
      </c>
      <c r="M47" s="52" t="s">
        <v>493</v>
      </c>
      <c r="N47" s="52" t="s">
        <v>493</v>
      </c>
      <c r="O47" s="53" t="s">
        <v>493</v>
      </c>
      <c r="P47" s="36"/>
      <c r="Q47" s="36"/>
      <c r="R47" s="36"/>
      <c r="S47" s="36"/>
      <c r="T47" s="36"/>
      <c r="U47" s="36"/>
    </row>
    <row r="48" spans="1:21" ht="30.75" customHeight="1" x14ac:dyDescent="0.2">
      <c r="A48" s="36"/>
      <c r="B48" s="1187"/>
      <c r="C48" s="1188"/>
      <c r="D48" s="50"/>
      <c r="E48" s="1169" t="s">
        <v>13</v>
      </c>
      <c r="F48" s="1169"/>
      <c r="G48" s="1169"/>
      <c r="H48" s="1169"/>
      <c r="I48" s="1169"/>
      <c r="J48" s="1170"/>
      <c r="K48" s="51">
        <v>310</v>
      </c>
      <c r="L48" s="52">
        <v>269</v>
      </c>
      <c r="M48" s="52">
        <v>260</v>
      </c>
      <c r="N48" s="52">
        <v>255</v>
      </c>
      <c r="O48" s="53">
        <v>219</v>
      </c>
      <c r="P48" s="36"/>
      <c r="Q48" s="36"/>
      <c r="R48" s="36"/>
      <c r="S48" s="36"/>
      <c r="T48" s="36"/>
      <c r="U48" s="36"/>
    </row>
    <row r="49" spans="1:21" ht="30.75" customHeight="1" x14ac:dyDescent="0.2">
      <c r="A49" s="36"/>
      <c r="B49" s="1187"/>
      <c r="C49" s="1188"/>
      <c r="D49" s="50"/>
      <c r="E49" s="1169" t="s">
        <v>14</v>
      </c>
      <c r="F49" s="1169"/>
      <c r="G49" s="1169"/>
      <c r="H49" s="1169"/>
      <c r="I49" s="1169"/>
      <c r="J49" s="1170"/>
      <c r="K49" s="51" t="s">
        <v>493</v>
      </c>
      <c r="L49" s="52" t="s">
        <v>493</v>
      </c>
      <c r="M49" s="52" t="s">
        <v>493</v>
      </c>
      <c r="N49" s="52" t="s">
        <v>493</v>
      </c>
      <c r="O49" s="53" t="s">
        <v>493</v>
      </c>
      <c r="P49" s="36"/>
      <c r="Q49" s="36"/>
      <c r="R49" s="36"/>
      <c r="S49" s="36"/>
      <c r="T49" s="36"/>
      <c r="U49" s="36"/>
    </row>
    <row r="50" spans="1:21" ht="30.75" customHeight="1" x14ac:dyDescent="0.2">
      <c r="A50" s="36"/>
      <c r="B50" s="1187"/>
      <c r="C50" s="1188"/>
      <c r="D50" s="50"/>
      <c r="E50" s="1169" t="s">
        <v>15</v>
      </c>
      <c r="F50" s="1169"/>
      <c r="G50" s="1169"/>
      <c r="H50" s="1169"/>
      <c r="I50" s="1169"/>
      <c r="J50" s="1170"/>
      <c r="K50" s="51">
        <v>671</v>
      </c>
      <c r="L50" s="52">
        <v>668</v>
      </c>
      <c r="M50" s="52">
        <v>687</v>
      </c>
      <c r="N50" s="52">
        <v>675</v>
      </c>
      <c r="O50" s="53">
        <v>661</v>
      </c>
      <c r="P50" s="36"/>
      <c r="Q50" s="36"/>
      <c r="R50" s="36"/>
      <c r="S50" s="36"/>
      <c r="T50" s="36"/>
      <c r="U50" s="36"/>
    </row>
    <row r="51" spans="1:21" ht="30.75" customHeight="1" x14ac:dyDescent="0.2">
      <c r="A51" s="36"/>
      <c r="B51" s="1189"/>
      <c r="C51" s="1190"/>
      <c r="D51" s="54"/>
      <c r="E51" s="1169" t="s">
        <v>16</v>
      </c>
      <c r="F51" s="1169"/>
      <c r="G51" s="1169"/>
      <c r="H51" s="1169"/>
      <c r="I51" s="1169"/>
      <c r="J51" s="1170"/>
      <c r="K51" s="51">
        <v>12</v>
      </c>
      <c r="L51" s="52">
        <v>11</v>
      </c>
      <c r="M51" s="52">
        <v>5</v>
      </c>
      <c r="N51" s="52">
        <v>4</v>
      </c>
      <c r="O51" s="53">
        <v>3</v>
      </c>
      <c r="P51" s="36"/>
      <c r="Q51" s="36"/>
      <c r="R51" s="36"/>
      <c r="S51" s="36"/>
      <c r="T51" s="36"/>
      <c r="U51" s="36"/>
    </row>
    <row r="52" spans="1:21" ht="30.75" customHeight="1" x14ac:dyDescent="0.2">
      <c r="A52" s="36"/>
      <c r="B52" s="1167" t="s">
        <v>17</v>
      </c>
      <c r="C52" s="1168"/>
      <c r="D52" s="54"/>
      <c r="E52" s="1169" t="s">
        <v>18</v>
      </c>
      <c r="F52" s="1169"/>
      <c r="G52" s="1169"/>
      <c r="H52" s="1169"/>
      <c r="I52" s="1169"/>
      <c r="J52" s="1170"/>
      <c r="K52" s="51">
        <v>69209</v>
      </c>
      <c r="L52" s="52">
        <v>70272</v>
      </c>
      <c r="M52" s="52">
        <v>72928</v>
      </c>
      <c r="N52" s="52">
        <v>69760</v>
      </c>
      <c r="O52" s="53">
        <v>68217</v>
      </c>
      <c r="P52" s="36"/>
      <c r="Q52" s="36"/>
      <c r="R52" s="36"/>
      <c r="S52" s="36"/>
      <c r="T52" s="36"/>
      <c r="U52" s="36"/>
    </row>
    <row r="53" spans="1:21" ht="30.75" customHeight="1" thickBot="1" x14ac:dyDescent="0.25">
      <c r="A53" s="36"/>
      <c r="B53" s="1171" t="s">
        <v>19</v>
      </c>
      <c r="C53" s="1172"/>
      <c r="D53" s="55"/>
      <c r="E53" s="1173" t="s">
        <v>20</v>
      </c>
      <c r="F53" s="1173"/>
      <c r="G53" s="1173"/>
      <c r="H53" s="1173"/>
      <c r="I53" s="1173"/>
      <c r="J53" s="1174"/>
      <c r="K53" s="56">
        <v>47928</v>
      </c>
      <c r="L53" s="57">
        <v>43953</v>
      </c>
      <c r="M53" s="57">
        <v>37850</v>
      </c>
      <c r="N53" s="57">
        <v>28110</v>
      </c>
      <c r="O53" s="58">
        <v>26762</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550</v>
      </c>
      <c r="P54" s="36"/>
      <c r="Q54" s="36"/>
      <c r="R54" s="36"/>
      <c r="S54" s="36"/>
      <c r="T54" s="36"/>
      <c r="U54" s="36"/>
    </row>
    <row r="55" spans="1:21" ht="30.75" customHeight="1" thickBot="1" x14ac:dyDescent="0.3">
      <c r="A55" s="36"/>
      <c r="B55" s="61"/>
      <c r="C55" s="62"/>
      <c r="D55" s="62"/>
      <c r="E55" s="63"/>
      <c r="F55" s="63"/>
      <c r="G55" s="63"/>
      <c r="H55" s="63"/>
      <c r="I55" s="63"/>
      <c r="J55" s="64" t="s">
        <v>2</v>
      </c>
      <c r="K55" s="65" t="s">
        <v>551</v>
      </c>
      <c r="L55" s="66" t="s">
        <v>552</v>
      </c>
      <c r="M55" s="66" t="s">
        <v>553</v>
      </c>
      <c r="N55" s="66" t="s">
        <v>554</v>
      </c>
      <c r="O55" s="67" t="s">
        <v>555</v>
      </c>
      <c r="P55" s="36"/>
      <c r="Q55" s="36"/>
      <c r="R55" s="36"/>
      <c r="S55" s="36"/>
      <c r="T55" s="36"/>
      <c r="U55" s="36"/>
    </row>
    <row r="56" spans="1:21" ht="30.75" customHeight="1" x14ac:dyDescent="0.2">
      <c r="A56" s="36"/>
      <c r="B56" s="1175" t="s">
        <v>22</v>
      </c>
      <c r="C56" s="1176"/>
      <c r="D56" s="1179" t="s">
        <v>23</v>
      </c>
      <c r="E56" s="1180"/>
      <c r="F56" s="1180"/>
      <c r="G56" s="1180"/>
      <c r="H56" s="1180"/>
      <c r="I56" s="1180"/>
      <c r="J56" s="1181"/>
      <c r="K56" s="68" t="s">
        <v>601</v>
      </c>
      <c r="L56" s="69" t="s">
        <v>601</v>
      </c>
      <c r="M56" s="69" t="s">
        <v>601</v>
      </c>
      <c r="N56" s="69" t="s">
        <v>603</v>
      </c>
      <c r="O56" s="70" t="s">
        <v>604</v>
      </c>
      <c r="P56" s="36"/>
      <c r="Q56" s="36"/>
      <c r="R56" s="36"/>
      <c r="S56" s="36"/>
      <c r="T56" s="36"/>
      <c r="U56" s="36"/>
    </row>
    <row r="57" spans="1:21" ht="30.75" customHeight="1" thickBot="1" x14ac:dyDescent="0.25">
      <c r="A57" s="36"/>
      <c r="B57" s="1177"/>
      <c r="C57" s="1178"/>
      <c r="D57" s="1182" t="s">
        <v>24</v>
      </c>
      <c r="E57" s="1183"/>
      <c r="F57" s="1183"/>
      <c r="G57" s="1183"/>
      <c r="H57" s="1183"/>
      <c r="I57" s="1183"/>
      <c r="J57" s="1184"/>
      <c r="K57" s="71" t="s">
        <v>601</v>
      </c>
      <c r="L57" s="72" t="s">
        <v>602</v>
      </c>
      <c r="M57" s="72" t="s">
        <v>605</v>
      </c>
      <c r="N57" s="72" t="s">
        <v>605</v>
      </c>
      <c r="O57" s="73" t="s">
        <v>605</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XRl6SjF5ODKBCajtoQniacHknbDRJb34RXjShEn3ugoWQFK7ug6uzj2cy1HrFh6rz/tdj8L3uxXs3Y8Ojh8iQ==" saltValue="4zkHXVzEm6fYNnMXOLB5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B115" sqref="B115"/>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534</v>
      </c>
      <c r="J40" s="385" t="s">
        <v>535</v>
      </c>
      <c r="K40" s="385" t="s">
        <v>536</v>
      </c>
      <c r="L40" s="385" t="s">
        <v>537</v>
      </c>
      <c r="M40" s="386" t="s">
        <v>538</v>
      </c>
    </row>
    <row r="41" spans="2:13" ht="27.75" customHeight="1" x14ac:dyDescent="0.2">
      <c r="B41" s="1205" t="s">
        <v>27</v>
      </c>
      <c r="C41" s="1206"/>
      <c r="D41" s="84"/>
      <c r="E41" s="1207" t="s">
        <v>28</v>
      </c>
      <c r="F41" s="1207"/>
      <c r="G41" s="1207"/>
      <c r="H41" s="1208"/>
      <c r="I41" s="387">
        <v>1286764</v>
      </c>
      <c r="J41" s="388">
        <v>1273657</v>
      </c>
      <c r="K41" s="388">
        <v>1252659</v>
      </c>
      <c r="L41" s="388">
        <v>1239361</v>
      </c>
      <c r="M41" s="389">
        <v>1232487</v>
      </c>
    </row>
    <row r="42" spans="2:13" ht="27.75" customHeight="1" x14ac:dyDescent="0.2">
      <c r="B42" s="1195"/>
      <c r="C42" s="1196"/>
      <c r="D42" s="85"/>
      <c r="E42" s="1199" t="s">
        <v>29</v>
      </c>
      <c r="F42" s="1199"/>
      <c r="G42" s="1199"/>
      <c r="H42" s="1200"/>
      <c r="I42" s="390">
        <v>4564</v>
      </c>
      <c r="J42" s="391">
        <v>3811</v>
      </c>
      <c r="K42" s="391">
        <v>3060</v>
      </c>
      <c r="L42" s="391">
        <v>2307</v>
      </c>
      <c r="M42" s="392">
        <v>1572</v>
      </c>
    </row>
    <row r="43" spans="2:13" ht="27.75" customHeight="1" x14ac:dyDescent="0.2">
      <c r="B43" s="1195"/>
      <c r="C43" s="1196"/>
      <c r="D43" s="85"/>
      <c r="E43" s="1199" t="s">
        <v>30</v>
      </c>
      <c r="F43" s="1199"/>
      <c r="G43" s="1199"/>
      <c r="H43" s="1200"/>
      <c r="I43" s="390">
        <v>2653</v>
      </c>
      <c r="J43" s="391">
        <v>2375</v>
      </c>
      <c r="K43" s="391">
        <v>2130</v>
      </c>
      <c r="L43" s="391">
        <v>1833</v>
      </c>
      <c r="M43" s="392">
        <v>1647</v>
      </c>
    </row>
    <row r="44" spans="2:13" ht="27.75" customHeight="1" x14ac:dyDescent="0.2">
      <c r="B44" s="1195"/>
      <c r="C44" s="1196"/>
      <c r="D44" s="85"/>
      <c r="E44" s="1199" t="s">
        <v>31</v>
      </c>
      <c r="F44" s="1199"/>
      <c r="G44" s="1199"/>
      <c r="H44" s="1200"/>
      <c r="I44" s="390" t="s">
        <v>493</v>
      </c>
      <c r="J44" s="391" t="s">
        <v>493</v>
      </c>
      <c r="K44" s="391" t="s">
        <v>493</v>
      </c>
      <c r="L44" s="391" t="s">
        <v>493</v>
      </c>
      <c r="M44" s="392" t="s">
        <v>493</v>
      </c>
    </row>
    <row r="45" spans="2:13" ht="27.75" customHeight="1" x14ac:dyDescent="0.2">
      <c r="B45" s="1195"/>
      <c r="C45" s="1196"/>
      <c r="D45" s="85"/>
      <c r="E45" s="1199" t="s">
        <v>32</v>
      </c>
      <c r="F45" s="1199"/>
      <c r="G45" s="1199"/>
      <c r="H45" s="1200"/>
      <c r="I45" s="390">
        <v>183830</v>
      </c>
      <c r="J45" s="391">
        <v>178614</v>
      </c>
      <c r="K45" s="391">
        <v>167983</v>
      </c>
      <c r="L45" s="391">
        <v>160818</v>
      </c>
      <c r="M45" s="392">
        <v>151754</v>
      </c>
    </row>
    <row r="46" spans="2:13" ht="27.75" customHeight="1" x14ac:dyDescent="0.2">
      <c r="B46" s="1195"/>
      <c r="C46" s="1196"/>
      <c r="D46" s="86"/>
      <c r="E46" s="1209" t="s">
        <v>33</v>
      </c>
      <c r="F46" s="1209"/>
      <c r="G46" s="1209"/>
      <c r="H46" s="1210"/>
      <c r="I46" s="390">
        <v>1794</v>
      </c>
      <c r="J46" s="391">
        <v>1889</v>
      </c>
      <c r="K46" s="391">
        <v>1629</v>
      </c>
      <c r="L46" s="391">
        <v>1952</v>
      </c>
      <c r="M46" s="392">
        <v>1899</v>
      </c>
    </row>
    <row r="47" spans="2:13" ht="27.75" customHeight="1" x14ac:dyDescent="0.2">
      <c r="B47" s="1195"/>
      <c r="C47" s="1196"/>
      <c r="D47" s="87"/>
      <c r="E47" s="1211" t="s">
        <v>34</v>
      </c>
      <c r="F47" s="1212"/>
      <c r="G47" s="1212"/>
      <c r="H47" s="1213"/>
      <c r="I47" s="390" t="s">
        <v>493</v>
      </c>
      <c r="J47" s="391" t="s">
        <v>493</v>
      </c>
      <c r="K47" s="391" t="s">
        <v>493</v>
      </c>
      <c r="L47" s="391" t="s">
        <v>493</v>
      </c>
      <c r="M47" s="392" t="s">
        <v>493</v>
      </c>
    </row>
    <row r="48" spans="2:13" ht="27.75" customHeight="1" x14ac:dyDescent="0.2">
      <c r="B48" s="1195"/>
      <c r="C48" s="1196"/>
      <c r="D48" s="85"/>
      <c r="E48" s="1199" t="s">
        <v>35</v>
      </c>
      <c r="F48" s="1199"/>
      <c r="G48" s="1199"/>
      <c r="H48" s="1200"/>
      <c r="I48" s="390" t="s">
        <v>493</v>
      </c>
      <c r="J48" s="391" t="s">
        <v>493</v>
      </c>
      <c r="K48" s="391" t="s">
        <v>493</v>
      </c>
      <c r="L48" s="391" t="s">
        <v>493</v>
      </c>
      <c r="M48" s="392" t="s">
        <v>493</v>
      </c>
    </row>
    <row r="49" spans="2:13" ht="27.75" customHeight="1" x14ac:dyDescent="0.2">
      <c r="B49" s="1197"/>
      <c r="C49" s="1198"/>
      <c r="D49" s="85"/>
      <c r="E49" s="1199" t="s">
        <v>36</v>
      </c>
      <c r="F49" s="1199"/>
      <c r="G49" s="1199"/>
      <c r="H49" s="1200"/>
      <c r="I49" s="390" t="s">
        <v>493</v>
      </c>
      <c r="J49" s="391" t="s">
        <v>493</v>
      </c>
      <c r="K49" s="391" t="s">
        <v>493</v>
      </c>
      <c r="L49" s="391" t="s">
        <v>493</v>
      </c>
      <c r="M49" s="392" t="s">
        <v>493</v>
      </c>
    </row>
    <row r="50" spans="2:13" ht="27.75" customHeight="1" x14ac:dyDescent="0.2">
      <c r="B50" s="1193" t="s">
        <v>37</v>
      </c>
      <c r="C50" s="1194"/>
      <c r="D50" s="88"/>
      <c r="E50" s="1199" t="s">
        <v>38</v>
      </c>
      <c r="F50" s="1199"/>
      <c r="G50" s="1199"/>
      <c r="H50" s="1200"/>
      <c r="I50" s="390">
        <v>22669</v>
      </c>
      <c r="J50" s="391">
        <v>21486</v>
      </c>
      <c r="K50" s="391">
        <v>14705</v>
      </c>
      <c r="L50" s="391">
        <v>16234</v>
      </c>
      <c r="M50" s="392">
        <v>17258</v>
      </c>
    </row>
    <row r="51" spans="2:13" ht="27.75" customHeight="1" x14ac:dyDescent="0.2">
      <c r="B51" s="1195"/>
      <c r="C51" s="1196"/>
      <c r="D51" s="85"/>
      <c r="E51" s="1199" t="s">
        <v>39</v>
      </c>
      <c r="F51" s="1199"/>
      <c r="G51" s="1199"/>
      <c r="H51" s="1200"/>
      <c r="I51" s="390">
        <v>39307</v>
      </c>
      <c r="J51" s="391">
        <v>37686</v>
      </c>
      <c r="K51" s="391">
        <v>33038</v>
      </c>
      <c r="L51" s="391">
        <v>31917</v>
      </c>
      <c r="M51" s="392">
        <v>30357</v>
      </c>
    </row>
    <row r="52" spans="2:13" ht="27.75" customHeight="1" x14ac:dyDescent="0.2">
      <c r="B52" s="1197"/>
      <c r="C52" s="1198"/>
      <c r="D52" s="85"/>
      <c r="E52" s="1199" t="s">
        <v>40</v>
      </c>
      <c r="F52" s="1199"/>
      <c r="G52" s="1199"/>
      <c r="H52" s="1200"/>
      <c r="I52" s="390">
        <v>768796</v>
      </c>
      <c r="J52" s="391">
        <v>757847</v>
      </c>
      <c r="K52" s="391">
        <v>741813</v>
      </c>
      <c r="L52" s="391">
        <v>725151</v>
      </c>
      <c r="M52" s="392">
        <v>707502</v>
      </c>
    </row>
    <row r="53" spans="2:13" ht="27.75" customHeight="1" thickBot="1" x14ac:dyDescent="0.25">
      <c r="B53" s="1201" t="s">
        <v>41</v>
      </c>
      <c r="C53" s="1202"/>
      <c r="D53" s="89"/>
      <c r="E53" s="1203" t="s">
        <v>42</v>
      </c>
      <c r="F53" s="1203"/>
      <c r="G53" s="1203"/>
      <c r="H53" s="1204"/>
      <c r="I53" s="393">
        <v>648833</v>
      </c>
      <c r="J53" s="394">
        <v>643327</v>
      </c>
      <c r="K53" s="394">
        <v>637904</v>
      </c>
      <c r="L53" s="394">
        <v>632969</v>
      </c>
      <c r="M53" s="395">
        <v>634244</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MOZK7Gj3hGAU83phCk5OC9iiVvLRv7tu0T/leD5gYkKgBM3082K6lBW3b5mIR/r/Vej8KcQkr3bmvlGY6hzkg==" saltValue="HBsrIW9pmo12hlBdsUKS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B115" sqref="B115"/>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536</v>
      </c>
      <c r="G54" s="97" t="s">
        <v>537</v>
      </c>
      <c r="H54" s="98" t="s">
        <v>538</v>
      </c>
    </row>
    <row r="55" spans="2:8" ht="52.5" customHeight="1" x14ac:dyDescent="0.2">
      <c r="B55" s="99"/>
      <c r="C55" s="1222" t="s">
        <v>44</v>
      </c>
      <c r="D55" s="1222"/>
      <c r="E55" s="1223"/>
      <c r="F55" s="100">
        <v>3564</v>
      </c>
      <c r="G55" s="100">
        <v>5831</v>
      </c>
      <c r="H55" s="101">
        <v>8170</v>
      </c>
    </row>
    <row r="56" spans="2:8" ht="52.5" customHeight="1" x14ac:dyDescent="0.2">
      <c r="B56" s="102"/>
      <c r="C56" s="1224" t="s">
        <v>45</v>
      </c>
      <c r="D56" s="1224"/>
      <c r="E56" s="1225"/>
      <c r="F56" s="103">
        <v>7271</v>
      </c>
      <c r="G56" s="103">
        <v>6672</v>
      </c>
      <c r="H56" s="104">
        <v>5273</v>
      </c>
    </row>
    <row r="57" spans="2:8" ht="53.25" customHeight="1" x14ac:dyDescent="0.2">
      <c r="B57" s="102"/>
      <c r="C57" s="1226" t="s">
        <v>46</v>
      </c>
      <c r="D57" s="1226"/>
      <c r="E57" s="1227"/>
      <c r="F57" s="105">
        <v>14772</v>
      </c>
      <c r="G57" s="105">
        <v>15946</v>
      </c>
      <c r="H57" s="106">
        <v>16820</v>
      </c>
    </row>
    <row r="58" spans="2:8" ht="45.75" customHeight="1" x14ac:dyDescent="0.2">
      <c r="B58" s="107"/>
      <c r="C58" s="1214" t="s">
        <v>557</v>
      </c>
      <c r="D58" s="1215"/>
      <c r="E58" s="1216"/>
      <c r="F58" s="108">
        <v>3471</v>
      </c>
      <c r="G58" s="108">
        <v>3472</v>
      </c>
      <c r="H58" s="109">
        <v>3472</v>
      </c>
    </row>
    <row r="59" spans="2:8" ht="45.75" customHeight="1" x14ac:dyDescent="0.2">
      <c r="B59" s="107"/>
      <c r="C59" s="1214" t="s">
        <v>556</v>
      </c>
      <c r="D59" s="1215"/>
      <c r="E59" s="1216"/>
      <c r="F59" s="108">
        <v>717</v>
      </c>
      <c r="G59" s="108">
        <v>2339</v>
      </c>
      <c r="H59" s="109">
        <v>3295</v>
      </c>
    </row>
    <row r="60" spans="2:8" ht="45.75" customHeight="1" x14ac:dyDescent="0.2">
      <c r="B60" s="107"/>
      <c r="C60" s="1214" t="s">
        <v>558</v>
      </c>
      <c r="D60" s="1215"/>
      <c r="E60" s="1216"/>
      <c r="F60" s="108">
        <v>2904</v>
      </c>
      <c r="G60" s="108">
        <v>2916</v>
      </c>
      <c r="H60" s="109">
        <v>3158</v>
      </c>
    </row>
    <row r="61" spans="2:8" ht="45.75" customHeight="1" x14ac:dyDescent="0.2">
      <c r="B61" s="107"/>
      <c r="C61" s="1214" t="s">
        <v>559</v>
      </c>
      <c r="D61" s="1215"/>
      <c r="E61" s="1216"/>
      <c r="F61" s="108">
        <v>2699</v>
      </c>
      <c r="G61" s="108">
        <v>2699</v>
      </c>
      <c r="H61" s="109">
        <v>2699</v>
      </c>
    </row>
    <row r="62" spans="2:8" ht="45.75" customHeight="1" thickBot="1" x14ac:dyDescent="0.25">
      <c r="B62" s="110"/>
      <c r="C62" s="1217" t="s">
        <v>560</v>
      </c>
      <c r="D62" s="1218"/>
      <c r="E62" s="1219"/>
      <c r="F62" s="111">
        <v>850</v>
      </c>
      <c r="G62" s="111">
        <v>985</v>
      </c>
      <c r="H62" s="112">
        <v>1029</v>
      </c>
    </row>
    <row r="63" spans="2:8" ht="52.5" customHeight="1" thickBot="1" x14ac:dyDescent="0.25">
      <c r="B63" s="113"/>
      <c r="C63" s="1220" t="s">
        <v>47</v>
      </c>
      <c r="D63" s="1220"/>
      <c r="E63" s="1221"/>
      <c r="F63" s="114">
        <v>25607</v>
      </c>
      <c r="G63" s="114">
        <v>28449</v>
      </c>
      <c r="H63" s="115">
        <v>30262</v>
      </c>
    </row>
    <row r="64" spans="2:8" ht="15" customHeight="1" x14ac:dyDescent="0.2"/>
  </sheetData>
  <sheetProtection algorithmName="SHA-512" hashValue="pMDwbSRb9z+xDpg4eLXxnp9ABzwxg+1w+/sP5S0IiCXo8vv87DROk/E65LUwyPrivpz6iBcEcModk1JhOUzHfg==" saltValue="r8ZzxMcDymqCvwM/i80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A166-DBA8-45CD-B998-690D5AE61305}">
  <sheetPr>
    <pageSetUpPr fitToPage="1"/>
  </sheetPr>
  <dimension ref="A1:WZM160"/>
  <sheetViews>
    <sheetView showGridLines="0" zoomScaleNormal="100" zoomScaleSheetLayoutView="55" workbookViewId="0">
      <selection activeCell="B115" sqref="B115"/>
    </sheetView>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97"/>
      <c r="B1" s="1296"/>
      <c r="DD1" s="1228"/>
      <c r="DE1" s="1228"/>
    </row>
    <row r="2" spans="1:143"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28"/>
      <c r="DE2" s="1228"/>
    </row>
    <row r="3" spans="1:143"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28"/>
      <c r="DE3" s="1228"/>
    </row>
    <row r="4" spans="1:143" s="279" customFormat="1" ht="13"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80"/>
      <c r="DG10" s="280"/>
      <c r="DH10" s="280"/>
      <c r="DI10" s="280"/>
      <c r="DJ10" s="280"/>
      <c r="DK10" s="280"/>
      <c r="DL10" s="280"/>
      <c r="DM10" s="280"/>
      <c r="DN10" s="280"/>
      <c r="DO10" s="280"/>
      <c r="DP10" s="280"/>
      <c r="DQ10" s="280"/>
      <c r="DR10" s="280"/>
      <c r="DS10" s="280"/>
      <c r="DT10" s="280"/>
      <c r="DU10" s="280"/>
      <c r="DV10" s="280"/>
      <c r="DW10" s="280"/>
      <c r="EM10" s="279" t="s">
        <v>617</v>
      </c>
    </row>
    <row r="11" spans="1:143" s="279" customFormat="1" ht="13"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80"/>
      <c r="DG12" s="280"/>
      <c r="DH12" s="280"/>
      <c r="DI12" s="280"/>
      <c r="DJ12" s="280"/>
      <c r="DK12" s="280"/>
      <c r="DL12" s="280"/>
      <c r="DM12" s="280"/>
      <c r="DN12" s="280"/>
      <c r="DO12" s="280"/>
      <c r="DP12" s="280"/>
      <c r="DQ12" s="280"/>
      <c r="DR12" s="280"/>
      <c r="DS12" s="280"/>
      <c r="DT12" s="280"/>
      <c r="DU12" s="280"/>
      <c r="DV12" s="280"/>
      <c r="DW12" s="280"/>
      <c r="EM12" s="279" t="s">
        <v>617</v>
      </c>
    </row>
    <row r="13" spans="1:143" s="279" customFormat="1" ht="13"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28"/>
      <c r="MM21" s="1292"/>
    </row>
    <row r="22" spans="1:351" ht="16.5" x14ac:dyDescent="0.2">
      <c r="B22" s="1229"/>
      <c r="MM22" s="1292"/>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91" t="s">
        <v>616</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 x14ac:dyDescent="0.2">
      <c r="B42" s="1229"/>
      <c r="G42" s="1266"/>
      <c r="I42" s="1265"/>
      <c r="J42" s="1265"/>
      <c r="K42" s="1265"/>
      <c r="AM42" s="1266"/>
      <c r="AN42" s="1266" t="s">
        <v>612</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88" t="s">
        <v>615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6"/>
    </row>
    <row r="44" spans="2:109" ht="13" x14ac:dyDescent="0.2">
      <c r="B44" s="1229"/>
      <c r="AN44" s="1285"/>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3"/>
    </row>
    <row r="45" spans="2:109" ht="13" x14ac:dyDescent="0.2">
      <c r="B45" s="1229"/>
      <c r="AN45" s="1285"/>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3"/>
    </row>
    <row r="46" spans="2:109" ht="13" x14ac:dyDescent="0.2">
      <c r="B46" s="1229"/>
      <c r="AN46" s="1285"/>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3"/>
    </row>
    <row r="47" spans="2:109" ht="13" x14ac:dyDescent="0.2">
      <c r="B47" s="1229"/>
      <c r="AN47" s="1282"/>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0"/>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610</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534</v>
      </c>
      <c r="BQ50" s="1238"/>
      <c r="BR50" s="1238"/>
      <c r="BS50" s="1238"/>
      <c r="BT50" s="1238"/>
      <c r="BU50" s="1238"/>
      <c r="BV50" s="1238"/>
      <c r="BW50" s="1238"/>
      <c r="BX50" s="1238" t="s">
        <v>535</v>
      </c>
      <c r="BY50" s="1238"/>
      <c r="BZ50" s="1238"/>
      <c r="CA50" s="1238"/>
      <c r="CB50" s="1238"/>
      <c r="CC50" s="1238"/>
      <c r="CD50" s="1238"/>
      <c r="CE50" s="1238"/>
      <c r="CF50" s="1238" t="s">
        <v>536</v>
      </c>
      <c r="CG50" s="1238"/>
      <c r="CH50" s="1238"/>
      <c r="CI50" s="1238"/>
      <c r="CJ50" s="1238"/>
      <c r="CK50" s="1238"/>
      <c r="CL50" s="1238"/>
      <c r="CM50" s="1238"/>
      <c r="CN50" s="1238" t="s">
        <v>537</v>
      </c>
      <c r="CO50" s="1238"/>
      <c r="CP50" s="1238"/>
      <c r="CQ50" s="1238"/>
      <c r="CR50" s="1238"/>
      <c r="CS50" s="1238"/>
      <c r="CT50" s="1238"/>
      <c r="CU50" s="1238"/>
      <c r="CV50" s="1238" t="s">
        <v>538</v>
      </c>
      <c r="CW50" s="1238"/>
      <c r="CX50" s="1238"/>
      <c r="CY50" s="1238"/>
      <c r="CZ50" s="1238"/>
      <c r="DA50" s="1238"/>
      <c r="DB50" s="1238"/>
      <c r="DC50" s="1238"/>
    </row>
    <row r="51" spans="1:109" ht="13.5" customHeight="1" x14ac:dyDescent="0.2">
      <c r="B51" s="1229"/>
      <c r="G51" s="1245"/>
      <c r="H51" s="1245"/>
      <c r="I51" s="1279"/>
      <c r="J51" s="1279"/>
      <c r="K51" s="1244"/>
      <c r="L51" s="1244"/>
      <c r="M51" s="1244"/>
      <c r="N51" s="1244"/>
      <c r="AM51" s="1243"/>
      <c r="AN51" s="1237" t="s">
        <v>609</v>
      </c>
      <c r="AO51" s="1237"/>
      <c r="AP51" s="1237"/>
      <c r="AQ51" s="1237"/>
      <c r="AR51" s="1237"/>
      <c r="AS51" s="1237"/>
      <c r="AT51" s="1237"/>
      <c r="AU51" s="1237"/>
      <c r="AV51" s="1237"/>
      <c r="AW51" s="1237"/>
      <c r="AX51" s="1237"/>
      <c r="AY51" s="1237"/>
      <c r="AZ51" s="1237"/>
      <c r="BA51" s="1237"/>
      <c r="BB51" s="1237" t="s">
        <v>607</v>
      </c>
      <c r="BC51" s="1237"/>
      <c r="BD51" s="1237"/>
      <c r="BE51" s="1237"/>
      <c r="BF51" s="1237"/>
      <c r="BG51" s="1237"/>
      <c r="BH51" s="1237"/>
      <c r="BI51" s="1237"/>
      <c r="BJ51" s="1237"/>
      <c r="BK51" s="1237"/>
      <c r="BL51" s="1237"/>
      <c r="BM51" s="1237"/>
      <c r="BN51" s="1237"/>
      <c r="BO51" s="1237"/>
      <c r="BP51" s="1278"/>
      <c r="BQ51" s="1236"/>
      <c r="BR51" s="1236"/>
      <c r="BS51" s="1236"/>
      <c r="BT51" s="1236"/>
      <c r="BU51" s="1236"/>
      <c r="BV51" s="1236"/>
      <c r="BW51" s="1236"/>
      <c r="BX51" s="1236">
        <v>207.3</v>
      </c>
      <c r="BY51" s="1236"/>
      <c r="BZ51" s="1236"/>
      <c r="CA51" s="1236"/>
      <c r="CB51" s="1236"/>
      <c r="CC51" s="1236"/>
      <c r="CD51" s="1236"/>
      <c r="CE51" s="1236"/>
      <c r="CF51" s="1236">
        <v>206.4</v>
      </c>
      <c r="CG51" s="1236"/>
      <c r="CH51" s="1236"/>
      <c r="CI51" s="1236"/>
      <c r="CJ51" s="1236"/>
      <c r="CK51" s="1236"/>
      <c r="CL51" s="1236"/>
      <c r="CM51" s="1236"/>
      <c r="CN51" s="1236">
        <v>206.2</v>
      </c>
      <c r="CO51" s="1236"/>
      <c r="CP51" s="1236"/>
      <c r="CQ51" s="1236"/>
      <c r="CR51" s="1236"/>
      <c r="CS51" s="1236"/>
      <c r="CT51" s="1236"/>
      <c r="CU51" s="1236"/>
      <c r="CV51" s="1236">
        <v>206.7</v>
      </c>
      <c r="CW51" s="1236"/>
      <c r="CX51" s="1236"/>
      <c r="CY51" s="1236"/>
      <c r="CZ51" s="1236"/>
      <c r="DA51" s="1236"/>
      <c r="DB51" s="1236"/>
      <c r="DC51" s="1236"/>
    </row>
    <row r="52" spans="1:109" ht="13" x14ac:dyDescent="0.2">
      <c r="B52" s="1229"/>
      <c r="G52" s="1245"/>
      <c r="H52" s="1245"/>
      <c r="I52" s="1279"/>
      <c r="J52" s="1279"/>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614</v>
      </c>
      <c r="BC53" s="1237"/>
      <c r="BD53" s="1237"/>
      <c r="BE53" s="1237"/>
      <c r="BF53" s="1237"/>
      <c r="BG53" s="1237"/>
      <c r="BH53" s="1237"/>
      <c r="BI53" s="1237"/>
      <c r="BJ53" s="1237"/>
      <c r="BK53" s="1237"/>
      <c r="BL53" s="1237"/>
      <c r="BM53" s="1237"/>
      <c r="BN53" s="1237"/>
      <c r="BO53" s="1237"/>
      <c r="BP53" s="1278"/>
      <c r="BQ53" s="1236"/>
      <c r="BR53" s="1236"/>
      <c r="BS53" s="1236"/>
      <c r="BT53" s="1236"/>
      <c r="BU53" s="1236"/>
      <c r="BV53" s="1236"/>
      <c r="BW53" s="1236"/>
      <c r="BX53" s="1236">
        <v>46.6</v>
      </c>
      <c r="BY53" s="1236"/>
      <c r="BZ53" s="1236"/>
      <c r="CA53" s="1236"/>
      <c r="CB53" s="1236"/>
      <c r="CC53" s="1236"/>
      <c r="CD53" s="1236"/>
      <c r="CE53" s="1236"/>
      <c r="CF53" s="1236">
        <v>48.3</v>
      </c>
      <c r="CG53" s="1236"/>
      <c r="CH53" s="1236"/>
      <c r="CI53" s="1236"/>
      <c r="CJ53" s="1236"/>
      <c r="CK53" s="1236"/>
      <c r="CL53" s="1236"/>
      <c r="CM53" s="1236"/>
      <c r="CN53" s="1236">
        <v>49.9</v>
      </c>
      <c r="CO53" s="1236"/>
      <c r="CP53" s="1236"/>
      <c r="CQ53" s="1236"/>
      <c r="CR53" s="1236"/>
      <c r="CS53" s="1236"/>
      <c r="CT53" s="1236"/>
      <c r="CU53" s="1236"/>
      <c r="CV53" s="1236">
        <v>51.3</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608</v>
      </c>
      <c r="AO55" s="1238"/>
      <c r="AP55" s="1238"/>
      <c r="AQ55" s="1238"/>
      <c r="AR55" s="1238"/>
      <c r="AS55" s="1238"/>
      <c r="AT55" s="1238"/>
      <c r="AU55" s="1238"/>
      <c r="AV55" s="1238"/>
      <c r="AW55" s="1238"/>
      <c r="AX55" s="1238"/>
      <c r="AY55" s="1238"/>
      <c r="AZ55" s="1238"/>
      <c r="BA55" s="1238"/>
      <c r="BB55" s="1237" t="s">
        <v>607</v>
      </c>
      <c r="BC55" s="1237"/>
      <c r="BD55" s="1237"/>
      <c r="BE55" s="1237"/>
      <c r="BF55" s="1237"/>
      <c r="BG55" s="1237"/>
      <c r="BH55" s="1237"/>
      <c r="BI55" s="1237"/>
      <c r="BJ55" s="1237"/>
      <c r="BK55" s="1237"/>
      <c r="BL55" s="1237"/>
      <c r="BM55" s="1237"/>
      <c r="BN55" s="1237"/>
      <c r="BO55" s="1237"/>
      <c r="BP55" s="1278"/>
      <c r="BQ55" s="1236"/>
      <c r="BR55" s="1236"/>
      <c r="BS55" s="1236"/>
      <c r="BT55" s="1236"/>
      <c r="BU55" s="1236"/>
      <c r="BV55" s="1236"/>
      <c r="BW55" s="1236"/>
      <c r="BX55" s="1236">
        <v>244</v>
      </c>
      <c r="BY55" s="1236"/>
      <c r="BZ55" s="1236"/>
      <c r="CA55" s="1236"/>
      <c r="CB55" s="1236"/>
      <c r="CC55" s="1236"/>
      <c r="CD55" s="1236"/>
      <c r="CE55" s="1236"/>
      <c r="CF55" s="1236">
        <v>245.1</v>
      </c>
      <c r="CG55" s="1236"/>
      <c r="CH55" s="1236"/>
      <c r="CI55" s="1236"/>
      <c r="CJ55" s="1236"/>
      <c r="CK55" s="1236"/>
      <c r="CL55" s="1236"/>
      <c r="CM55" s="1236"/>
      <c r="CN55" s="1236">
        <v>246.9</v>
      </c>
      <c r="CO55" s="1236"/>
      <c r="CP55" s="1236"/>
      <c r="CQ55" s="1236"/>
      <c r="CR55" s="1236"/>
      <c r="CS55" s="1236"/>
      <c r="CT55" s="1236"/>
      <c r="CU55" s="1236"/>
      <c r="CV55" s="1236">
        <v>250.4</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614</v>
      </c>
      <c r="BC57" s="1237"/>
      <c r="BD57" s="1237"/>
      <c r="BE57" s="1237"/>
      <c r="BF57" s="1237"/>
      <c r="BG57" s="1237"/>
      <c r="BH57" s="1237"/>
      <c r="BI57" s="1237"/>
      <c r="BJ57" s="1237"/>
      <c r="BK57" s="1237"/>
      <c r="BL57" s="1237"/>
      <c r="BM57" s="1237"/>
      <c r="BN57" s="1237"/>
      <c r="BO57" s="1237"/>
      <c r="BP57" s="1278"/>
      <c r="BQ57" s="1236"/>
      <c r="BR57" s="1236"/>
      <c r="BS57" s="1236"/>
      <c r="BT57" s="1236"/>
      <c r="BU57" s="1236"/>
      <c r="BV57" s="1236"/>
      <c r="BW57" s="1236"/>
      <c r="BX57" s="1236">
        <v>55</v>
      </c>
      <c r="BY57" s="1236"/>
      <c r="BZ57" s="1236"/>
      <c r="CA57" s="1236"/>
      <c r="CB57" s="1236"/>
      <c r="CC57" s="1236"/>
      <c r="CD57" s="1236"/>
      <c r="CE57" s="1236"/>
      <c r="CF57" s="1236">
        <v>53.4</v>
      </c>
      <c r="CG57" s="1236"/>
      <c r="CH57" s="1236"/>
      <c r="CI57" s="1236"/>
      <c r="CJ57" s="1236"/>
      <c r="CK57" s="1236"/>
      <c r="CL57" s="1236"/>
      <c r="CM57" s="1236"/>
      <c r="CN57" s="1236">
        <v>54.8</v>
      </c>
      <c r="CO57" s="1236"/>
      <c r="CP57" s="1236"/>
      <c r="CQ57" s="1236"/>
      <c r="CR57" s="1236"/>
      <c r="CS57" s="1236"/>
      <c r="CT57" s="1236"/>
      <c r="CU57" s="1236"/>
      <c r="CV57" s="1236">
        <v>54.9</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613</v>
      </c>
    </row>
    <row r="64" spans="1:109" ht="13" x14ac:dyDescent="0.2">
      <c r="B64" s="1229"/>
      <c r="G64" s="1266"/>
      <c r="I64" s="1268"/>
      <c r="J64" s="1268"/>
      <c r="K64" s="1268"/>
      <c r="L64" s="1268"/>
      <c r="M64" s="1268"/>
      <c r="N64" s="1267"/>
      <c r="AM64" s="1266"/>
      <c r="AN64" s="1266" t="s">
        <v>612</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611</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610</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534</v>
      </c>
      <c r="BQ72" s="1238"/>
      <c r="BR72" s="1238"/>
      <c r="BS72" s="1238"/>
      <c r="BT72" s="1238"/>
      <c r="BU72" s="1238"/>
      <c r="BV72" s="1238"/>
      <c r="BW72" s="1238"/>
      <c r="BX72" s="1238" t="s">
        <v>535</v>
      </c>
      <c r="BY72" s="1238"/>
      <c r="BZ72" s="1238"/>
      <c r="CA72" s="1238"/>
      <c r="CB72" s="1238"/>
      <c r="CC72" s="1238"/>
      <c r="CD72" s="1238"/>
      <c r="CE72" s="1238"/>
      <c r="CF72" s="1238" t="s">
        <v>536</v>
      </c>
      <c r="CG72" s="1238"/>
      <c r="CH72" s="1238"/>
      <c r="CI72" s="1238"/>
      <c r="CJ72" s="1238"/>
      <c r="CK72" s="1238"/>
      <c r="CL72" s="1238"/>
      <c r="CM72" s="1238"/>
      <c r="CN72" s="1238" t="s">
        <v>537</v>
      </c>
      <c r="CO72" s="1238"/>
      <c r="CP72" s="1238"/>
      <c r="CQ72" s="1238"/>
      <c r="CR72" s="1238"/>
      <c r="CS72" s="1238"/>
      <c r="CT72" s="1238"/>
      <c r="CU72" s="1238"/>
      <c r="CV72" s="1238" t="s">
        <v>538</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609</v>
      </c>
      <c r="AO73" s="1237"/>
      <c r="AP73" s="1237"/>
      <c r="AQ73" s="1237"/>
      <c r="AR73" s="1237"/>
      <c r="AS73" s="1237"/>
      <c r="AT73" s="1237"/>
      <c r="AU73" s="1237"/>
      <c r="AV73" s="1237"/>
      <c r="AW73" s="1237"/>
      <c r="AX73" s="1237"/>
      <c r="AY73" s="1237"/>
      <c r="AZ73" s="1237"/>
      <c r="BA73" s="1237"/>
      <c r="BB73" s="1237" t="s">
        <v>607</v>
      </c>
      <c r="BC73" s="1237"/>
      <c r="BD73" s="1237"/>
      <c r="BE73" s="1237"/>
      <c r="BF73" s="1237"/>
      <c r="BG73" s="1237"/>
      <c r="BH73" s="1237"/>
      <c r="BI73" s="1237"/>
      <c r="BJ73" s="1237"/>
      <c r="BK73" s="1237"/>
      <c r="BL73" s="1237"/>
      <c r="BM73" s="1237"/>
      <c r="BN73" s="1237"/>
      <c r="BO73" s="1237"/>
      <c r="BP73" s="1236">
        <v>206.5</v>
      </c>
      <c r="BQ73" s="1236"/>
      <c r="BR73" s="1236"/>
      <c r="BS73" s="1236"/>
      <c r="BT73" s="1236"/>
      <c r="BU73" s="1236"/>
      <c r="BV73" s="1236"/>
      <c r="BW73" s="1236"/>
      <c r="BX73" s="1236">
        <v>207.3</v>
      </c>
      <c r="BY73" s="1236"/>
      <c r="BZ73" s="1236"/>
      <c r="CA73" s="1236"/>
      <c r="CB73" s="1236"/>
      <c r="CC73" s="1236"/>
      <c r="CD73" s="1236"/>
      <c r="CE73" s="1236"/>
      <c r="CF73" s="1236">
        <v>206.4</v>
      </c>
      <c r="CG73" s="1236"/>
      <c r="CH73" s="1236"/>
      <c r="CI73" s="1236"/>
      <c r="CJ73" s="1236"/>
      <c r="CK73" s="1236"/>
      <c r="CL73" s="1236"/>
      <c r="CM73" s="1236"/>
      <c r="CN73" s="1236">
        <v>206.2</v>
      </c>
      <c r="CO73" s="1236"/>
      <c r="CP73" s="1236"/>
      <c r="CQ73" s="1236"/>
      <c r="CR73" s="1236"/>
      <c r="CS73" s="1236"/>
      <c r="CT73" s="1236"/>
      <c r="CU73" s="1236"/>
      <c r="CV73" s="1236">
        <v>206.7</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606</v>
      </c>
      <c r="BC75" s="1237"/>
      <c r="BD75" s="1237"/>
      <c r="BE75" s="1237"/>
      <c r="BF75" s="1237"/>
      <c r="BG75" s="1237"/>
      <c r="BH75" s="1237"/>
      <c r="BI75" s="1237"/>
      <c r="BJ75" s="1237"/>
      <c r="BK75" s="1237"/>
      <c r="BL75" s="1237"/>
      <c r="BM75" s="1237"/>
      <c r="BN75" s="1237"/>
      <c r="BO75" s="1237"/>
      <c r="BP75" s="1236">
        <v>15.2</v>
      </c>
      <c r="BQ75" s="1236"/>
      <c r="BR75" s="1236"/>
      <c r="BS75" s="1236"/>
      <c r="BT75" s="1236"/>
      <c r="BU75" s="1236"/>
      <c r="BV75" s="1236"/>
      <c r="BW75" s="1236"/>
      <c r="BX75" s="1236">
        <v>15</v>
      </c>
      <c r="BY75" s="1236"/>
      <c r="BZ75" s="1236"/>
      <c r="CA75" s="1236"/>
      <c r="CB75" s="1236"/>
      <c r="CC75" s="1236"/>
      <c r="CD75" s="1236"/>
      <c r="CE75" s="1236"/>
      <c r="CF75" s="1236">
        <v>13.8</v>
      </c>
      <c r="CG75" s="1236"/>
      <c r="CH75" s="1236"/>
      <c r="CI75" s="1236"/>
      <c r="CJ75" s="1236"/>
      <c r="CK75" s="1236"/>
      <c r="CL75" s="1236"/>
      <c r="CM75" s="1236"/>
      <c r="CN75" s="1236">
        <v>11.8</v>
      </c>
      <c r="CO75" s="1236"/>
      <c r="CP75" s="1236"/>
      <c r="CQ75" s="1236"/>
      <c r="CR75" s="1236"/>
      <c r="CS75" s="1236"/>
      <c r="CT75" s="1236"/>
      <c r="CU75" s="1236"/>
      <c r="CV75" s="1236">
        <v>10</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608</v>
      </c>
      <c r="AO77" s="1238"/>
      <c r="AP77" s="1238"/>
      <c r="AQ77" s="1238"/>
      <c r="AR77" s="1238"/>
      <c r="AS77" s="1238"/>
      <c r="AT77" s="1238"/>
      <c r="AU77" s="1238"/>
      <c r="AV77" s="1238"/>
      <c r="AW77" s="1238"/>
      <c r="AX77" s="1238"/>
      <c r="AY77" s="1238"/>
      <c r="AZ77" s="1238"/>
      <c r="BA77" s="1238"/>
      <c r="BB77" s="1237" t="s">
        <v>607</v>
      </c>
      <c r="BC77" s="1237"/>
      <c r="BD77" s="1237"/>
      <c r="BE77" s="1237"/>
      <c r="BF77" s="1237"/>
      <c r="BG77" s="1237"/>
      <c r="BH77" s="1237"/>
      <c r="BI77" s="1237"/>
      <c r="BJ77" s="1237"/>
      <c r="BK77" s="1237"/>
      <c r="BL77" s="1237"/>
      <c r="BM77" s="1237"/>
      <c r="BN77" s="1237"/>
      <c r="BO77" s="1237"/>
      <c r="BP77" s="1236">
        <v>239.1</v>
      </c>
      <c r="BQ77" s="1236"/>
      <c r="BR77" s="1236"/>
      <c r="BS77" s="1236"/>
      <c r="BT77" s="1236"/>
      <c r="BU77" s="1236"/>
      <c r="BV77" s="1236"/>
      <c r="BW77" s="1236"/>
      <c r="BX77" s="1236">
        <v>244</v>
      </c>
      <c r="BY77" s="1236"/>
      <c r="BZ77" s="1236"/>
      <c r="CA77" s="1236"/>
      <c r="CB77" s="1236"/>
      <c r="CC77" s="1236"/>
      <c r="CD77" s="1236"/>
      <c r="CE77" s="1236"/>
      <c r="CF77" s="1236">
        <v>245.1</v>
      </c>
      <c r="CG77" s="1236"/>
      <c r="CH77" s="1236"/>
      <c r="CI77" s="1236"/>
      <c r="CJ77" s="1236"/>
      <c r="CK77" s="1236"/>
      <c r="CL77" s="1236"/>
      <c r="CM77" s="1236"/>
      <c r="CN77" s="1236">
        <v>246.9</v>
      </c>
      <c r="CO77" s="1236"/>
      <c r="CP77" s="1236"/>
      <c r="CQ77" s="1236"/>
      <c r="CR77" s="1236"/>
      <c r="CS77" s="1236"/>
      <c r="CT77" s="1236"/>
      <c r="CU77" s="1236"/>
      <c r="CV77" s="1236">
        <v>250.4</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606</v>
      </c>
      <c r="BC79" s="1237"/>
      <c r="BD79" s="1237"/>
      <c r="BE79" s="1237"/>
      <c r="BF79" s="1237"/>
      <c r="BG79" s="1237"/>
      <c r="BH79" s="1237"/>
      <c r="BI79" s="1237"/>
      <c r="BJ79" s="1237"/>
      <c r="BK79" s="1237"/>
      <c r="BL79" s="1237"/>
      <c r="BM79" s="1237"/>
      <c r="BN79" s="1237"/>
      <c r="BO79" s="1237"/>
      <c r="BP79" s="1236">
        <v>15.9</v>
      </c>
      <c r="BQ79" s="1236"/>
      <c r="BR79" s="1236"/>
      <c r="BS79" s="1236"/>
      <c r="BT79" s="1236"/>
      <c r="BU79" s="1236"/>
      <c r="BV79" s="1236"/>
      <c r="BW79" s="1236"/>
      <c r="BX79" s="1236">
        <v>15.4</v>
      </c>
      <c r="BY79" s="1236"/>
      <c r="BZ79" s="1236"/>
      <c r="CA79" s="1236"/>
      <c r="CB79" s="1236"/>
      <c r="CC79" s="1236"/>
      <c r="CD79" s="1236"/>
      <c r="CE79" s="1236"/>
      <c r="CF79" s="1236">
        <v>15.2</v>
      </c>
      <c r="CG79" s="1236"/>
      <c r="CH79" s="1236"/>
      <c r="CI79" s="1236"/>
      <c r="CJ79" s="1236"/>
      <c r="CK79" s="1236"/>
      <c r="CL79" s="1236"/>
      <c r="CM79" s="1236"/>
      <c r="CN79" s="1236">
        <v>14.9</v>
      </c>
      <c r="CO79" s="1236"/>
      <c r="CP79" s="1236"/>
      <c r="CQ79" s="1236"/>
      <c r="CR79" s="1236"/>
      <c r="CS79" s="1236"/>
      <c r="CT79" s="1236"/>
      <c r="CU79" s="1236"/>
      <c r="CV79" s="1236">
        <v>14.4</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bWRVwa6ADZtnwCtr5T4UgIY/XovmDBTFMHvrulScBj7dqqtGSnmOi6q2tA5PD7f1aDQzuCgm9J4w+0CYzzZ6Ig==" saltValue="g1k9SWSvQPdbSFQx2FOoW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538A3-8DAE-48A8-B551-682B35A0CBB3}">
  <sheetPr>
    <pageSetUpPr fitToPage="1"/>
  </sheetPr>
  <dimension ref="A1:DR125"/>
  <sheetViews>
    <sheetView showGridLines="0" zoomScaleNormal="100" zoomScaleSheetLayoutView="55" workbookViewId="0">
      <selection activeCell="B115" sqref="B115"/>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481</v>
      </c>
    </row>
  </sheetData>
  <sheetProtection algorithmName="SHA-512" hashValue="Bdj23dwQ1YDu4/oR8/WXqnYfQECxPje7nilP2dcGbKqlhcQGj2n7vpclVUWkczQiVVyLLsPs0LSQuru5OaxgoA==" saltValue="F9rzDs74BQLw1X5nk21MH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25BF-BF0F-4EF4-AB53-95C023700F92}">
  <sheetPr>
    <pageSetUpPr fitToPage="1"/>
  </sheetPr>
  <dimension ref="A1:DR125"/>
  <sheetViews>
    <sheetView showGridLines="0" zoomScaleNormal="100" zoomScaleSheetLayoutView="55" workbookViewId="0">
      <selection activeCell="B115" sqref="B115"/>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481</v>
      </c>
    </row>
  </sheetData>
  <sheetProtection algorithmName="SHA-512" hashValue="Yid6j2rG9Jf5UumlwUrFYT1YpiJ4xwTSfdN8Ci5IBbbNB09ris2gQDOwSxzDRBWDsZz9OEYN/532Pepgkc07Kw==" saltValue="Rab+XArJ64HcA2flPi9uR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525</v>
      </c>
      <c r="B3" s="131"/>
      <c r="C3" s="132"/>
      <c r="D3" s="133">
        <v>66245</v>
      </c>
      <c r="E3" s="134"/>
      <c r="F3" s="135">
        <v>67951</v>
      </c>
      <c r="G3" s="136"/>
      <c r="H3" s="137"/>
    </row>
    <row r="4" spans="1:8" x14ac:dyDescent="0.2">
      <c r="A4" s="138"/>
      <c r="B4" s="139"/>
      <c r="C4" s="140"/>
      <c r="D4" s="141">
        <v>17338</v>
      </c>
      <c r="E4" s="142"/>
      <c r="F4" s="143">
        <v>17498</v>
      </c>
      <c r="G4" s="144"/>
      <c r="H4" s="145"/>
    </row>
    <row r="5" spans="1:8" x14ac:dyDescent="0.2">
      <c r="A5" s="126" t="s">
        <v>527</v>
      </c>
      <c r="B5" s="131"/>
      <c r="C5" s="132"/>
      <c r="D5" s="133">
        <v>70494</v>
      </c>
      <c r="E5" s="134"/>
      <c r="F5" s="135">
        <v>72635</v>
      </c>
      <c r="G5" s="136"/>
      <c r="H5" s="137"/>
    </row>
    <row r="6" spans="1:8" x14ac:dyDescent="0.2">
      <c r="A6" s="138"/>
      <c r="B6" s="139"/>
      <c r="C6" s="140"/>
      <c r="D6" s="141">
        <v>18542</v>
      </c>
      <c r="E6" s="142"/>
      <c r="F6" s="143">
        <v>18276</v>
      </c>
      <c r="G6" s="144"/>
      <c r="H6" s="145"/>
    </row>
    <row r="7" spans="1:8" x14ac:dyDescent="0.2">
      <c r="A7" s="126" t="s">
        <v>528</v>
      </c>
      <c r="B7" s="131"/>
      <c r="C7" s="132"/>
      <c r="D7" s="133">
        <v>66261</v>
      </c>
      <c r="E7" s="134"/>
      <c r="F7" s="135">
        <v>77936</v>
      </c>
      <c r="G7" s="136"/>
      <c r="H7" s="137"/>
    </row>
    <row r="8" spans="1:8" x14ac:dyDescent="0.2">
      <c r="A8" s="138"/>
      <c r="B8" s="139"/>
      <c r="C8" s="140"/>
      <c r="D8" s="141">
        <v>15673</v>
      </c>
      <c r="E8" s="142"/>
      <c r="F8" s="143">
        <v>19401</v>
      </c>
      <c r="G8" s="144"/>
      <c r="H8" s="145"/>
    </row>
    <row r="9" spans="1:8" x14ac:dyDescent="0.2">
      <c r="A9" s="126" t="s">
        <v>529</v>
      </c>
      <c r="B9" s="131"/>
      <c r="C9" s="132"/>
      <c r="D9" s="133">
        <v>64008</v>
      </c>
      <c r="E9" s="134"/>
      <c r="F9" s="135">
        <v>82531</v>
      </c>
      <c r="G9" s="136"/>
      <c r="H9" s="137"/>
    </row>
    <row r="10" spans="1:8" x14ac:dyDescent="0.2">
      <c r="A10" s="138"/>
      <c r="B10" s="139"/>
      <c r="C10" s="140"/>
      <c r="D10" s="141">
        <v>16850</v>
      </c>
      <c r="E10" s="142"/>
      <c r="F10" s="143">
        <v>19102</v>
      </c>
      <c r="G10" s="144"/>
      <c r="H10" s="145"/>
    </row>
    <row r="11" spans="1:8" x14ac:dyDescent="0.2">
      <c r="A11" s="126" t="s">
        <v>530</v>
      </c>
      <c r="B11" s="131"/>
      <c r="C11" s="132"/>
      <c r="D11" s="133">
        <v>78675</v>
      </c>
      <c r="E11" s="134"/>
      <c r="F11" s="135">
        <v>91743</v>
      </c>
      <c r="G11" s="136"/>
      <c r="H11" s="137"/>
    </row>
    <row r="12" spans="1:8" x14ac:dyDescent="0.2">
      <c r="A12" s="138"/>
      <c r="B12" s="139"/>
      <c r="C12" s="146"/>
      <c r="D12" s="141">
        <v>23722</v>
      </c>
      <c r="E12" s="142"/>
      <c r="F12" s="143">
        <v>21872</v>
      </c>
      <c r="G12" s="144"/>
      <c r="H12" s="145"/>
    </row>
    <row r="13" spans="1:8" x14ac:dyDescent="0.2">
      <c r="A13" s="126"/>
      <c r="B13" s="131"/>
      <c r="C13" s="147"/>
      <c r="D13" s="148">
        <v>69137</v>
      </c>
      <c r="E13" s="149"/>
      <c r="F13" s="150">
        <v>78559</v>
      </c>
      <c r="G13" s="151"/>
      <c r="H13" s="137"/>
    </row>
    <row r="14" spans="1:8" x14ac:dyDescent="0.2">
      <c r="A14" s="138"/>
      <c r="B14" s="139"/>
      <c r="C14" s="140"/>
      <c r="D14" s="141">
        <v>18425</v>
      </c>
      <c r="E14" s="142"/>
      <c r="F14" s="143">
        <v>19230</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1.19</v>
      </c>
      <c r="C19" s="152">
        <f>ROUND(VALUE(SUBSTITUTE(実質収支比率等に係る経年分析!G$48,"▲","-")),2)</f>
        <v>1.18</v>
      </c>
      <c r="D19" s="152">
        <f>ROUND(VALUE(SUBSTITUTE(実質収支比率等に係る経年分析!H$48,"▲","-")),2)</f>
        <v>1.25</v>
      </c>
      <c r="E19" s="152">
        <f>ROUND(VALUE(SUBSTITUTE(実質収支比率等に係る経年分析!I$48,"▲","-")),2)</f>
        <v>1.3</v>
      </c>
      <c r="F19" s="152">
        <f>ROUND(VALUE(SUBSTITUTE(実質収支比率等に係る経年分析!J$48,"▲","-")),2)</f>
        <v>2.42</v>
      </c>
    </row>
    <row r="20" spans="1:11" x14ac:dyDescent="0.2">
      <c r="A20" s="152" t="s">
        <v>52</v>
      </c>
      <c r="B20" s="152">
        <f>ROUND(VALUE(SUBSTITUTE(実質収支比率等に係る経年分析!F$47,"▲","-")),2)</f>
        <v>2.21</v>
      </c>
      <c r="C20" s="152">
        <f>ROUND(VALUE(SUBSTITUTE(実質収支比率等に係る経年分析!G$47,"▲","-")),2)</f>
        <v>0.95</v>
      </c>
      <c r="D20" s="152">
        <f>ROUND(VALUE(SUBSTITUTE(実質収支比率等に係る経年分析!H$47,"▲","-")),2)</f>
        <v>0.95</v>
      </c>
      <c r="E20" s="152">
        <f>ROUND(VALUE(SUBSTITUTE(実質収支比率等に係る経年分析!I$47,"▲","-")),2)</f>
        <v>1.57</v>
      </c>
      <c r="F20" s="152">
        <f>ROUND(VALUE(SUBSTITUTE(実質収支比率等に係る経年分析!J$47,"▲","-")),2)</f>
        <v>2.2000000000000002</v>
      </c>
    </row>
    <row r="21" spans="1:11" x14ac:dyDescent="0.2">
      <c r="A21" s="152" t="s">
        <v>53</v>
      </c>
      <c r="B21" s="152">
        <f>IF(ISNUMBER(VALUE(SUBSTITUTE(実質収支比率等に係る経年分析!F$49,"▲","-"))),ROUND(VALUE(SUBSTITUTE(実質収支比率等に係る経年分析!F$49,"▲","-")),2),NA())</f>
        <v>0.47</v>
      </c>
      <c r="C21" s="152">
        <f>IF(ISNUMBER(VALUE(SUBSTITUTE(実質収支比率等に係る経年分析!G$49,"▲","-"))),ROUND(VALUE(SUBSTITUTE(実質収支比率等に係る経年分析!G$49,"▲","-")),2),NA())</f>
        <v>-1.3</v>
      </c>
      <c r="D21" s="152">
        <f>IF(ISNUMBER(VALUE(SUBSTITUTE(実質収支比率等に係る経年分析!H$49,"▲","-"))),ROUND(VALUE(SUBSTITUTE(実質収支比率等に係る経年分析!H$49,"▲","-")),2),NA())</f>
        <v>7.0000000000000007E-2</v>
      </c>
      <c r="E21" s="152">
        <f>IF(ISNUMBER(VALUE(SUBSTITUTE(実質収支比率等に係る経年分析!I$49,"▲","-"))),ROUND(VALUE(SUBSTITUTE(実質収支比率等に係る経年分析!I$49,"▲","-")),2),NA())</f>
        <v>0.65</v>
      </c>
      <c r="F21" s="152">
        <f>IF(ISNUMBER(VALUE(SUBSTITUTE(実質収支比率等に係る経年分析!J$49,"▲","-"))),ROUND(VALUE(SUBSTITUTE(実質収支比率等に係る経年分析!J$49,"▲","-")),2),NA())</f>
        <v>1.75</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下関漁港地方卸売市場特別会計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0.03</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0.03</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収入証紙特別会計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0.05</v>
      </c>
    </row>
    <row r="31" spans="1:11" x14ac:dyDescent="0.2">
      <c r="A31" s="153" t="str">
        <f>IF(連結実質赤字比率に係る赤字・黒字の構成分析!C$39="",NA(),連結実質赤字比率に係る赤字・黒字の構成分析!C$39)</f>
        <v>当せん金付証票発売事業</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0.06</v>
      </c>
    </row>
    <row r="32" spans="1:11" x14ac:dyDescent="0.2">
      <c r="A32" s="153" t="str">
        <f>IF(連結実質赤字比率に係る赤字・黒字の構成分析!C$38="",NA(),連結実質赤字比率に係る赤字・黒字の構成分析!C$38)</f>
        <v>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0.18</v>
      </c>
    </row>
    <row r="33" spans="1:16" x14ac:dyDescent="0.2">
      <c r="A33" s="153" t="str">
        <f>IF(連結実質赤字比率に係る赤字・黒字の構成分析!C$37="",NA(),連結実質赤字比率に係る赤字・黒字の構成分析!C$37)</f>
        <v>電気事業</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0.43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0.75</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0.78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0.94</v>
      </c>
    </row>
    <row r="35" spans="1:16" x14ac:dyDescent="0.2">
      <c r="A35" s="153" t="str">
        <f>IF(連結実質赤字比率に係る赤字・黒字の構成分析!C$35="",NA(),連結実質赤字比率に係る赤字・黒字の構成分析!C$35)</f>
        <v>工業用水道事業</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2.21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1.08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2.2999999999999998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1.47</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1.1499999999999999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1.1299999999999999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1.25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2.37</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69209</v>
      </c>
      <c r="E42" s="154"/>
      <c r="F42" s="154"/>
      <c r="G42" s="154">
        <f>'実質公債費比率（分子）の構造'!L$52</f>
        <v>70272</v>
      </c>
      <c r="H42" s="154"/>
      <c r="I42" s="154"/>
      <c r="J42" s="154">
        <f>'実質公債費比率（分子）の構造'!M$52</f>
        <v>72928</v>
      </c>
      <c r="K42" s="154"/>
      <c r="L42" s="154"/>
      <c r="M42" s="154">
        <f>'実質公債費比率（分子）の構造'!N$52</f>
        <v>69760</v>
      </c>
      <c r="N42" s="154"/>
      <c r="O42" s="154"/>
      <c r="P42" s="154">
        <f>'実質公債費比率（分子）の構造'!O$52</f>
        <v>68217</v>
      </c>
    </row>
    <row r="43" spans="1:16" x14ac:dyDescent="0.2">
      <c r="A43" s="154" t="s">
        <v>61</v>
      </c>
      <c r="B43" s="154">
        <f>'実質公債費比率（分子）の構造'!K$51</f>
        <v>12</v>
      </c>
      <c r="C43" s="154"/>
      <c r="D43" s="154"/>
      <c r="E43" s="154">
        <f>'実質公債費比率（分子）の構造'!L$51</f>
        <v>11</v>
      </c>
      <c r="F43" s="154"/>
      <c r="G43" s="154"/>
      <c r="H43" s="154">
        <f>'実質公債費比率（分子）の構造'!M$51</f>
        <v>5</v>
      </c>
      <c r="I43" s="154"/>
      <c r="J43" s="154"/>
      <c r="K43" s="154">
        <f>'実質公債費比率（分子）の構造'!N$51</f>
        <v>4</v>
      </c>
      <c r="L43" s="154"/>
      <c r="M43" s="154"/>
      <c r="N43" s="154">
        <f>'実質公債費比率（分子）の構造'!O$51</f>
        <v>3</v>
      </c>
      <c r="O43" s="154"/>
      <c r="P43" s="154"/>
    </row>
    <row r="44" spans="1:16" x14ac:dyDescent="0.2">
      <c r="A44" s="154" t="s">
        <v>62</v>
      </c>
      <c r="B44" s="154">
        <f>'実質公債費比率（分子）の構造'!K$50</f>
        <v>671</v>
      </c>
      <c r="C44" s="154"/>
      <c r="D44" s="154"/>
      <c r="E44" s="154">
        <f>'実質公債費比率（分子）の構造'!L$50</f>
        <v>668</v>
      </c>
      <c r="F44" s="154"/>
      <c r="G44" s="154"/>
      <c r="H44" s="154">
        <f>'実質公債費比率（分子）の構造'!M$50</f>
        <v>687</v>
      </c>
      <c r="I44" s="154"/>
      <c r="J44" s="154"/>
      <c r="K44" s="154">
        <f>'実質公債費比率（分子）の構造'!N$50</f>
        <v>675</v>
      </c>
      <c r="L44" s="154"/>
      <c r="M44" s="154"/>
      <c r="N44" s="154">
        <f>'実質公債費比率（分子）の構造'!O$50</f>
        <v>661</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310</v>
      </c>
      <c r="C46" s="154"/>
      <c r="D46" s="154"/>
      <c r="E46" s="154">
        <f>'実質公債費比率（分子）の構造'!L$48</f>
        <v>269</v>
      </c>
      <c r="F46" s="154"/>
      <c r="G46" s="154"/>
      <c r="H46" s="154">
        <f>'実質公債費比率（分子）の構造'!M$48</f>
        <v>260</v>
      </c>
      <c r="I46" s="154"/>
      <c r="J46" s="154"/>
      <c r="K46" s="154">
        <f>'実質公債費比率（分子）の構造'!N$48</f>
        <v>255</v>
      </c>
      <c r="L46" s="154"/>
      <c r="M46" s="154"/>
      <c r="N46" s="154">
        <f>'実質公債費比率（分子）の構造'!O$48</f>
        <v>219</v>
      </c>
      <c r="O46" s="154"/>
      <c r="P46" s="154"/>
    </row>
    <row r="47" spans="1:16" x14ac:dyDescent="0.2">
      <c r="A47" s="154" t="s">
        <v>65</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116144</v>
      </c>
      <c r="C49" s="154"/>
      <c r="D49" s="154"/>
      <c r="E49" s="154">
        <f>'実質公債費比率（分子）の構造'!L$45</f>
        <v>113277</v>
      </c>
      <c r="F49" s="154"/>
      <c r="G49" s="154"/>
      <c r="H49" s="154">
        <f>'実質公債費比率（分子）の構造'!M$45</f>
        <v>109826</v>
      </c>
      <c r="I49" s="154"/>
      <c r="J49" s="154"/>
      <c r="K49" s="154">
        <f>'実質公債費比率（分子）の構造'!N$45</f>
        <v>96936</v>
      </c>
      <c r="L49" s="154"/>
      <c r="M49" s="154"/>
      <c r="N49" s="154">
        <f>'実質公債費比率（分子）の構造'!O$45</f>
        <v>94096</v>
      </c>
      <c r="O49" s="154"/>
      <c r="P49" s="154"/>
    </row>
    <row r="50" spans="1:16" x14ac:dyDescent="0.2">
      <c r="A50" s="154" t="s">
        <v>68</v>
      </c>
      <c r="B50" s="154" t="e">
        <f>NA()</f>
        <v>#N/A</v>
      </c>
      <c r="C50" s="154">
        <f>IF(ISNUMBER('実質公債費比率（分子）の構造'!K$53),'実質公債費比率（分子）の構造'!K$53,NA())</f>
        <v>47928</v>
      </c>
      <c r="D50" s="154" t="e">
        <f>NA()</f>
        <v>#N/A</v>
      </c>
      <c r="E50" s="154" t="e">
        <f>NA()</f>
        <v>#N/A</v>
      </c>
      <c r="F50" s="154">
        <f>IF(ISNUMBER('実質公債費比率（分子）の構造'!L$53),'実質公債費比率（分子）の構造'!L$53,NA())</f>
        <v>43953</v>
      </c>
      <c r="G50" s="154" t="e">
        <f>NA()</f>
        <v>#N/A</v>
      </c>
      <c r="H50" s="154" t="e">
        <f>NA()</f>
        <v>#N/A</v>
      </c>
      <c r="I50" s="154">
        <f>IF(ISNUMBER('実質公債費比率（分子）の構造'!M$53),'実質公債費比率（分子）の構造'!M$53,NA())</f>
        <v>37850</v>
      </c>
      <c r="J50" s="154" t="e">
        <f>NA()</f>
        <v>#N/A</v>
      </c>
      <c r="K50" s="154" t="e">
        <f>NA()</f>
        <v>#N/A</v>
      </c>
      <c r="L50" s="154">
        <f>IF(ISNUMBER('実質公債費比率（分子）の構造'!N$53),'実質公債費比率（分子）の構造'!N$53,NA())</f>
        <v>28110</v>
      </c>
      <c r="M50" s="154" t="e">
        <f>NA()</f>
        <v>#N/A</v>
      </c>
      <c r="N50" s="154" t="e">
        <f>NA()</f>
        <v>#N/A</v>
      </c>
      <c r="O50" s="154">
        <f>IF(ISNUMBER('実質公債費比率（分子）の構造'!O$53),'実質公債費比率（分子）の構造'!O$53,NA())</f>
        <v>26762</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40</v>
      </c>
      <c r="B56" s="153"/>
      <c r="C56" s="153"/>
      <c r="D56" s="153">
        <f>'将来負担比率（分子）の構造'!I$52</f>
        <v>768796</v>
      </c>
      <c r="E56" s="153"/>
      <c r="F56" s="153"/>
      <c r="G56" s="153">
        <f>'将来負担比率（分子）の構造'!J$52</f>
        <v>757847</v>
      </c>
      <c r="H56" s="153"/>
      <c r="I56" s="153"/>
      <c r="J56" s="153">
        <f>'将来負担比率（分子）の構造'!K$52</f>
        <v>741813</v>
      </c>
      <c r="K56" s="153"/>
      <c r="L56" s="153"/>
      <c r="M56" s="153">
        <f>'将来負担比率（分子）の構造'!L$52</f>
        <v>725151</v>
      </c>
      <c r="N56" s="153"/>
      <c r="O56" s="153"/>
      <c r="P56" s="153">
        <f>'将来負担比率（分子）の構造'!M$52</f>
        <v>707502</v>
      </c>
    </row>
    <row r="57" spans="1:16" x14ac:dyDescent="0.2">
      <c r="A57" s="153" t="s">
        <v>39</v>
      </c>
      <c r="B57" s="153"/>
      <c r="C57" s="153"/>
      <c r="D57" s="153">
        <f>'将来負担比率（分子）の構造'!I$51</f>
        <v>39307</v>
      </c>
      <c r="E57" s="153"/>
      <c r="F57" s="153"/>
      <c r="G57" s="153">
        <f>'将来負担比率（分子）の構造'!J$51</f>
        <v>37686</v>
      </c>
      <c r="H57" s="153"/>
      <c r="I57" s="153"/>
      <c r="J57" s="153">
        <f>'将来負担比率（分子）の構造'!K$51</f>
        <v>33038</v>
      </c>
      <c r="K57" s="153"/>
      <c r="L57" s="153"/>
      <c r="M57" s="153">
        <f>'将来負担比率（分子）の構造'!L$51</f>
        <v>31917</v>
      </c>
      <c r="N57" s="153"/>
      <c r="O57" s="153"/>
      <c r="P57" s="153">
        <f>'将来負担比率（分子）の構造'!M$51</f>
        <v>30357</v>
      </c>
    </row>
    <row r="58" spans="1:16" x14ac:dyDescent="0.2">
      <c r="A58" s="153" t="s">
        <v>38</v>
      </c>
      <c r="B58" s="153"/>
      <c r="C58" s="153"/>
      <c r="D58" s="153">
        <f>'将来負担比率（分子）の構造'!I$50</f>
        <v>22669</v>
      </c>
      <c r="E58" s="153"/>
      <c r="F58" s="153"/>
      <c r="G58" s="153">
        <f>'将来負担比率（分子）の構造'!J$50</f>
        <v>21486</v>
      </c>
      <c r="H58" s="153"/>
      <c r="I58" s="153"/>
      <c r="J58" s="153">
        <f>'将来負担比率（分子）の構造'!K$50</f>
        <v>14705</v>
      </c>
      <c r="K58" s="153"/>
      <c r="L58" s="153"/>
      <c r="M58" s="153">
        <f>'将来負担比率（分子）の構造'!L$50</f>
        <v>16234</v>
      </c>
      <c r="N58" s="153"/>
      <c r="O58" s="153"/>
      <c r="P58" s="153">
        <f>'将来負担比率（分子）の構造'!M$50</f>
        <v>17258</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1794</v>
      </c>
      <c r="C61" s="153"/>
      <c r="D61" s="153"/>
      <c r="E61" s="153">
        <f>'将来負担比率（分子）の構造'!J$46</f>
        <v>1889</v>
      </c>
      <c r="F61" s="153"/>
      <c r="G61" s="153"/>
      <c r="H61" s="153">
        <f>'将来負担比率（分子）の構造'!K$46</f>
        <v>1629</v>
      </c>
      <c r="I61" s="153"/>
      <c r="J61" s="153"/>
      <c r="K61" s="153">
        <f>'将来負担比率（分子）の構造'!L$46</f>
        <v>1952</v>
      </c>
      <c r="L61" s="153"/>
      <c r="M61" s="153"/>
      <c r="N61" s="153">
        <f>'将来負担比率（分子）の構造'!M$46</f>
        <v>1899</v>
      </c>
      <c r="O61" s="153"/>
      <c r="P61" s="153"/>
    </row>
    <row r="62" spans="1:16" x14ac:dyDescent="0.2">
      <c r="A62" s="153" t="s">
        <v>32</v>
      </c>
      <c r="B62" s="153">
        <f>'将来負担比率（分子）の構造'!I$45</f>
        <v>183830</v>
      </c>
      <c r="C62" s="153"/>
      <c r="D62" s="153"/>
      <c r="E62" s="153">
        <f>'将来負担比率（分子）の構造'!J$45</f>
        <v>178614</v>
      </c>
      <c r="F62" s="153"/>
      <c r="G62" s="153"/>
      <c r="H62" s="153">
        <f>'将来負担比率（分子）の構造'!K$45</f>
        <v>167983</v>
      </c>
      <c r="I62" s="153"/>
      <c r="J62" s="153"/>
      <c r="K62" s="153">
        <f>'将来負担比率（分子）の構造'!L$45</f>
        <v>160818</v>
      </c>
      <c r="L62" s="153"/>
      <c r="M62" s="153"/>
      <c r="N62" s="153">
        <f>'将来負担比率（分子）の構造'!M$45</f>
        <v>151754</v>
      </c>
      <c r="O62" s="153"/>
      <c r="P62" s="153"/>
    </row>
    <row r="63" spans="1:16" x14ac:dyDescent="0.2">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30</v>
      </c>
      <c r="B64" s="153">
        <f>'将来負担比率（分子）の構造'!I$43</f>
        <v>2653</v>
      </c>
      <c r="C64" s="153"/>
      <c r="D64" s="153"/>
      <c r="E64" s="153">
        <f>'将来負担比率（分子）の構造'!J$43</f>
        <v>2375</v>
      </c>
      <c r="F64" s="153"/>
      <c r="G64" s="153"/>
      <c r="H64" s="153">
        <f>'将来負担比率（分子）の構造'!K$43</f>
        <v>2130</v>
      </c>
      <c r="I64" s="153"/>
      <c r="J64" s="153"/>
      <c r="K64" s="153">
        <f>'将来負担比率（分子）の構造'!L$43</f>
        <v>1833</v>
      </c>
      <c r="L64" s="153"/>
      <c r="M64" s="153"/>
      <c r="N64" s="153">
        <f>'将来負担比率（分子）の構造'!M$43</f>
        <v>1647</v>
      </c>
      <c r="O64" s="153"/>
      <c r="P64" s="153"/>
    </row>
    <row r="65" spans="1:16" x14ac:dyDescent="0.2">
      <c r="A65" s="153" t="s">
        <v>29</v>
      </c>
      <c r="B65" s="153">
        <f>'将来負担比率（分子）の構造'!I$42</f>
        <v>4564</v>
      </c>
      <c r="C65" s="153"/>
      <c r="D65" s="153"/>
      <c r="E65" s="153">
        <f>'将来負担比率（分子）の構造'!J$42</f>
        <v>3811</v>
      </c>
      <c r="F65" s="153"/>
      <c r="G65" s="153"/>
      <c r="H65" s="153">
        <f>'将来負担比率（分子）の構造'!K$42</f>
        <v>3060</v>
      </c>
      <c r="I65" s="153"/>
      <c r="J65" s="153"/>
      <c r="K65" s="153">
        <f>'将来負担比率（分子）の構造'!L$42</f>
        <v>2307</v>
      </c>
      <c r="L65" s="153"/>
      <c r="M65" s="153"/>
      <c r="N65" s="153">
        <f>'将来負担比率（分子）の構造'!M$42</f>
        <v>1572</v>
      </c>
      <c r="O65" s="153"/>
      <c r="P65" s="153"/>
    </row>
    <row r="66" spans="1:16" x14ac:dyDescent="0.2">
      <c r="A66" s="153" t="s">
        <v>28</v>
      </c>
      <c r="B66" s="153">
        <f>'将来負担比率（分子）の構造'!I$41</f>
        <v>1286764</v>
      </c>
      <c r="C66" s="153"/>
      <c r="D66" s="153"/>
      <c r="E66" s="153">
        <f>'将来負担比率（分子）の構造'!J$41</f>
        <v>1273657</v>
      </c>
      <c r="F66" s="153"/>
      <c r="G66" s="153"/>
      <c r="H66" s="153">
        <f>'将来負担比率（分子）の構造'!K$41</f>
        <v>1252659</v>
      </c>
      <c r="I66" s="153"/>
      <c r="J66" s="153"/>
      <c r="K66" s="153">
        <f>'将来負担比率（分子）の構造'!L$41</f>
        <v>1239361</v>
      </c>
      <c r="L66" s="153"/>
      <c r="M66" s="153"/>
      <c r="N66" s="153">
        <f>'将来負担比率（分子）の構造'!M$41</f>
        <v>1232487</v>
      </c>
      <c r="O66" s="153"/>
      <c r="P66" s="153"/>
    </row>
    <row r="67" spans="1:16" x14ac:dyDescent="0.2">
      <c r="A67" s="153" t="s">
        <v>72</v>
      </c>
      <c r="B67" s="153" t="e">
        <f>NA()</f>
        <v>#N/A</v>
      </c>
      <c r="C67" s="153">
        <f>IF(ISNUMBER('将来負担比率（分子）の構造'!I$53), IF('将来負担比率（分子）の構造'!I$53 &lt; 0, 0, '将来負担比率（分子）の構造'!I$53), NA())</f>
        <v>648833</v>
      </c>
      <c r="D67" s="153" t="e">
        <f>NA()</f>
        <v>#N/A</v>
      </c>
      <c r="E67" s="153" t="e">
        <f>NA()</f>
        <v>#N/A</v>
      </c>
      <c r="F67" s="153">
        <f>IF(ISNUMBER('将来負担比率（分子）の構造'!J$53), IF('将来負担比率（分子）の構造'!J$53 &lt; 0, 0, '将来負担比率（分子）の構造'!J$53), NA())</f>
        <v>643327</v>
      </c>
      <c r="G67" s="153" t="e">
        <f>NA()</f>
        <v>#N/A</v>
      </c>
      <c r="H67" s="153" t="e">
        <f>NA()</f>
        <v>#N/A</v>
      </c>
      <c r="I67" s="153">
        <f>IF(ISNUMBER('将来負担比率（分子）の構造'!K$53), IF('将来負担比率（分子）の構造'!K$53 &lt; 0, 0, '将来負担比率（分子）の構造'!K$53), NA())</f>
        <v>637904</v>
      </c>
      <c r="J67" s="153" t="e">
        <f>NA()</f>
        <v>#N/A</v>
      </c>
      <c r="K67" s="153" t="e">
        <f>NA()</f>
        <v>#N/A</v>
      </c>
      <c r="L67" s="153">
        <f>IF(ISNUMBER('将来負担比率（分子）の構造'!L$53), IF('将来負担比率（分子）の構造'!L$53 &lt; 0, 0, '将来負担比率（分子）の構造'!L$53), NA())</f>
        <v>632969</v>
      </c>
      <c r="M67" s="153" t="e">
        <f>NA()</f>
        <v>#N/A</v>
      </c>
      <c r="N67" s="153" t="e">
        <f>NA()</f>
        <v>#N/A</v>
      </c>
      <c r="O67" s="153">
        <f>IF(ISNUMBER('将来負担比率（分子）の構造'!M$53), IF('将来負担比率（分子）の構造'!M$53 &lt; 0, 0, '将来負担比率（分子）の構造'!M$53), NA())</f>
        <v>634244</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3564</v>
      </c>
      <c r="C72" s="157">
        <f>基金残高に係る経年分析!G55</f>
        <v>5831</v>
      </c>
      <c r="D72" s="157">
        <f>基金残高に係る経年分析!H55</f>
        <v>8170</v>
      </c>
    </row>
    <row r="73" spans="1:16" x14ac:dyDescent="0.2">
      <c r="A73" s="156" t="s">
        <v>75</v>
      </c>
      <c r="B73" s="157">
        <f>基金残高に係る経年分析!F56</f>
        <v>7271</v>
      </c>
      <c r="C73" s="157">
        <f>基金残高に係る経年分析!G56</f>
        <v>6672</v>
      </c>
      <c r="D73" s="157">
        <f>基金残高に係る経年分析!H56</f>
        <v>5273</v>
      </c>
    </row>
    <row r="74" spans="1:16" x14ac:dyDescent="0.2">
      <c r="A74" s="156" t="s">
        <v>76</v>
      </c>
      <c r="B74" s="157">
        <f>基金残高に係る経年分析!F57</f>
        <v>14772</v>
      </c>
      <c r="C74" s="157">
        <f>基金残高に係る経年分析!G57</f>
        <v>15946</v>
      </c>
      <c r="D74" s="157">
        <f>基金残高に係る経年分析!H57</f>
        <v>16820</v>
      </c>
    </row>
  </sheetData>
  <sheetProtection algorithmName="SHA-512" hashValue="uegST3r+u4pd9xKKCd1E81zmvB7nJmVHGbXKAB8obGAdYK1d6+/CBpFoPhXFwAOXjydUQ8T2gaItp57zhWTElw==" saltValue="RWx2IHNJ0/zRnhZDwHT/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2021-03-09T07:40:39Z</cp:lastPrinted>
  <dcterms:created xsi:type="dcterms:W3CDTF">2021-02-02T04:19:20Z</dcterms:created>
  <dcterms:modified xsi:type="dcterms:W3CDTF">2021-10-29T02:13:29Z</dcterms:modified>
  <cp:category/>
</cp:coreProperties>
</file>