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70288FD0-AB34-40F9-A976-2907EA436BA7}" xr6:coauthVersionLast="36" xr6:coauthVersionMax="36" xr10:uidLastSave="{00000000-0000-0000-0000-000000000000}"/>
  <bookViews>
    <workbookView xWindow="0" yWindow="0" windowWidth="19200" windowHeight="69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AA68" i="12"/>
  <c r="AA30" i="12"/>
  <c r="AA33" i="12"/>
  <c r="AA29" i="12"/>
  <c r="AA9" i="12" l="1"/>
  <c r="AA10" i="12"/>
  <c r="AA11" i="12"/>
  <c r="AA12" i="12"/>
  <c r="AA14" i="12"/>
  <c r="AA16" i="12"/>
  <c r="AA17" i="12"/>
  <c r="AA18" i="12"/>
  <c r="AA19" i="12"/>
  <c r="AA20" i="12"/>
  <c r="AA21" i="12"/>
  <c r="AA22" i="12"/>
  <c r="AA8" i="12"/>
  <c r="AA7" i="12"/>
  <c r="BG33" i="10" l="1"/>
  <c r="BG32" i="10"/>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U33" i="10"/>
  <c r="C33" i="10"/>
  <c r="C34" i="10" s="1"/>
  <c r="U32" i="10"/>
  <c r="C32" i="10"/>
  <c r="C31" i="10"/>
  <c r="U31" i="10" l="1"/>
  <c r="C35" i="10"/>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l="1"/>
  <c r="AM33" i="10" l="1"/>
  <c r="BE31" i="10"/>
  <c r="BE32" i="10" s="1"/>
  <c r="BE33" i="10" s="1"/>
  <c r="CO31" i="10" l="1"/>
  <c r="CO32" i="10" s="1"/>
  <c r="CO33" i="10" s="1"/>
  <c r="CO34" i="10" s="1"/>
  <c r="CO35" i="10" s="1"/>
  <c r="CO36" i="10" s="1"/>
  <c r="CO37" i="10" s="1"/>
  <c r="CO38" i="10" s="1"/>
  <c r="CO39" i="10" s="1"/>
  <c r="CO40" i="10" s="1"/>
  <c r="BW31" i="10"/>
  <c r="BW32" i="10" s="1"/>
</calcChain>
</file>

<file path=xl/sharedStrings.xml><?xml version="1.0" encoding="utf-8"?>
<sst xmlns="http://schemas.openxmlformats.org/spreadsheetml/2006/main" count="1050" uniqueCount="634">
  <si>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</si>
  <si>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</si>
  <si>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</si>
  <si>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</si>
  <si>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</si>
  <si>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</si>
  <si>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</si>
  <si>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</si>
  <si>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</si>
  <si>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</si>
  <si>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</si>
  <si>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</si>
  <si>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</si>
  <si>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</si>
  <si>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</si>
  <si>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</si>
  <si>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</si>
  <si>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</si>
  <si>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</si>
  <si>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</si>
  <si>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</si>
  <si>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</si>
  <si>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</si>
  <si>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</si>
  <si>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</si>
  <si>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</si>
  <si>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</si>
  <si>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</si>
  <si>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</si>
  <si>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</si>
  <si>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</si>
  <si>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</si>
  <si>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</si>
  <si>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</si>
  <si>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</si>
  <si>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</si>
  <si>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</si>
  <si>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</si>
  <si>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</si>
  <si>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</si>
  <si>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</si>
  <si>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</si>
  <si>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</si>
  <si>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</si>
  <si>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</si>
  <si>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</si>
  <si>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</si>
  <si>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</si>
  <si>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</si>
  <si>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</si>
  <si>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</si>
  <si>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</si>
  <si>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</si>
  <si>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</si>
  <si>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</si>
  <si>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</si>
  <si>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</si>
  <si>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</si>
  <si>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</si>
  <si>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</si>
  <si>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</si>
  <si>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</si>
  <si>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</si>
  <si>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</si>
  <si>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</si>
  <si>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</si>
  <si>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</si>
  <si>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</si>
  <si>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</si>
  <si>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</si>
  <si>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</si>
  <si>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</si>
  <si>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</si>
  <si>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</si>
  <si>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</si>
  <si>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</si>
  <si>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</si>
  <si>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</si>
  <si>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</si>
  <si>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</si>
  <si>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高知県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</si>
  <si>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</si>
  <si>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</si>
  <si>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</si>
  <si>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</si>
  <si>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</si>
  <si>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</si>
  <si>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</si>
  <si>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</si>
  <si>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</si>
  <si>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</si>
  <si>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</si>
  <si>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</si>
  <si>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</si>
  <si>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</si>
  <si>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</si>
  <si>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</si>
  <si>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</si>
  <si>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</si>
  <si>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</si>
  <si>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</si>
  <si>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</si>
  <si>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</si>
  <si>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</si>
  <si>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</si>
  <si>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</si>
  <si>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</si>
  <si>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</si>
  <si>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</si>
  <si>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</si>
  <si>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</si>
  <si>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</si>
  <si>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</si>
  <si>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</si>
  <si>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</si>
  <si>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</si>
  <si>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</si>
  <si>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</si>
  <si>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</si>
  <si>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</si>
  <si>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</si>
  <si>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</si>
  <si>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</si>
  <si>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</si>
  <si>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</si>
  <si>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</si>
  <si>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</si>
  <si>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</si>
  <si>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</si>
  <si>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</si>
  <si>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</si>
  <si>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</si>
  <si>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</si>
  <si>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</si>
  <si>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</si>
  <si>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</si>
  <si>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</si>
  <si>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</si>
  <si>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</si>
  <si>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</si>
  <si>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</si>
  <si>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</si>
  <si>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</si>
  <si>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</si>
  <si>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</si>
  <si>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</si>
  <si>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-1.2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</si>
  <si>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</si>
  <si>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</si>
  <si>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</si>
  <si>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</si>
  <si>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</si>
  <si>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</si>
  <si>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</si>
  <si>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</si>
  <si>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</si>
  <si>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</si>
  <si>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</si>
  <si>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</si>
  <si>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</si>
  <si>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</si>
  <si>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</si>
  <si>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</si>
  <si>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</si>
  <si>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</si>
  <si>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</si>
  <si>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</si>
  <si>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</si>
  <si>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</si>
  <si>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</si>
  <si>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</si>
  <si>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</si>
  <si>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</si>
  <si>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</si>
  <si>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</si>
  <si>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</si>
  <si>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</si>
  <si>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</si>
  <si>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</si>
  <si>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</si>
  <si>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</si>
  <si>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</si>
  <si>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</si>
  <si>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</si>
  <si>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</si>
  <si>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</si>
  <si>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</si>
  <si>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高知県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</si>
  <si>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</si>
  <si>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</si>
  <si>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</si>
  <si>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</si>
  <si>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</si>
  <si>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</si>
  <si>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</si>
  <si>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</si>
  <si>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</si>
  <si>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</si>
  <si>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</si>
  <si>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</si>
  <si>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</si>
  <si>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</si>
  <si>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</si>
  <si>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</si>
  <si>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</si>
  <si>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</si>
  <si>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</si>
  <si>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</si>
  <si>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</si>
  <si>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</si>
  <si>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</si>
  <si>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</si>
  <si>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</si>
  <si>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</si>
  <si>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</si>
  <si>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</si>
  <si>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</si>
  <si>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</si>
  <si>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</si>
  <si>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</si>
  <si>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</si>
  <si>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</si>
  <si>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</si>
  <si>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</si>
  <si>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</si>
  <si>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</si>
  <si>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</si>
  <si>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</si>
  <si>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</si>
  <si>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</si>
  <si>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</si>
  <si>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</si>
  <si>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</si>
  <si>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</si>
  <si>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t>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</si>
  <si>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</si>
  <si>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</si>
  <si>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</si>
  <si>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</si>
  <si>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</si>
  <si>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</si>
  <si>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</si>
  <si>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</si>
  <si>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</si>
  <si>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</si>
  <si>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</si>
  <si>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</si>
  <si>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</si>
  <si>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</si>
  <si>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</si>
  <si>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</si>
  <si>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</si>
  <si>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</si>
  <si>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</si>
  <si>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</si>
  <si>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</si>
  <si>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</si>
  <si>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</si>
  <si>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</si>
  <si>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</si>
  <si>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</si>
  <si>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</si>
  <si>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</si>
  <si>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</si>
  <si>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</si>
  <si>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</si>
  <si>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</si>
  <si>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</si>
  <si>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</si>
  <si>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</si>
  <si>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</si>
  <si>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</si>
  <si>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</si>
  <si>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</si>
  <si>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</si>
  <si>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</si>
  <si>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</si>
  <si>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</si>
  <si>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</si>
  <si>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</si>
  <si>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</si>
  <si>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</si>
  <si>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</si>
  <si>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</si>
  <si>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</si>
  <si>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</si>
  <si>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</si>
  <si>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</si>
  <si>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</si>
  <si>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</si>
  <si>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</si>
  <si>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</si>
  <si>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</si>
  <si>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</si>
  <si>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</si>
  <si>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</si>
  <si>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</si>
  <si>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</si>
  <si>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</si>
  <si>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</si>
  <si>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</si>
  <si>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</si>
  <si>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</si>
  <si>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</si>
  <si>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</si>
  <si>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</si>
  <si>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</si>
  <si>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</si>
  <si>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</si>
  <si>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</si>
  <si>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</si>
  <si>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</si>
  <si>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</si>
  <si>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</si>
  <si>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</si>
  <si>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</si>
  <si>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</si>
  <si>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</si>
  <si>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</si>
  <si>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</si>
  <si>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</si>
  <si>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</si>
  <si>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</si>
  <si>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</si>
  <si>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</si>
  <si>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</si>
  <si>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</si>
  <si>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</si>
  <si>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</si>
  <si>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</si>
  <si>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</si>
  <si>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</si>
  <si>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</si>
  <si>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</si>
  <si>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</si>
  <si>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</si>
  <si>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</si>
  <si>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</si>
  <si>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</si>
  <si>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</si>
  <si>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</si>
  <si>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</si>
  <si>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</si>
  <si>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高知県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</si>
  <si>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</si>
  <si>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</si>
  <si>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</si>
  <si>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</si>
  <si>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</si>
  <si>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</si>
  <si>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</si>
  <si>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</si>
  <si>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</si>
  <si>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</si>
  <si>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</si>
  <si>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</si>
  <si>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</si>
  <si>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</si>
  <si>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</si>
  <si>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</si>
  <si>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</si>
  <si>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</si>
  <si>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</si>
  <si>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</si>
  <si>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給与等集中管理特別会計</t>
    <phoneticPr fontId="5"/>
  </si>
  <si>
    <t>-</t>
    <phoneticPr fontId="5"/>
  </si>
  <si>
    <t>旅費集中管理特別会計</t>
    <phoneticPr fontId="5"/>
  </si>
  <si>
    <t>-</t>
    <phoneticPr fontId="5"/>
  </si>
  <si>
    <t>用品等調達特別会計</t>
    <phoneticPr fontId="5"/>
  </si>
  <si>
    <t>会計事務集中管理特別会計</t>
    <phoneticPr fontId="5"/>
  </si>
  <si>
    <t>県債管理特別会計</t>
    <phoneticPr fontId="5"/>
  </si>
  <si>
    <t>-</t>
    <phoneticPr fontId="5"/>
  </si>
  <si>
    <t>土地取得事業特別会計</t>
    <phoneticPr fontId="5"/>
  </si>
  <si>
    <t>災害救助基金特別会計</t>
    <phoneticPr fontId="5"/>
  </si>
  <si>
    <t>母子父子寡婦福祉資金特別会計</t>
    <phoneticPr fontId="5"/>
  </si>
  <si>
    <t>中小企業近代化資金助成事業特別会計</t>
    <phoneticPr fontId="5"/>
  </si>
  <si>
    <t>農業改良資金助成事業特別会計</t>
    <phoneticPr fontId="5"/>
  </si>
  <si>
    <t>県営林事業特別会計</t>
    <phoneticPr fontId="5"/>
  </si>
  <si>
    <t>林業・木材産業改善資金助成事業特別会計</t>
    <phoneticPr fontId="5"/>
  </si>
  <si>
    <t>沿岸漁業改善資金助成事業特別会計</t>
    <phoneticPr fontId="5"/>
  </si>
  <si>
    <t>高等学校等奨学金特別会計</t>
    <phoneticPr fontId="5"/>
  </si>
  <si>
    <t>収入証紙等管理特別会計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</si>
  <si>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</si>
  <si>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</si>
  <si>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</si>
  <si>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</si>
  <si>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</si>
  <si>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</si>
  <si>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</si>
  <si>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</si>
  <si>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</si>
  <si>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</si>
  <si>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</si>
  <si>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</si>
  <si>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</si>
  <si>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</si>
  <si>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電気事業会計</t>
    <phoneticPr fontId="5"/>
  </si>
  <si>
    <t>法適用企業</t>
    <phoneticPr fontId="5"/>
  </si>
  <si>
    <t>工業用水道事業会計</t>
    <phoneticPr fontId="5"/>
  </si>
  <si>
    <t>法適用企業</t>
    <phoneticPr fontId="5"/>
  </si>
  <si>
    <t>病院事業会計</t>
    <phoneticPr fontId="5"/>
  </si>
  <si>
    <t>流域下水道事業特別会計</t>
    <phoneticPr fontId="5"/>
  </si>
  <si>
    <t>法非適用企業</t>
    <phoneticPr fontId="5"/>
  </si>
  <si>
    <t>流通団地及び工業団地造成事業特別会計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</si>
  <si>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</si>
  <si>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</si>
  <si>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</si>
  <si>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</si>
  <si>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</si>
  <si>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</si>
  <si>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</si>
  <si>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</si>
  <si>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</si>
  <si>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</si>
  <si>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</si>
  <si>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</si>
  <si>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</si>
  <si>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</si>
  <si>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</si>
  <si>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</si>
  <si>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</si>
  <si>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</si>
  <si>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</si>
  <si>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</si>
  <si>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</si>
  <si>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</si>
  <si>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</si>
  <si>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</si>
  <si>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</si>
  <si>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</si>
  <si>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</si>
  <si>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</si>
  <si>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</si>
  <si>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</si>
  <si>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</si>
  <si>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</si>
  <si>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</si>
  <si>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</si>
  <si>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</si>
  <si>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</si>
  <si>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</si>
  <si>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</si>
  <si>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</si>
  <si>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</si>
  <si>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</si>
  <si>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</si>
  <si>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</si>
  <si>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</si>
  <si>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</si>
  <si>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</si>
  <si>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</si>
  <si>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</si>
  <si>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</si>
  <si>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</si>
  <si>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</si>
  <si>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</si>
  <si>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</si>
  <si>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</si>
  <si>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</si>
  <si>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</si>
  <si>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</si>
  <si>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</si>
  <si>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</si>
  <si>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</si>
  <si>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</si>
  <si>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</si>
  <si>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</si>
  <si>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工業用水道事業会計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</si>
  <si>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</si>
  <si>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</si>
  <si>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</si>
  <si>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</si>
  <si>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</si>
  <si>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</si>
  <si>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</si>
  <si>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</si>
  <si>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</si>
  <si>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</si>
  <si>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</si>
  <si>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</si>
  <si>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</si>
  <si>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</si>
  <si>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</si>
  <si>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</si>
  <si>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</si>
  <si>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</si>
  <si>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</si>
  <si>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</si>
  <si>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</si>
  <si>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</si>
  <si>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</si>
  <si>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</si>
  <si>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</si>
  <si>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</si>
  <si>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</si>
  <si>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</si>
  <si>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</si>
  <si>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</si>
  <si>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</si>
  <si>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</si>
  <si>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</si>
  <si>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</si>
  <si>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</si>
  <si>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</si>
  <si>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</si>
  <si>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</si>
  <si>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</si>
  <si>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</si>
  <si>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</si>
  <si>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</si>
  <si>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</si>
  <si>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</si>
  <si>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</si>
  <si>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</si>
  <si>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</si>
  <si>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</si>
  <si>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</si>
  <si>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</si>
  <si>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</si>
  <si>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</si>
  <si>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</si>
  <si>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</si>
  <si>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</si>
  <si>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</si>
  <si>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</si>
  <si>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</si>
  <si>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</si>
  <si>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</si>
  <si>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</si>
  <si>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</si>
  <si>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</si>
  <si>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</si>
  <si>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</si>
  <si>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</si>
  <si>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</si>
  <si>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</si>
  <si>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</si>
  <si>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</si>
  <si>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</si>
  <si>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</si>
  <si>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</si>
  <si>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</si>
  <si>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</si>
  <si>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</si>
  <si>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</si>
  <si>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</si>
  <si>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</si>
  <si>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</si>
  <si>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</si>
  <si>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</si>
  <si>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</si>
  <si>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1.36</t>
  </si>
  <si>
    <t>▲ 0.31</t>
  </si>
  <si>
    <t>▲ 0.50</t>
  </si>
  <si>
    <t>▲ 0.75</t>
  </si>
  <si>
    <t>電気事業会計</t>
  </si>
  <si>
    <t>病院事業会計</t>
  </si>
  <si>
    <t>国民健康保険事業特別会計</t>
  </si>
  <si>
    <t>一般会計</t>
  </si>
  <si>
    <t>工業用水道事業会計</t>
  </si>
  <si>
    <t>流域下水道事業特別会計</t>
  </si>
  <si>
    <t>農業改良資金助成事業特別会計</t>
  </si>
  <si>
    <t>給与等集中管理特別会計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</si>
  <si>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</si>
  <si>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</si>
  <si>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</si>
  <si>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</si>
  <si>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</si>
  <si>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</si>
  <si>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</si>
  <si>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</si>
  <si>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高知県・高知市病院企業団</t>
    <rPh sb="0" eb="3">
      <t>コウチケン</t>
    </rPh>
    <rPh sb="4" eb="7">
      <t>コウチシ</t>
    </rPh>
    <rPh sb="7" eb="9">
      <t>ビョウイン</t>
    </rPh>
    <rPh sb="9" eb="12">
      <t>キギョウダン</t>
    </rPh>
    <phoneticPr fontId="3"/>
  </si>
  <si>
    <t>高知競馬組合</t>
    <rPh sb="0" eb="2">
      <t>コウチ</t>
    </rPh>
    <rPh sb="2" eb="4">
      <t>ケイバ</t>
    </rPh>
    <rPh sb="4" eb="6">
      <t>クミアイ</t>
    </rPh>
    <phoneticPr fontId="3"/>
  </si>
  <si>
    <t>高知県公立大学法人</t>
    <rPh sb="0" eb="3">
      <t>コウチケン</t>
    </rPh>
    <rPh sb="3" eb="5">
      <t>コウリツ</t>
    </rPh>
    <rPh sb="5" eb="7">
      <t>ダイガク</t>
    </rPh>
    <rPh sb="7" eb="9">
      <t>ホウジン</t>
    </rPh>
    <phoneticPr fontId="5"/>
  </si>
  <si>
    <t>公益財団法人高知県産業振興センター</t>
    <rPh sb="6" eb="7">
      <t>コウ</t>
    </rPh>
    <rPh sb="7" eb="8">
      <t>チ</t>
    </rPh>
    <rPh sb="8" eb="9">
      <t>ケン</t>
    </rPh>
    <rPh sb="9" eb="11">
      <t>サンギョウ</t>
    </rPh>
    <rPh sb="11" eb="13">
      <t>シンコウ</t>
    </rPh>
    <phoneticPr fontId="5"/>
  </si>
  <si>
    <t>一般社団法人高知県森林整備公社</t>
    <rPh sb="6" eb="7">
      <t>コウ</t>
    </rPh>
    <rPh sb="7" eb="8">
      <t>チ</t>
    </rPh>
    <rPh sb="8" eb="9">
      <t>ケン</t>
    </rPh>
    <rPh sb="9" eb="11">
      <t>シンリン</t>
    </rPh>
    <rPh sb="11" eb="13">
      <t>セイビ</t>
    </rPh>
    <rPh sb="13" eb="14">
      <t>コウ</t>
    </rPh>
    <rPh sb="14" eb="15">
      <t>シャ</t>
    </rPh>
    <phoneticPr fontId="5"/>
  </si>
  <si>
    <t>高知県土地開発公社</t>
    <rPh sb="0" eb="1">
      <t>コウ</t>
    </rPh>
    <rPh sb="1" eb="2">
      <t>チ</t>
    </rPh>
    <rPh sb="2" eb="3">
      <t>ケン</t>
    </rPh>
    <rPh sb="3" eb="5">
      <t>トチ</t>
    </rPh>
    <rPh sb="5" eb="7">
      <t>カイハツ</t>
    </rPh>
    <rPh sb="7" eb="8">
      <t>コウ</t>
    </rPh>
    <rPh sb="8" eb="9">
      <t>シャ</t>
    </rPh>
    <phoneticPr fontId="5"/>
  </si>
  <si>
    <t>公益財団法人高知県人権啓発センター</t>
    <rPh sb="6" eb="7">
      <t>コウ</t>
    </rPh>
    <rPh sb="7" eb="8">
      <t>チ</t>
    </rPh>
    <rPh sb="8" eb="9">
      <t>ケン</t>
    </rPh>
    <rPh sb="9" eb="11">
      <t>ジンケン</t>
    </rPh>
    <rPh sb="11" eb="13">
      <t>ケイハツ</t>
    </rPh>
    <phoneticPr fontId="5"/>
  </si>
  <si>
    <t>高知空港ビル株式会社</t>
    <rPh sb="0" eb="1">
      <t>コウ</t>
    </rPh>
    <rPh sb="1" eb="2">
      <t>チ</t>
    </rPh>
    <rPh sb="2" eb="4">
      <t>クウコウ</t>
    </rPh>
    <phoneticPr fontId="5"/>
  </si>
  <si>
    <t>土佐くろしお鉄道株式会社</t>
    <rPh sb="0" eb="2">
      <t>トサ</t>
    </rPh>
    <rPh sb="6" eb="8">
      <t>テツドウ</t>
    </rPh>
    <phoneticPr fontId="5"/>
  </si>
  <si>
    <t>公益財団法人高知県文化財団</t>
    <rPh sb="6" eb="7">
      <t>コウ</t>
    </rPh>
    <rPh sb="7" eb="8">
      <t>チ</t>
    </rPh>
    <rPh sb="8" eb="9">
      <t>ケン</t>
    </rPh>
    <rPh sb="9" eb="11">
      <t>ブンカ</t>
    </rPh>
    <rPh sb="11" eb="13">
      <t>ザイダン</t>
    </rPh>
    <phoneticPr fontId="5"/>
  </si>
  <si>
    <t>公益財団法人土佐山内記念財団</t>
    <rPh sb="6" eb="8">
      <t>トサ</t>
    </rPh>
    <rPh sb="8" eb="10">
      <t>ヤマウチ</t>
    </rPh>
    <rPh sb="10" eb="12">
      <t>キネン</t>
    </rPh>
    <rPh sb="12" eb="14">
      <t>ザイダン</t>
    </rPh>
    <phoneticPr fontId="5"/>
  </si>
  <si>
    <t>公益財団法人四万十川財団</t>
    <rPh sb="6" eb="9">
      <t>シマント</t>
    </rPh>
    <rPh sb="9" eb="10">
      <t>カワ</t>
    </rPh>
    <rPh sb="10" eb="12">
      <t>ザイダン</t>
    </rPh>
    <phoneticPr fontId="5"/>
  </si>
  <si>
    <t>公益財団法人高知県牧野記念財団</t>
    <rPh sb="6" eb="7">
      <t>コウ</t>
    </rPh>
    <rPh sb="7" eb="8">
      <t>チ</t>
    </rPh>
    <rPh sb="8" eb="9">
      <t>ケン</t>
    </rPh>
    <rPh sb="9" eb="11">
      <t>マキノ</t>
    </rPh>
    <rPh sb="11" eb="13">
      <t>キネン</t>
    </rPh>
    <rPh sb="13" eb="15">
      <t>ザイダン</t>
    </rPh>
    <phoneticPr fontId="5"/>
  </si>
  <si>
    <t>公益財団法人エコサイクル高知</t>
    <rPh sb="12" eb="13">
      <t>コウ</t>
    </rPh>
    <rPh sb="13" eb="14">
      <t>チ</t>
    </rPh>
    <phoneticPr fontId="5"/>
  </si>
  <si>
    <t>公益財団法人高知県魚さい加工公社</t>
    <rPh sb="6" eb="7">
      <t>コウ</t>
    </rPh>
    <rPh sb="7" eb="8">
      <t>チ</t>
    </rPh>
    <rPh sb="8" eb="9">
      <t>ケン</t>
    </rPh>
    <rPh sb="9" eb="10">
      <t>ギョ</t>
    </rPh>
    <rPh sb="12" eb="14">
      <t>カコウ</t>
    </rPh>
    <rPh sb="14" eb="15">
      <t>コウ</t>
    </rPh>
    <rPh sb="15" eb="16">
      <t>シャ</t>
    </rPh>
    <phoneticPr fontId="5"/>
  </si>
  <si>
    <t>公益財団法人高知県国際交流協会</t>
    <rPh sb="6" eb="7">
      <t>コウ</t>
    </rPh>
    <rPh sb="7" eb="8">
      <t>チ</t>
    </rPh>
    <rPh sb="8" eb="9">
      <t>ケン</t>
    </rPh>
    <rPh sb="9" eb="11">
      <t>コクサイ</t>
    </rPh>
    <rPh sb="11" eb="13">
      <t>コウリュウ</t>
    </rPh>
    <rPh sb="13" eb="15">
      <t>キョウカイ</t>
    </rPh>
    <phoneticPr fontId="5"/>
  </si>
  <si>
    <t>公益財団法人こうち男女共同参画社会づくり財団</t>
    <rPh sb="9" eb="11">
      <t>ダンジョ</t>
    </rPh>
    <rPh sb="11" eb="13">
      <t>キョウドウ</t>
    </rPh>
    <rPh sb="13" eb="15">
      <t>サンカク</t>
    </rPh>
    <rPh sb="15" eb="17">
      <t>シャカイ</t>
    </rPh>
    <rPh sb="20" eb="22">
      <t>ザイダン</t>
    </rPh>
    <phoneticPr fontId="5"/>
  </si>
  <si>
    <t>公益財団法人高知県観光コンベンション協会</t>
    <rPh sb="6" eb="7">
      <t>コウ</t>
    </rPh>
    <rPh sb="7" eb="8">
      <t>チ</t>
    </rPh>
    <rPh sb="8" eb="9">
      <t>ケン</t>
    </rPh>
    <rPh sb="9" eb="11">
      <t>カンコウ</t>
    </rPh>
    <rPh sb="18" eb="20">
      <t>キョウカイ</t>
    </rPh>
    <phoneticPr fontId="5"/>
  </si>
  <si>
    <t>株式会社高知県観光開発公社</t>
    <rPh sb="4" eb="5">
      <t>コウ</t>
    </rPh>
    <rPh sb="5" eb="6">
      <t>チ</t>
    </rPh>
    <rPh sb="6" eb="7">
      <t>ケン</t>
    </rPh>
    <rPh sb="7" eb="9">
      <t>カンコウ</t>
    </rPh>
    <rPh sb="9" eb="11">
      <t>カイハツ</t>
    </rPh>
    <rPh sb="11" eb="12">
      <t>コウ</t>
    </rPh>
    <rPh sb="12" eb="13">
      <t>シャ</t>
    </rPh>
    <phoneticPr fontId="5"/>
  </si>
  <si>
    <t>株式会社高知流通情報サービス</t>
    <rPh sb="4" eb="5">
      <t>コウ</t>
    </rPh>
    <rPh sb="5" eb="6">
      <t>チ</t>
    </rPh>
    <rPh sb="6" eb="8">
      <t>リュウツウ</t>
    </rPh>
    <rPh sb="8" eb="10">
      <t>ジョウホウ</t>
    </rPh>
    <phoneticPr fontId="5"/>
  </si>
  <si>
    <t>公益社団法人高知県種苗センター</t>
    <rPh sb="6" eb="7">
      <t>コウ</t>
    </rPh>
    <rPh sb="7" eb="8">
      <t>チ</t>
    </rPh>
    <rPh sb="8" eb="9">
      <t>ケン</t>
    </rPh>
    <rPh sb="9" eb="11">
      <t>シュビョウ</t>
    </rPh>
    <phoneticPr fontId="5"/>
  </si>
  <si>
    <t>一般社団法人高知県農業用廃プラスチック処理公社</t>
    <rPh sb="0" eb="2">
      <t>イッパン</t>
    </rPh>
    <rPh sb="2" eb="4">
      <t>シャダン</t>
    </rPh>
    <rPh sb="4" eb="6">
      <t>ホウジン</t>
    </rPh>
    <rPh sb="6" eb="7">
      <t>コウ</t>
    </rPh>
    <rPh sb="7" eb="8">
      <t>チ</t>
    </rPh>
    <rPh sb="8" eb="9">
      <t>ケン</t>
    </rPh>
    <rPh sb="9" eb="10">
      <t>ノウ</t>
    </rPh>
    <rPh sb="10" eb="11">
      <t>ギョウ</t>
    </rPh>
    <rPh sb="11" eb="12">
      <t>ヨウ</t>
    </rPh>
    <rPh sb="12" eb="13">
      <t>ハイ</t>
    </rPh>
    <rPh sb="19" eb="21">
      <t>ショリ</t>
    </rPh>
    <rPh sb="21" eb="23">
      <t>コウシャ</t>
    </rPh>
    <phoneticPr fontId="5"/>
  </si>
  <si>
    <t>公益社団法人高知県青果物安定基金協会</t>
    <rPh sb="6" eb="7">
      <t>コウ</t>
    </rPh>
    <rPh sb="7" eb="8">
      <t>チ</t>
    </rPh>
    <rPh sb="8" eb="9">
      <t>ケン</t>
    </rPh>
    <rPh sb="9" eb="12">
      <t>セイカブツ</t>
    </rPh>
    <rPh sb="12" eb="14">
      <t>アンテイ</t>
    </rPh>
    <rPh sb="14" eb="16">
      <t>キキン</t>
    </rPh>
    <rPh sb="16" eb="18">
      <t>キョウカイ</t>
    </rPh>
    <phoneticPr fontId="5"/>
  </si>
  <si>
    <t>一般社団法人高知県肉用子牛価格安定基金協会</t>
    <rPh sb="6" eb="9">
      <t>コウチケン</t>
    </rPh>
    <rPh sb="9" eb="10">
      <t>ニク</t>
    </rPh>
    <rPh sb="10" eb="11">
      <t>ヨウ</t>
    </rPh>
    <rPh sb="11" eb="13">
      <t>コウシ</t>
    </rPh>
    <rPh sb="13" eb="15">
      <t>カカク</t>
    </rPh>
    <rPh sb="15" eb="17">
      <t>アンテイ</t>
    </rPh>
    <rPh sb="17" eb="19">
      <t>キキン</t>
    </rPh>
    <rPh sb="19" eb="21">
      <t>キョウカイ</t>
    </rPh>
    <phoneticPr fontId="5"/>
  </si>
  <si>
    <t>公益財団法人高知県農業公社</t>
    <rPh sb="6" eb="7">
      <t>コウ</t>
    </rPh>
    <rPh sb="7" eb="8">
      <t>チ</t>
    </rPh>
    <rPh sb="8" eb="9">
      <t>ケン</t>
    </rPh>
    <rPh sb="9" eb="10">
      <t>ノウ</t>
    </rPh>
    <rPh sb="10" eb="11">
      <t>ギョウ</t>
    </rPh>
    <rPh sb="11" eb="12">
      <t>コウ</t>
    </rPh>
    <rPh sb="12" eb="13">
      <t>シャ</t>
    </rPh>
    <phoneticPr fontId="5"/>
  </si>
  <si>
    <t>公益社団法人高知県森と緑の会</t>
    <rPh sb="6" eb="7">
      <t>コウ</t>
    </rPh>
    <rPh sb="7" eb="8">
      <t>チ</t>
    </rPh>
    <rPh sb="8" eb="9">
      <t>ケン</t>
    </rPh>
    <rPh sb="9" eb="10">
      <t>モリ</t>
    </rPh>
    <rPh sb="11" eb="12">
      <t>ミドリ</t>
    </rPh>
    <rPh sb="13" eb="14">
      <t>カイ</t>
    </rPh>
    <phoneticPr fontId="5"/>
  </si>
  <si>
    <t>公益財団法人高知県山村林業振興基金</t>
    <rPh sb="6" eb="7">
      <t>コウ</t>
    </rPh>
    <rPh sb="7" eb="8">
      <t>チ</t>
    </rPh>
    <rPh sb="8" eb="9">
      <t>ケン</t>
    </rPh>
    <rPh sb="9" eb="11">
      <t>サンソン</t>
    </rPh>
    <rPh sb="11" eb="13">
      <t>リンギョウ</t>
    </rPh>
    <rPh sb="13" eb="15">
      <t>シンコウ</t>
    </rPh>
    <rPh sb="15" eb="17">
      <t>キキン</t>
    </rPh>
    <phoneticPr fontId="5"/>
  </si>
  <si>
    <t>株式会社とされいほく</t>
  </si>
  <si>
    <t>公益財団法人高知県のいち動物公園協会</t>
    <rPh sb="6" eb="7">
      <t>コウ</t>
    </rPh>
    <rPh sb="7" eb="8">
      <t>チ</t>
    </rPh>
    <rPh sb="8" eb="9">
      <t>ケン</t>
    </rPh>
    <rPh sb="12" eb="14">
      <t>ドウブツ</t>
    </rPh>
    <rPh sb="14" eb="15">
      <t>コウ</t>
    </rPh>
    <rPh sb="15" eb="16">
      <t>エン</t>
    </rPh>
    <rPh sb="16" eb="18">
      <t>キョウカイ</t>
    </rPh>
    <phoneticPr fontId="5"/>
  </si>
  <si>
    <t>高知県住宅供給公社</t>
    <rPh sb="0" eb="1">
      <t>コウ</t>
    </rPh>
    <rPh sb="1" eb="2">
      <t>チ</t>
    </rPh>
    <rPh sb="2" eb="3">
      <t>ケン</t>
    </rPh>
    <rPh sb="3" eb="5">
      <t>ジュウタク</t>
    </rPh>
    <rPh sb="5" eb="7">
      <t>キョウキュウ</t>
    </rPh>
    <rPh sb="7" eb="9">
      <t>コウシャ</t>
    </rPh>
    <phoneticPr fontId="5"/>
  </si>
  <si>
    <t>公益財団法人高知県スポーツ振興財団</t>
    <rPh sb="6" eb="7">
      <t>コウ</t>
    </rPh>
    <rPh sb="7" eb="8">
      <t>チ</t>
    </rPh>
    <rPh sb="8" eb="9">
      <t>ケン</t>
    </rPh>
    <rPh sb="13" eb="15">
      <t>シンコウ</t>
    </rPh>
    <rPh sb="15" eb="17">
      <t>ザイダン</t>
    </rPh>
    <phoneticPr fontId="5"/>
  </si>
  <si>
    <t>公益財団法人高知県スポーツ協会</t>
    <rPh sb="6" eb="7">
      <t>コウ</t>
    </rPh>
    <rPh sb="7" eb="8">
      <t>チ</t>
    </rPh>
    <rPh sb="8" eb="9">
      <t>ケン</t>
    </rPh>
    <rPh sb="13" eb="15">
      <t>キョウカイ</t>
    </rPh>
    <rPh sb="14" eb="15">
      <t>タイキョウ</t>
    </rPh>
    <phoneticPr fontId="5"/>
  </si>
  <si>
    <t>公益財団法人暴力追放高知県民センター</t>
    <rPh sb="6" eb="8">
      <t>ボウリョク</t>
    </rPh>
    <rPh sb="8" eb="10">
      <t>ツイホウ</t>
    </rPh>
    <rPh sb="10" eb="11">
      <t>コウ</t>
    </rPh>
    <rPh sb="11" eb="12">
      <t>チ</t>
    </rPh>
    <rPh sb="12" eb="13">
      <t>ケン</t>
    </rPh>
    <rPh sb="13" eb="14">
      <t>ミン</t>
    </rPh>
    <phoneticPr fontId="5"/>
  </si>
  <si>
    <t>一般財団法人高知県地産外商公社</t>
    <rPh sb="6" eb="7">
      <t>コウ</t>
    </rPh>
    <rPh sb="7" eb="8">
      <t>チ</t>
    </rPh>
    <rPh sb="8" eb="9">
      <t>ケン</t>
    </rPh>
    <rPh sb="9" eb="11">
      <t>チサン</t>
    </rPh>
    <rPh sb="11" eb="13">
      <t>ガイショウ</t>
    </rPh>
    <rPh sb="13" eb="14">
      <t>コウ</t>
    </rPh>
    <rPh sb="14" eb="15">
      <t>シャ</t>
    </rPh>
    <phoneticPr fontId="5"/>
  </si>
  <si>
    <t>こうち安芸メガソーラー株式会社</t>
    <rPh sb="3" eb="5">
      <t>アキ</t>
    </rPh>
    <phoneticPr fontId="5"/>
  </si>
  <si>
    <t>こうち・さかわメガソーラー株式会社</t>
  </si>
  <si>
    <t>こうち・くろしお太陽光発電株式会社</t>
    <rPh sb="8" eb="11">
      <t>タイヨウコウ</t>
    </rPh>
    <rPh sb="11" eb="13">
      <t>ハツデン</t>
    </rPh>
    <phoneticPr fontId="5"/>
  </si>
  <si>
    <t>こうち名高山ソーラーファーム株式会社</t>
    <rPh sb="3" eb="4">
      <t>メイ</t>
    </rPh>
    <rPh sb="4" eb="5">
      <t>タカ</t>
    </rPh>
    <rPh sb="5" eb="6">
      <t>ヤマ</t>
    </rPh>
    <phoneticPr fontId="5"/>
  </si>
  <si>
    <t>こうち・ひだかメガソーラー株式会社</t>
  </si>
  <si>
    <t>こうち・しみずメガソーラー株式会社</t>
  </si>
  <si>
    <t>とさでん交通株式会社</t>
    <rPh sb="4" eb="6">
      <t>コウツウ</t>
    </rPh>
    <phoneticPr fontId="5"/>
  </si>
  <si>
    <t>公益財団法人高知県生活衛生営業指導センター</t>
    <rPh sb="6" eb="7">
      <t>コウ</t>
    </rPh>
    <rPh sb="7" eb="8">
      <t>チ</t>
    </rPh>
    <rPh sb="8" eb="9">
      <t>ケン</t>
    </rPh>
    <rPh sb="9" eb="11">
      <t>セイカツ</t>
    </rPh>
    <rPh sb="11" eb="13">
      <t>エイセイ</t>
    </rPh>
    <rPh sb="13" eb="15">
      <t>エイギョウ</t>
    </rPh>
    <rPh sb="15" eb="17">
      <t>シドウ</t>
    </rPh>
    <phoneticPr fontId="5"/>
  </si>
  <si>
    <t>高知ファズ株式会社</t>
    <rPh sb="0" eb="1">
      <t>コウ</t>
    </rPh>
    <rPh sb="1" eb="2">
      <t>チ</t>
    </rPh>
    <phoneticPr fontId="5"/>
  </si>
  <si>
    <t>高知食肉センター株式会社</t>
    <rPh sb="0" eb="2">
      <t>コウチ</t>
    </rPh>
    <rPh sb="2" eb="4">
      <t>ショクニク</t>
    </rPh>
    <rPh sb="8" eb="12">
      <t>カブシキガイシャ</t>
    </rPh>
    <phoneticPr fontId="5"/>
  </si>
  <si>
    <t>○</t>
    <phoneticPr fontId="2"/>
  </si>
  <si>
    <t>地域医療介護総合確保基金</t>
    <rPh sb="0" eb="2">
      <t>チイキ</t>
    </rPh>
    <rPh sb="2" eb="4">
      <t>イリョウ</t>
    </rPh>
    <rPh sb="4" eb="6">
      <t>カイゴ</t>
    </rPh>
    <rPh sb="6" eb="8">
      <t>ソウゴウ</t>
    </rPh>
    <rPh sb="8" eb="10">
      <t>カクホ</t>
    </rPh>
    <rPh sb="10" eb="12">
      <t>キキン</t>
    </rPh>
    <phoneticPr fontId="5"/>
  </si>
  <si>
    <t>防災対策基金</t>
    <rPh sb="0" eb="2">
      <t>ボウサイ</t>
    </rPh>
    <rPh sb="2" eb="4">
      <t>タイサク</t>
    </rPh>
    <rPh sb="4" eb="6">
      <t>キキン</t>
    </rPh>
    <phoneticPr fontId="5"/>
  </si>
  <si>
    <t>地域福祉基金</t>
    <rPh sb="0" eb="2">
      <t>チイキ</t>
    </rPh>
    <rPh sb="2" eb="4">
      <t>フクシ</t>
    </rPh>
    <rPh sb="4" eb="6">
      <t>キキン</t>
    </rPh>
    <phoneticPr fontId="5"/>
  </si>
  <si>
    <t>ふるさと・水と土保全基金</t>
    <rPh sb="5" eb="6">
      <t>ミズ</t>
    </rPh>
    <rPh sb="7" eb="8">
      <t>ツチ</t>
    </rPh>
    <rPh sb="8" eb="10">
      <t>ホゼン</t>
    </rPh>
    <rPh sb="10" eb="12">
      <t>キキン</t>
    </rPh>
    <phoneticPr fontId="5"/>
  </si>
  <si>
    <t>後期高齢者医療財政安定化基金</t>
    <rPh sb="0" eb="2">
      <t>コウキ</t>
    </rPh>
    <rPh sb="2" eb="5">
      <t>コウレイシャ</t>
    </rPh>
    <rPh sb="5" eb="7">
      <t>イリョウ</t>
    </rPh>
    <rPh sb="7" eb="9">
      <t>ザイセイ</t>
    </rPh>
    <rPh sb="9" eb="12">
      <t>アンテイカ</t>
    </rPh>
    <rPh sb="12" eb="14">
      <t>キキン</t>
    </rPh>
    <phoneticPr fontId="5"/>
  </si>
  <si>
    <t>実質公債費比率</t>
  </si>
  <si>
    <t>将来負担比率</t>
  </si>
  <si>
    <t>グループ内平均値</t>
    <rPh sb="4" eb="5">
      <t>ナイ</t>
    </rPh>
    <rPh sb="5" eb="7">
      <t>ヘイキン</t>
    </rPh>
    <rPh sb="7" eb="8">
      <t>アタイ</t>
    </rPh>
    <phoneticPr fontId="40"/>
  </si>
  <si>
    <t>当該団体値</t>
    <rPh sb="0" eb="2">
      <t>トウガイ</t>
    </rPh>
    <rPh sb="2" eb="4">
      <t>ダンタイ</t>
    </rPh>
    <rPh sb="4" eb="5">
      <t>アタイ</t>
    </rPh>
    <phoneticPr fontId="40"/>
  </si>
  <si>
    <t>(　参考　）</t>
    <rPh sb="2" eb="4">
      <t>サンコウ</t>
    </rPh>
    <phoneticPr fontId="40"/>
  </si>
  <si>
    <t>・将来負担比率は、防災・減災事業等に係る地方債残高が増加したことなどにより、前年度から12.1ポイント増加し、類似団体と比較しても高い水準となっている。
・また、令和元年度の実質公債費比率は、準元利償還金が増加したことなどにより、前年度に比べ0.1ポイント上回る10.6％となり、依然として類似団体よりも高い比率が続いている。</t>
    <rPh sb="81" eb="83">
      <t>レイワ</t>
    </rPh>
    <rPh sb="83" eb="84">
      <t>ガン</t>
    </rPh>
    <rPh sb="96" eb="97">
      <t>ジュン</t>
    </rPh>
    <rPh sb="115" eb="118">
      <t>ゼンネンド</t>
    </rPh>
    <rPh sb="119" eb="120">
      <t>クラ</t>
    </rPh>
    <rPh sb="140" eb="142">
      <t>イゼン</t>
    </rPh>
    <rPh sb="145" eb="147">
      <t>ルイジ</t>
    </rPh>
    <rPh sb="147" eb="149">
      <t>ダンタイ</t>
    </rPh>
    <rPh sb="152" eb="153">
      <t>タカ</t>
    </rPh>
    <rPh sb="154" eb="156">
      <t>ヒリツ</t>
    </rPh>
    <rPh sb="157" eb="158">
      <t>ツヅ</t>
    </rPh>
    <phoneticPr fontId="40"/>
  </si>
  <si>
    <t>分析欄</t>
    <rPh sb="0" eb="2">
      <t>ブンセキ</t>
    </rPh>
    <rPh sb="2" eb="3">
      <t>ラン</t>
    </rPh>
    <phoneticPr fontId="4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</si>
  <si>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0"/>
  </si>
  <si>
    <t>有形固定資産減価償却率</t>
  </si>
  <si>
    <t>・将来負担比率は、防災・減災事業等に係る地方債残高が増加したことなどにより、前年度から12.1ポイント増加し、類似団体と比較しても高い水準となっている。
・一方、令和元年度有形固定資産減価償却率は、3ポイント増加しているものの、類似団体と比較すると低水準となっている。</t>
    <rPh sb="78" eb="80">
      <t>イッポウ</t>
    </rPh>
    <rPh sb="81" eb="83">
      <t>レイワ</t>
    </rPh>
    <rPh sb="83" eb="86">
      <t>ガンネンド</t>
    </rPh>
    <rPh sb="86" eb="88">
      <t>ユウケイ</t>
    </rPh>
    <rPh sb="88" eb="90">
      <t>コテイ</t>
    </rPh>
    <rPh sb="90" eb="92">
      <t>シサン</t>
    </rPh>
    <rPh sb="92" eb="94">
      <t>ゲンカ</t>
    </rPh>
    <rPh sb="94" eb="97">
      <t>ショウキャクリツ</t>
    </rPh>
    <rPh sb="104" eb="106">
      <t>ゾウカ</t>
    </rPh>
    <rPh sb="124" eb="127">
      <t>テイスイジュン</t>
    </rPh>
    <phoneticPr fontId="40"/>
  </si>
  <si>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0"/>
  </si>
  <si>
    <t>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</si>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</sst>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1"/>
      <color theme="1"/>
      <name val="ＭＳ Ｐゴシック"/>
      <family val="3"/>
    </font>
    <font>
      <sz val="14"/>
      <color theme="1"/>
      <name val="ＭＳ Ｐゴシック"/>
      <family val="3"/>
    </font>
    <font>
      <sz val="6"/>
      <name val="ＭＳ Ｐゴシック"/>
      <family val="3"/>
    </font>
    <font>
      <sz val="14"/>
      <color indexed="8"/>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xf numFmtId="0" fontId="38" fillId="0" borderId="0">
      <alignment vertical="center"/>
    </xf>
    <xf numFmtId="0" fontId="36" fillId="0" borderId="0">
      <alignment vertical="center"/>
    </xf>
    <xf numFmtId="0" fontId="36" fillId="0" borderId="0"/>
    <xf numFmtId="0" fontId="36" fillId="0" borderId="0"/>
    <xf numFmtId="0" fontId="36" fillId="0" borderId="0"/>
  </cellStyleXfs>
  <cellXfs count="12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4"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5"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5"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29"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188" fontId="30" fillId="6" borderId="16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0"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1" xfId="14" applyNumberFormat="1" applyFont="1" applyFill="1" applyBorder="1" applyAlignment="1" applyProtection="1">
      <alignment horizontal="right" vertical="center" shrinkToFit="1"/>
    </xf>
    <xf numFmtId="177" fontId="30" fillId="6" borderId="172" xfId="14" applyNumberFormat="1" applyFont="1" applyFill="1" applyBorder="1" applyAlignment="1" applyProtection="1">
      <alignment horizontal="right" vertical="center" shrinkToFit="1"/>
    </xf>
    <xf numFmtId="188" fontId="30" fillId="6" borderId="172"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1"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7" xfId="14" applyNumberFormat="1" applyFont="1" applyFill="1" applyBorder="1" applyAlignment="1" applyProtection="1">
      <alignment horizontal="right" vertical="center" shrinkToFit="1"/>
    </xf>
    <xf numFmtId="188" fontId="30" fillId="6" borderId="128" xfId="14" applyNumberFormat="1" applyFont="1" applyFill="1" applyBorder="1" applyAlignment="1" applyProtection="1">
      <alignment horizontal="right" vertical="center" shrinkToFit="1"/>
    </xf>
    <xf numFmtId="177" fontId="30" fillId="6" borderId="162"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0"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5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8"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8"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49"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0" fontId="30" fillId="8" borderId="128" xfId="12" applyNumberFormat="1" applyFont="1" applyFill="1" applyBorder="1" applyAlignment="1" applyProtection="1">
      <alignment horizontal="left" vertical="center" shrinkToFit="1"/>
      <protection locked="0"/>
    </xf>
    <xf numFmtId="0" fontId="30" fillId="8" borderId="131" xfId="12" applyNumberFormat="1"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6"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1"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3"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1"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36" xfId="12" applyNumberFormat="1" applyFont="1" applyBorder="1" applyAlignment="1" applyProtection="1">
      <alignment horizontal="right" vertical="center" shrinkToFit="1"/>
      <protection locked="0"/>
    </xf>
    <xf numFmtId="188" fontId="30" fillId="0" borderId="136" xfId="12" applyNumberFormat="1" applyFont="1" applyBorder="1" applyAlignment="1" applyProtection="1">
      <alignment horizontal="right" vertical="center" shrinkToFit="1"/>
      <protection locked="0"/>
    </xf>
    <xf numFmtId="0" fontId="30" fillId="0" borderId="136" xfId="12" applyFont="1" applyBorder="1" applyAlignment="1" applyProtection="1">
      <alignment horizontal="left" vertical="center" shrinkToFit="1"/>
      <protection locked="0"/>
    </xf>
    <xf numFmtId="0" fontId="30" fillId="0" borderId="139"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0" fontId="30" fillId="8" borderId="128" xfId="15" applyNumberFormat="1" applyFont="1" applyFill="1" applyBorder="1" applyAlignment="1" applyProtection="1">
      <alignment horizontal="left" vertical="center" shrinkToFit="1"/>
      <protection locked="0"/>
    </xf>
    <xf numFmtId="0" fontId="30" fillId="8" borderId="131" xfId="15" applyNumberFormat="1" applyFont="1" applyFill="1" applyBorder="1" applyAlignment="1" applyProtection="1">
      <alignment horizontal="left" vertical="center" shrinkToFit="1"/>
      <protection locked="0"/>
    </xf>
    <xf numFmtId="177" fontId="30" fillId="0" borderId="125"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6"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7" fillId="0" borderId="0" xfId="20" applyFont="1">
      <alignment vertical="center"/>
    </xf>
    <xf numFmtId="0" fontId="37" fillId="0" borderId="65" xfId="20" applyFont="1" applyBorder="1">
      <alignment vertical="center"/>
    </xf>
    <xf numFmtId="0" fontId="37" fillId="0" borderId="38" xfId="20" applyFont="1" applyBorder="1">
      <alignment vertical="center"/>
    </xf>
    <xf numFmtId="180" fontId="37" fillId="0" borderId="0" xfId="20" applyNumberFormat="1" applyFont="1">
      <alignment vertical="center"/>
    </xf>
    <xf numFmtId="0" fontId="37" fillId="0" borderId="40" xfId="20" applyFont="1" applyBorder="1">
      <alignment vertical="center"/>
    </xf>
    <xf numFmtId="0" fontId="37" fillId="0" borderId="54" xfId="20" applyFont="1" applyBorder="1">
      <alignment vertical="center"/>
    </xf>
    <xf numFmtId="0" fontId="37" fillId="0" borderId="37" xfId="20" applyFont="1" applyBorder="1">
      <alignment vertical="center"/>
    </xf>
    <xf numFmtId="0" fontId="39" fillId="0" borderId="0" xfId="21" applyFont="1">
      <alignment vertical="center"/>
    </xf>
    <xf numFmtId="188" fontId="37" fillId="6" borderId="34" xfId="22" applyNumberFormat="1" applyFont="1" applyFill="1" applyBorder="1" applyAlignment="1">
      <alignment horizontal="center" vertical="center"/>
    </xf>
    <xf numFmtId="179" fontId="37" fillId="6" borderId="34" xfId="22" applyNumberFormat="1" applyFont="1" applyFill="1" applyBorder="1" applyAlignment="1">
      <alignment horizontal="center" vertical="center" wrapText="1"/>
    </xf>
    <xf numFmtId="0" fontId="37" fillId="0" borderId="34" xfId="20" applyFont="1" applyBorder="1" applyAlignment="1">
      <alignment horizontal="center" vertical="center"/>
    </xf>
    <xf numFmtId="188" fontId="37" fillId="0" borderId="0" xfId="20" applyNumberFormat="1" applyFont="1" applyAlignment="1">
      <alignment horizontal="center" vertical="center"/>
    </xf>
    <xf numFmtId="178" fontId="36" fillId="0" borderId="0" xfId="20" applyNumberFormat="1" applyAlignment="1">
      <alignment horizontal="center" vertical="center"/>
    </xf>
    <xf numFmtId="0" fontId="37" fillId="0" borderId="0" xfId="20" applyFont="1" applyAlignment="1">
      <alignment horizontal="center" vertical="center"/>
    </xf>
    <xf numFmtId="188" fontId="37" fillId="6" borderId="0" xfId="22" applyNumberFormat="1" applyFont="1" applyFill="1" applyAlignment="1">
      <alignment horizontal="center" vertical="center" wrapText="1"/>
    </xf>
    <xf numFmtId="179" fontId="37" fillId="6" borderId="0" xfId="22" applyNumberFormat="1" applyFont="1" applyFill="1" applyAlignment="1">
      <alignment vertical="center" wrapText="1"/>
    </xf>
    <xf numFmtId="188" fontId="37" fillId="6" borderId="0" xfId="22" applyNumberFormat="1" applyFont="1" applyFill="1" applyAlignment="1">
      <alignment horizontal="center" vertical="center"/>
    </xf>
    <xf numFmtId="179" fontId="37" fillId="6" borderId="0" xfId="22" applyNumberFormat="1" applyFont="1" applyFill="1" applyAlignment="1">
      <alignment horizontal="center" vertical="center" wrapText="1"/>
    </xf>
    <xf numFmtId="0" fontId="37" fillId="0" borderId="42" xfId="20" applyFont="1" applyBorder="1" applyAlignment="1">
      <alignment horizontal="center" vertical="center"/>
    </xf>
    <xf numFmtId="0" fontId="37" fillId="0" borderId="31" xfId="20" applyFont="1" applyBorder="1" applyAlignment="1">
      <alignment horizontal="center" vertical="center"/>
    </xf>
    <xf numFmtId="0" fontId="37" fillId="0" borderId="39" xfId="20" applyFont="1" applyBorder="1" applyAlignment="1">
      <alignment horizontal="center" vertical="center"/>
    </xf>
    <xf numFmtId="49" fontId="37" fillId="6" borderId="0" xfId="22" applyNumberFormat="1" applyFont="1" applyFill="1" applyAlignment="1">
      <alignment horizontal="center" vertical="center"/>
    </xf>
    <xf numFmtId="49" fontId="37" fillId="6" borderId="0" xfId="22" applyNumberFormat="1" applyFont="1" applyFill="1" applyAlignment="1">
      <alignment horizontal="center" vertical="center" wrapText="1"/>
    </xf>
    <xf numFmtId="178" fontId="37" fillId="6" borderId="0" xfId="20" applyNumberFormat="1" applyFont="1" applyFill="1" applyAlignment="1">
      <alignment vertical="center" wrapText="1"/>
    </xf>
    <xf numFmtId="188" fontId="36" fillId="0" borderId="0" xfId="23" applyNumberFormat="1" applyAlignment="1">
      <alignment horizontal="right" vertical="center"/>
    </xf>
    <xf numFmtId="177" fontId="36" fillId="0" borderId="0" xfId="23" applyNumberFormat="1" applyAlignment="1">
      <alignment horizontal="right" vertical="center"/>
    </xf>
    <xf numFmtId="178" fontId="36" fillId="0" borderId="0" xfId="20" applyNumberFormat="1" applyAlignment="1">
      <alignment horizontal="center" vertical="center"/>
    </xf>
    <xf numFmtId="178" fontId="36" fillId="0" borderId="0" xfId="24" applyNumberFormat="1" applyAlignment="1">
      <alignment vertical="center"/>
    </xf>
    <xf numFmtId="0" fontId="37" fillId="0" borderId="40" xfId="20" applyFont="1" applyBorder="1" applyAlignment="1" applyProtection="1">
      <alignment horizontal="left" vertical="top" wrapText="1"/>
      <protection locked="0"/>
    </xf>
    <xf numFmtId="0" fontId="37" fillId="0" borderId="54" xfId="20" applyFont="1" applyBorder="1" applyAlignment="1" applyProtection="1">
      <alignment horizontal="left" vertical="top" wrapText="1"/>
      <protection locked="0"/>
    </xf>
    <xf numFmtId="0" fontId="37" fillId="0" borderId="37" xfId="20" applyFont="1" applyBorder="1" applyAlignment="1" applyProtection="1">
      <alignment horizontal="left" vertical="top" wrapText="1"/>
      <protection locked="0"/>
    </xf>
    <xf numFmtId="0" fontId="37" fillId="0" borderId="38" xfId="20" applyFont="1" applyBorder="1" applyAlignment="1" applyProtection="1">
      <alignment horizontal="left" vertical="top" wrapText="1"/>
      <protection locked="0"/>
    </xf>
    <xf numFmtId="0" fontId="37" fillId="0" borderId="0" xfId="20" applyFont="1" applyAlignment="1" applyProtection="1">
      <alignment horizontal="left" vertical="top" wrapText="1"/>
      <protection locked="0"/>
    </xf>
    <xf numFmtId="0" fontId="37" fillId="0" borderId="65" xfId="20" applyFont="1" applyBorder="1" applyAlignment="1" applyProtection="1">
      <alignment horizontal="left" vertical="top" wrapText="1"/>
      <protection locked="0"/>
    </xf>
    <xf numFmtId="0" fontId="37" fillId="0" borderId="48" xfId="20" applyFont="1" applyBorder="1" applyAlignment="1" applyProtection="1">
      <alignment horizontal="left" vertical="top" wrapText="1"/>
      <protection locked="0"/>
    </xf>
    <xf numFmtId="0" fontId="37" fillId="0" borderId="12" xfId="20" applyFont="1" applyBorder="1" applyAlignment="1" applyProtection="1">
      <alignment horizontal="left" vertical="top" wrapText="1"/>
      <protection locked="0"/>
    </xf>
    <xf numFmtId="0" fontId="37" fillId="0" borderId="41" xfId="20" applyFont="1" applyBorder="1" applyAlignment="1" applyProtection="1">
      <alignment horizontal="left" vertical="top" wrapText="1"/>
      <protection locked="0"/>
    </xf>
    <xf numFmtId="178" fontId="37" fillId="0" borderId="0" xfId="20" applyNumberFormat="1" applyFont="1">
      <alignment vertical="center"/>
    </xf>
    <xf numFmtId="178" fontId="0" fillId="0" borderId="0" xfId="20" applyNumberFormat="1" applyFont="1">
      <alignment vertical="center"/>
    </xf>
    <xf numFmtId="190" fontId="37" fillId="0" borderId="0" xfId="22" applyNumberFormat="1" applyFont="1">
      <alignment vertical="center"/>
    </xf>
    <xf numFmtId="0" fontId="41" fillId="0" borderId="65" xfId="20" applyFont="1" applyBorder="1">
      <alignment vertical="center"/>
    </xf>
    <xf numFmtId="0" fontId="37" fillId="0" borderId="31" xfId="20" applyFont="1" applyBorder="1">
      <alignment vertical="center"/>
    </xf>
    <xf numFmtId="178" fontId="37" fillId="0" borderId="65" xfId="20" applyNumberFormat="1" applyFont="1" applyBorder="1">
      <alignment vertical="center"/>
    </xf>
    <xf numFmtId="178" fontId="37" fillId="0" borderId="40" xfId="20" applyNumberFormat="1" applyFont="1" applyBorder="1">
      <alignment vertical="center"/>
    </xf>
    <xf numFmtId="190" fontId="37" fillId="0" borderId="54" xfId="20" applyNumberFormat="1" applyFont="1" applyBorder="1">
      <alignment vertical="center"/>
    </xf>
    <xf numFmtId="178" fontId="37" fillId="0" borderId="54" xfId="20" applyNumberFormat="1" applyFont="1" applyBorder="1">
      <alignment vertical="center"/>
    </xf>
    <xf numFmtId="178" fontId="37" fillId="0" borderId="37" xfId="20" applyNumberFormat="1" applyFont="1" applyBorder="1">
      <alignment vertical="center"/>
    </xf>
    <xf numFmtId="178" fontId="37" fillId="0" borderId="38" xfId="20" applyNumberFormat="1" applyFont="1" applyBorder="1">
      <alignment vertical="center"/>
    </xf>
    <xf numFmtId="192" fontId="37" fillId="0" borderId="0" xfId="20" applyNumberFormat="1" applyFont="1">
      <alignment vertical="center"/>
    </xf>
    <xf numFmtId="179" fontId="37" fillId="0" borderId="0" xfId="22" applyNumberFormat="1" applyFont="1" applyAlignment="1">
      <alignment horizontal="center" vertical="center" wrapText="1"/>
    </xf>
    <xf numFmtId="0" fontId="37" fillId="0" borderId="48" xfId="20" applyFont="1" applyBorder="1">
      <alignment vertical="center"/>
    </xf>
    <xf numFmtId="0" fontId="37" fillId="0" borderId="12" xfId="20" applyFont="1" applyBorder="1">
      <alignment vertical="center"/>
    </xf>
    <xf numFmtId="0" fontId="41" fillId="0" borderId="41" xfId="20" applyFont="1" applyBorder="1">
      <alignment vertical="center"/>
    </xf>
    <xf numFmtId="0" fontId="41" fillId="0" borderId="0" xfId="20" applyFont="1">
      <alignment vertical="center"/>
    </xf>
    <xf numFmtId="190" fontId="37" fillId="0" borderId="12" xfId="20" applyNumberFormat="1" applyFont="1" applyBorder="1">
      <alignment vertical="center"/>
    </xf>
    <xf numFmtId="0" fontId="37" fillId="0" borderId="41" xfId="20" applyFont="1" applyBorder="1">
      <alignment vertical="center"/>
    </xf>
    <xf numFmtId="0" fontId="36" fillId="6" borderId="0" xfId="25" applyFill="1" applyProtection="1">
      <protection hidden="1"/>
    </xf>
    <xf numFmtId="0" fontId="36" fillId="6" borderId="0" xfId="25" applyFill="1"/>
    <xf numFmtId="0" fontId="36" fillId="6" borderId="0" xfId="25" applyFill="1" applyAlignment="1">
      <alignment vertical="center"/>
    </xf>
    <xf numFmtId="0" fontId="36" fillId="6" borderId="0" xfId="25" applyFill="1" applyAlignment="1" applyProtection="1">
      <alignment vertical="center"/>
      <protection hidden="1"/>
    </xf>
    <xf numFmtId="0" fontId="0" fillId="6" borderId="0" xfId="25" applyFont="1" applyFill="1" applyAlignment="1">
      <alignment vertical="center"/>
    </xf>
  </cellXfs>
  <cellStyles count="26">
    <cellStyle name="標準" xfId="0" builtinId="0"/>
    <cellStyle name="標準 2" xfId="6" xr:uid="{00000000-0005-0000-0000-000001000000}"/>
    <cellStyle name="標準 2 2" xfId="7" xr:uid="{00000000-0005-0000-0000-000002000000}"/>
    <cellStyle name="標準 2 3" xfId="25" xr:uid="{EB6D4D77-154B-4204-BDCB-6351A316525D}"/>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77A8228E-F4EF-4381-BF50-6C58E65D4DE9}"/>
    <cellStyle name="標準_【レイアウト】（県）資料３（Ｐ２）　歳出比較分析表" xfId="16" xr:uid="{00000000-0005-0000-0000-00000D000000}"/>
    <cellStyle name="標準_【レイアウト】（県）資料３（Ｐ２）　歳出比較分析表 2" xfId="20" xr:uid="{47D522B0-47B5-4436-947D-BF1641752F98}"/>
    <cellStyle name="標準_【レイアウト】（市）資料３（Ｐ２）　歳出比較分析表" xfId="17" xr:uid="{00000000-0005-0000-0000-00000E000000}"/>
    <cellStyle name="標準_【レイアウト】（市）資料３（Ｐ２）　歳出比較分析表 2" xfId="22" xr:uid="{67C0106B-559F-4EB1-8E01-99B58ED62A36}"/>
    <cellStyle name="標準_APAHO251300" xfId="18" xr:uid="{00000000-0005-0000-0000-00000F000000}"/>
    <cellStyle name="標準_APAHO251300 2" xfId="24" xr:uid="{D61F08CB-A725-4F05-8BC7-9840751B67A8}"/>
    <cellStyle name="標準_APAHO252300" xfId="19" xr:uid="{00000000-0005-0000-0000-000010000000}"/>
    <cellStyle name="標準_APAHO252300 2" xfId="23" xr:uid="{D429F2F3-3302-43A0-AFEE-D7A25C01AD7C}"/>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119378</c:v>
                </c:pt>
                <c:pt idx="1">
                  <c:v>135728</c:v>
                </c:pt>
                <c:pt idx="2">
                  <c:v>139505</c:v>
                </c:pt>
                <c:pt idx="3">
                  <c:v>128232</c:v>
                </c:pt>
                <c:pt idx="4">
                  <c:v>145988</c:v>
                </c:pt>
              </c:numCache>
            </c:numRef>
          </c:val>
          <c:smooth val="0"/>
          <c:extLst>
            <c:ext xmlns:c16="http://schemas.microsoft.com/office/drawing/2014/chart" uri="{C3380CC4-5D6E-409C-BE32-E72D297353CC}">
              <c16:uniqueId val="{00000000-8F09-4787-8D0C-CE2150C137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129258</c:v>
                </c:pt>
                <c:pt idx="1">
                  <c:v>135820</c:v>
                </c:pt>
                <c:pt idx="2">
                  <c:v>150437</c:v>
                </c:pt>
                <c:pt idx="3">
                  <c:v>130093</c:v>
                </c:pt>
                <c:pt idx="4">
                  <c:v>149159</c:v>
                </c:pt>
              </c:numCache>
            </c:numRef>
          </c:val>
          <c:smooth val="0"/>
          <c:extLst>
            <c:ext xmlns:c16="http://schemas.microsoft.com/office/drawing/2014/chart" uri="{C3380CC4-5D6E-409C-BE32-E72D297353CC}">
              <c16:uniqueId val="{00000001-8F09-4787-8D0C-CE2150C137CC}"/>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0.96</c:v>
                </c:pt>
                <c:pt idx="1">
                  <c:v>0.37</c:v>
                </c:pt>
                <c:pt idx="2">
                  <c:v>0.76</c:v>
                </c:pt>
                <c:pt idx="3">
                  <c:v>0.49</c:v>
                </c:pt>
                <c:pt idx="4">
                  <c:v>0.43</c:v>
                </c:pt>
              </c:numCache>
            </c:numRef>
          </c:val>
          <c:extLst>
            <c:ext xmlns:c16="http://schemas.microsoft.com/office/drawing/2014/chart" uri="{C3380CC4-5D6E-409C-BE32-E72D297353CC}">
              <c16:uniqueId val="{00000000-6529-4E30-B282-6D7AA39AB0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3.31</c:v>
                </c:pt>
                <c:pt idx="1">
                  <c:v>3.1</c:v>
                </c:pt>
                <c:pt idx="2">
                  <c:v>2.63</c:v>
                </c:pt>
                <c:pt idx="3">
                  <c:v>2.78</c:v>
                </c:pt>
                <c:pt idx="4">
                  <c:v>2.38</c:v>
                </c:pt>
              </c:numCache>
            </c:numRef>
          </c:val>
          <c:extLst>
            <c:ext xmlns:c16="http://schemas.microsoft.com/office/drawing/2014/chart" uri="{C3380CC4-5D6E-409C-BE32-E72D297353CC}">
              <c16:uniqueId val="{00000001-6529-4E30-B282-6D7AA39AB044}"/>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-1.36</c:v>
                </c:pt>
                <c:pt idx="2">
                  <c:v>-0.31</c:v>
                </c:pt>
                <c:pt idx="3">
                  <c:v>-0.5</c:v>
                </c:pt>
                <c:pt idx="4">
                  <c:v>-0.75</c:v>
                </c:pt>
              </c:numCache>
            </c:numRef>
          </c:val>
          <c:smooth val="0"/>
          <c:extLst>
            <c:ext xmlns:c16="http://schemas.microsoft.com/office/drawing/2014/chart" uri="{C3380CC4-5D6E-409C-BE32-E72D297353CC}">
              <c16:uniqueId val="{00000002-6529-4E30-B282-6D7AA39AB044}"/>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DAD-4EAF-B18E-D09DDDAC1D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AD-4EAF-B18E-D09DDDAC1D8C}"/>
            </c:ext>
          </c:extLst>
        </c:ser>
        <c:ser>
          <c:idx val="2"/>
          <c:order val="2"/>
          <c:tx>
            <c:strRef>
              <c:f>データシート!$A$29</c:f>
              <c:strCache>
                <c:ptCount val="1"/>
                <c:pt idx="0">
                  <c:v>給与等集中管理特別会計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DAD-4EAF-B18E-D09DDDAC1D8C}"/>
            </c:ext>
          </c:extLst>
        </c:ser>
        <c:ser>
          <c:idx val="3"/>
          <c:order val="3"/>
          <c:tx>
            <c:strRef>
              <c:f>データシート!$A$30</c:f>
              <c:strCache>
                <c:ptCount val="1"/>
                <c:pt idx="0">
                  <c:v>農業改良資金助成事業特別会計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DAD-4EAF-B18E-D09DDDAC1D8C}"/>
            </c:ext>
          </c:extLst>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0.04</c:v>
                </c:pt>
                <c:pt idx="4">
                  <c:v>#N/A</c:v>
                </c:pt>
                <c:pt idx="5">
                  <c:v>0.05</c:v>
                </c:pt>
                <c:pt idx="6">
                  <c:v>#N/A</c:v>
                </c:pt>
                <c:pt idx="7">
                  <c:v>0.04</c:v>
                </c:pt>
                <c:pt idx="8">
                  <c:v>#N/A</c:v>
                </c:pt>
                <c:pt idx="9">
                  <c:v>0.1</c:v>
                </c:pt>
              </c:numCache>
            </c:numRef>
          </c:val>
          <c:extLst>
            <c:ext xmlns:c16="http://schemas.microsoft.com/office/drawing/2014/chart" uri="{C3380CC4-5D6E-409C-BE32-E72D297353CC}">
              <c16:uniqueId val="{00000004-ADAD-4EAF-B18E-D09DDDAC1D8C}"/>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0.23</c:v>
                </c:pt>
                <c:pt idx="2">
                  <c:v>#N/A</c:v>
                </c:pt>
                <c:pt idx="3">
                  <c:v>0.22</c:v>
                </c:pt>
                <c:pt idx="4">
                  <c:v>#N/A</c:v>
                </c:pt>
                <c:pt idx="5">
                  <c:v>0.24</c:v>
                </c:pt>
                <c:pt idx="6">
                  <c:v>#N/A</c:v>
                </c:pt>
                <c:pt idx="7">
                  <c:v>0.3</c:v>
                </c:pt>
                <c:pt idx="8">
                  <c:v>#N/A</c:v>
                </c:pt>
                <c:pt idx="9">
                  <c:v>0.28999999999999998</c:v>
                </c:pt>
              </c:numCache>
            </c:numRef>
          </c:val>
          <c:extLst>
            <c:ext xmlns:c16="http://schemas.microsoft.com/office/drawing/2014/chart" uri="{C3380CC4-5D6E-409C-BE32-E72D297353CC}">
              <c16:uniqueId val="{00000005-ADAD-4EAF-B18E-D09DDDAC1D8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0.94</c:v>
                </c:pt>
                <c:pt idx="2">
                  <c:v>#N/A</c:v>
                </c:pt>
                <c:pt idx="3">
                  <c:v>0.35</c:v>
                </c:pt>
                <c:pt idx="4">
                  <c:v>#N/A</c:v>
                </c:pt>
                <c:pt idx="5">
                  <c:v>0.75</c:v>
                </c:pt>
                <c:pt idx="6">
                  <c:v>#N/A</c:v>
                </c:pt>
                <c:pt idx="7">
                  <c:v>0.48</c:v>
                </c:pt>
                <c:pt idx="8">
                  <c:v>#N/A</c:v>
                </c:pt>
                <c:pt idx="9">
                  <c:v>0.42</c:v>
                </c:pt>
              </c:numCache>
            </c:numRef>
          </c:val>
          <c:extLst>
            <c:ext xmlns:c16="http://schemas.microsoft.com/office/drawing/2014/chart" uri="{C3380CC4-5D6E-409C-BE32-E72D297353CC}">
              <c16:uniqueId val="{00000006-ADAD-4EAF-B18E-D09DDDAC1D8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0.63</c:v>
                </c:pt>
                <c:pt idx="8">
                  <c:v>#N/A</c:v>
                </c:pt>
                <c:pt idx="9">
                  <c:v>0.74</c:v>
                </c:pt>
              </c:numCache>
            </c:numRef>
          </c:val>
          <c:extLst>
            <c:ext xmlns:c16="http://schemas.microsoft.com/office/drawing/2014/chart" uri="{C3380CC4-5D6E-409C-BE32-E72D297353CC}">
              <c16:uniqueId val="{00000007-ADAD-4EAF-B18E-D09DDDAC1D8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1.58</c:v>
                </c:pt>
                <c:pt idx="2">
                  <c:v>#N/A</c:v>
                </c:pt>
                <c:pt idx="3">
                  <c:v>1.1399999999999999</c:v>
                </c:pt>
                <c:pt idx="4">
                  <c:v>#N/A</c:v>
                </c:pt>
                <c:pt idx="5">
                  <c:v>1.39</c:v>
                </c:pt>
                <c:pt idx="6">
                  <c:v>#N/A</c:v>
                </c:pt>
                <c:pt idx="7">
                  <c:v>1.3</c:v>
                </c:pt>
                <c:pt idx="8">
                  <c:v>#N/A</c:v>
                </c:pt>
                <c:pt idx="9">
                  <c:v>1.35</c:v>
                </c:pt>
              </c:numCache>
            </c:numRef>
          </c:val>
          <c:extLst>
            <c:ext xmlns:c16="http://schemas.microsoft.com/office/drawing/2014/chart" uri="{C3380CC4-5D6E-409C-BE32-E72D297353CC}">
              <c16:uniqueId val="{00000008-ADAD-4EAF-B18E-D09DDDAC1D8C}"/>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1.55</c:v>
                </c:pt>
                <c:pt idx="2">
                  <c:v>#N/A</c:v>
                </c:pt>
                <c:pt idx="3">
                  <c:v>1.61</c:v>
                </c:pt>
                <c:pt idx="4">
                  <c:v>#N/A</c:v>
                </c:pt>
                <c:pt idx="5">
                  <c:v>1.75</c:v>
                </c:pt>
                <c:pt idx="6">
                  <c:v>#N/A</c:v>
                </c:pt>
                <c:pt idx="7">
                  <c:v>1.96</c:v>
                </c:pt>
                <c:pt idx="8">
                  <c:v>#N/A</c:v>
                </c:pt>
                <c:pt idx="9">
                  <c:v>2.16</c:v>
                </c:pt>
              </c:numCache>
            </c:numRef>
          </c:val>
          <c:extLst>
            <c:ext xmlns:c16="http://schemas.microsoft.com/office/drawing/2014/chart" uri="{C3380CC4-5D6E-409C-BE32-E72D297353CC}">
              <c16:uniqueId val="{00000009-ADAD-4EAF-B18E-D09DDDAC1D8C}"/>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53814</c:v>
                </c:pt>
                <c:pt idx="5">
                  <c:v>53663</c:v>
                </c:pt>
                <c:pt idx="8">
                  <c:v>60811</c:v>
                </c:pt>
                <c:pt idx="11">
                  <c:v>53761</c:v>
                </c:pt>
                <c:pt idx="14">
                  <c:v>51054</c:v>
                </c:pt>
              </c:numCache>
            </c:numRef>
          </c:val>
          <c:extLst>
            <c:ext xmlns:c16="http://schemas.microsoft.com/office/drawing/2014/chart" uri="{C3380CC4-5D6E-409C-BE32-E72D297353CC}">
              <c16:uniqueId val="{00000000-56BC-4061-A001-ECD949597C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62</c:v>
                </c:pt>
                <c:pt idx="3">
                  <c:v>10</c:v>
                </c:pt>
                <c:pt idx="6">
                  <c:v>16</c:v>
                </c:pt>
                <c:pt idx="9">
                  <c:v>10</c:v>
                </c:pt>
                <c:pt idx="12">
                  <c:v>7</c:v>
                </c:pt>
              </c:numCache>
            </c:numRef>
          </c:val>
          <c:extLst>
            <c:ext xmlns:c16="http://schemas.microsoft.com/office/drawing/2014/chart" uri="{C3380CC4-5D6E-409C-BE32-E72D297353CC}">
              <c16:uniqueId val="{00000001-56BC-4061-A001-ECD949597C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1116</c:v>
                </c:pt>
                <c:pt idx="3">
                  <c:v>1091</c:v>
                </c:pt>
                <c:pt idx="6">
                  <c:v>1077</c:v>
                </c:pt>
                <c:pt idx="9">
                  <c:v>986</c:v>
                </c:pt>
                <c:pt idx="12">
                  <c:v>773</c:v>
                </c:pt>
              </c:numCache>
            </c:numRef>
          </c:val>
          <c:extLst>
            <c:ext xmlns:c16="http://schemas.microsoft.com/office/drawing/2014/chart" uri="{C3380CC4-5D6E-409C-BE32-E72D297353CC}">
              <c16:uniqueId val="{00000002-56BC-4061-A001-ECD949597C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890</c:v>
                </c:pt>
                <c:pt idx="3">
                  <c:v>971</c:v>
                </c:pt>
                <c:pt idx="6">
                  <c:v>877</c:v>
                </c:pt>
                <c:pt idx="9">
                  <c:v>880</c:v>
                </c:pt>
                <c:pt idx="12">
                  <c:v>918</c:v>
                </c:pt>
              </c:numCache>
            </c:numRef>
          </c:val>
          <c:extLst>
            <c:ext xmlns:c16="http://schemas.microsoft.com/office/drawing/2014/chart" uri="{C3380CC4-5D6E-409C-BE32-E72D297353CC}">
              <c16:uniqueId val="{00000003-56BC-4061-A001-ECD949597C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1424</c:v>
                </c:pt>
                <c:pt idx="3">
                  <c:v>1330</c:v>
                </c:pt>
                <c:pt idx="6">
                  <c:v>1463</c:v>
                </c:pt>
                <c:pt idx="9">
                  <c:v>1540</c:v>
                </c:pt>
                <c:pt idx="12">
                  <c:v>1168</c:v>
                </c:pt>
              </c:numCache>
            </c:numRef>
          </c:val>
          <c:extLst>
            <c:ext xmlns:c16="http://schemas.microsoft.com/office/drawing/2014/chart" uri="{C3380CC4-5D6E-409C-BE32-E72D297353CC}">
              <c16:uniqueId val="{00000004-56BC-4061-A001-ECD949597C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6383</c:v>
                </c:pt>
                <c:pt idx="3">
                  <c:v>7245</c:v>
                </c:pt>
                <c:pt idx="6">
                  <c:v>7900</c:v>
                </c:pt>
                <c:pt idx="9">
                  <c:v>8797</c:v>
                </c:pt>
                <c:pt idx="12">
                  <c:v>9568</c:v>
                </c:pt>
              </c:numCache>
            </c:numRef>
          </c:val>
          <c:extLst>
            <c:ext xmlns:c16="http://schemas.microsoft.com/office/drawing/2014/chart" uri="{C3380CC4-5D6E-409C-BE32-E72D297353CC}">
              <c16:uniqueId val="{00000005-56BC-4061-A001-ECD949597C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293</c:v>
                </c:pt>
                <c:pt idx="3">
                  <c:v>605</c:v>
                </c:pt>
                <c:pt idx="6">
                  <c:v>1375</c:v>
                </c:pt>
                <c:pt idx="9">
                  <c:v>1134</c:v>
                </c:pt>
                <c:pt idx="12">
                  <c:v>1399</c:v>
                </c:pt>
              </c:numCache>
            </c:numRef>
          </c:val>
          <c:extLst>
            <c:ext xmlns:c16="http://schemas.microsoft.com/office/drawing/2014/chart" uri="{C3380CC4-5D6E-409C-BE32-E72D297353CC}">
              <c16:uniqueId val="{00000006-56BC-4061-A001-ECD949597C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65895</c:v>
                </c:pt>
                <c:pt idx="3">
                  <c:v>64352</c:v>
                </c:pt>
                <c:pt idx="6">
                  <c:v>71529</c:v>
                </c:pt>
                <c:pt idx="9">
                  <c:v>63622</c:v>
                </c:pt>
                <c:pt idx="12">
                  <c:v>59288</c:v>
                </c:pt>
              </c:numCache>
            </c:numRef>
          </c:val>
          <c:extLst>
            <c:ext xmlns:c16="http://schemas.microsoft.com/office/drawing/2014/chart" uri="{C3380CC4-5D6E-409C-BE32-E72D297353CC}">
              <c16:uniqueId val="{00000007-56BC-4061-A001-ECD949597CBF}"/>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22249</c:v>
                </c:pt>
                <c:pt idx="2">
                  <c:v>#N/A</c:v>
                </c:pt>
                <c:pt idx="3">
                  <c:v>#N/A</c:v>
                </c:pt>
                <c:pt idx="4">
                  <c:v>21941</c:v>
                </c:pt>
                <c:pt idx="5">
                  <c:v>#N/A</c:v>
                </c:pt>
                <c:pt idx="6">
                  <c:v>#N/A</c:v>
                </c:pt>
                <c:pt idx="7">
                  <c:v>23426</c:v>
                </c:pt>
                <c:pt idx="8">
                  <c:v>#N/A</c:v>
                </c:pt>
                <c:pt idx="9">
                  <c:v>#N/A</c:v>
                </c:pt>
                <c:pt idx="10">
                  <c:v>23208</c:v>
                </c:pt>
                <c:pt idx="11">
                  <c:v>#N/A</c:v>
                </c:pt>
                <c:pt idx="12">
                  <c:v>#N/A</c:v>
                </c:pt>
                <c:pt idx="13">
                  <c:v>22067</c:v>
                </c:pt>
                <c:pt idx="14">
                  <c:v>#N/A</c:v>
                </c:pt>
              </c:numCache>
            </c:numRef>
          </c:val>
          <c:smooth val="0"/>
          <c:extLst>
            <c:ext xmlns:c16="http://schemas.microsoft.com/office/drawing/2014/chart" uri="{C3380CC4-5D6E-409C-BE32-E72D297353CC}">
              <c16:uniqueId val="{00000008-56BC-4061-A001-ECD949597CBF}"/>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598022</c:v>
                </c:pt>
                <c:pt idx="5">
                  <c:v>578139</c:v>
                </c:pt>
                <c:pt idx="8">
                  <c:v>573063</c:v>
                </c:pt>
                <c:pt idx="11">
                  <c:v>562972</c:v>
                </c:pt>
                <c:pt idx="14">
                  <c:v>555293</c:v>
                </c:pt>
              </c:numCache>
            </c:numRef>
          </c:val>
          <c:extLst>
            <c:ext xmlns:c16="http://schemas.microsoft.com/office/drawing/2014/chart" uri="{C3380CC4-5D6E-409C-BE32-E72D297353CC}">
              <c16:uniqueId val="{00000000-7DD4-45A0-8705-53D5DEA9B9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16683</c:v>
                </c:pt>
                <c:pt idx="5">
                  <c:v>16352</c:v>
                </c:pt>
                <c:pt idx="8">
                  <c:v>16582</c:v>
                </c:pt>
                <c:pt idx="11">
                  <c:v>14600</c:v>
                </c:pt>
                <c:pt idx="14">
                  <c:v>14983</c:v>
                </c:pt>
              </c:numCache>
            </c:numRef>
          </c:val>
          <c:extLst>
            <c:ext xmlns:c16="http://schemas.microsoft.com/office/drawing/2014/chart" uri="{C3380CC4-5D6E-409C-BE32-E72D297353CC}">
              <c16:uniqueId val="{00000001-7DD4-45A0-8705-53D5DEA9B9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56618</c:v>
                </c:pt>
                <c:pt idx="5">
                  <c:v>57531</c:v>
                </c:pt>
                <c:pt idx="8">
                  <c:v>47110</c:v>
                </c:pt>
                <c:pt idx="11">
                  <c:v>46833</c:v>
                </c:pt>
                <c:pt idx="14">
                  <c:v>45445</c:v>
                </c:pt>
              </c:numCache>
            </c:numRef>
          </c:val>
          <c:extLst>
            <c:ext xmlns:c16="http://schemas.microsoft.com/office/drawing/2014/chart" uri="{C3380CC4-5D6E-409C-BE32-E72D297353CC}">
              <c16:uniqueId val="{00000002-7DD4-45A0-8705-53D5DEA9B9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D4-45A0-8705-53D5DEA9B9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D4-45A0-8705-53D5DEA9B9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11584</c:v>
                </c:pt>
                <c:pt idx="3">
                  <c:v>8542</c:v>
                </c:pt>
                <c:pt idx="6">
                  <c:v>5280</c:v>
                </c:pt>
                <c:pt idx="9">
                  <c:v>4983</c:v>
                </c:pt>
                <c:pt idx="12">
                  <c:v>4643</c:v>
                </c:pt>
              </c:numCache>
            </c:numRef>
          </c:val>
          <c:extLst>
            <c:ext xmlns:c16="http://schemas.microsoft.com/office/drawing/2014/chart" uri="{C3380CC4-5D6E-409C-BE32-E72D297353CC}">
              <c16:uniqueId val="{00000005-7DD4-45A0-8705-53D5DEA9B9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116388</c:v>
                </c:pt>
                <c:pt idx="3">
                  <c:v>103491</c:v>
                </c:pt>
                <c:pt idx="6">
                  <c:v>103217</c:v>
                </c:pt>
                <c:pt idx="9">
                  <c:v>100138</c:v>
                </c:pt>
                <c:pt idx="12">
                  <c:v>95137</c:v>
                </c:pt>
              </c:numCache>
            </c:numRef>
          </c:val>
          <c:extLst>
            <c:ext xmlns:c16="http://schemas.microsoft.com/office/drawing/2014/chart" uri="{C3380CC4-5D6E-409C-BE32-E72D297353CC}">
              <c16:uniqueId val="{00000006-7DD4-45A0-8705-53D5DEA9B9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12823</c:v>
                </c:pt>
                <c:pt idx="3">
                  <c:v>9115</c:v>
                </c:pt>
                <c:pt idx="6">
                  <c:v>8771</c:v>
                </c:pt>
                <c:pt idx="9">
                  <c:v>8664</c:v>
                </c:pt>
                <c:pt idx="12">
                  <c:v>9644</c:v>
                </c:pt>
              </c:numCache>
            </c:numRef>
          </c:val>
          <c:extLst>
            <c:ext xmlns:c16="http://schemas.microsoft.com/office/drawing/2014/chart" uri="{C3380CC4-5D6E-409C-BE32-E72D297353CC}">
              <c16:uniqueId val="{00000007-7DD4-45A0-8705-53D5DEA9B9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12985</c:v>
                </c:pt>
                <c:pt idx="3">
                  <c:v>12361</c:v>
                </c:pt>
                <c:pt idx="6">
                  <c:v>11195</c:v>
                </c:pt>
                <c:pt idx="9">
                  <c:v>9771</c:v>
                </c:pt>
                <c:pt idx="12">
                  <c:v>9168</c:v>
                </c:pt>
              </c:numCache>
            </c:numRef>
          </c:val>
          <c:extLst>
            <c:ext xmlns:c16="http://schemas.microsoft.com/office/drawing/2014/chart" uri="{C3380CC4-5D6E-409C-BE32-E72D297353CC}">
              <c16:uniqueId val="{00000008-7DD4-45A0-8705-53D5DEA9B9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4857</c:v>
                </c:pt>
                <c:pt idx="3">
                  <c:v>4300</c:v>
                </c:pt>
                <c:pt idx="6">
                  <c:v>3724</c:v>
                </c:pt>
                <c:pt idx="9">
                  <c:v>3158</c:v>
                </c:pt>
                <c:pt idx="12">
                  <c:v>2949</c:v>
                </c:pt>
              </c:numCache>
            </c:numRef>
          </c:val>
          <c:extLst>
            <c:ext xmlns:c16="http://schemas.microsoft.com/office/drawing/2014/chart" uri="{C3380CC4-5D6E-409C-BE32-E72D297353CC}">
              <c16:uniqueId val="{00000009-7DD4-45A0-8705-53D5DEA9B9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857492</c:v>
                </c:pt>
                <c:pt idx="3">
                  <c:v>865607</c:v>
                </c:pt>
                <c:pt idx="6">
                  <c:v>871956</c:v>
                </c:pt>
                <c:pt idx="9">
                  <c:v>880846</c:v>
                </c:pt>
                <c:pt idx="12">
                  <c:v>897819</c:v>
                </c:pt>
              </c:numCache>
            </c:numRef>
          </c:val>
          <c:extLst>
            <c:ext xmlns:c16="http://schemas.microsoft.com/office/drawing/2014/chart" uri="{C3380CC4-5D6E-409C-BE32-E72D297353CC}">
              <c16:uniqueId val="{0000000A-7DD4-45A0-8705-53D5DEA9B90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344807</c:v>
                </c:pt>
                <c:pt idx="2">
                  <c:v>#N/A</c:v>
                </c:pt>
                <c:pt idx="3">
                  <c:v>#N/A</c:v>
                </c:pt>
                <c:pt idx="4">
                  <c:v>351394</c:v>
                </c:pt>
                <c:pt idx="5">
                  <c:v>#N/A</c:v>
                </c:pt>
                <c:pt idx="6">
                  <c:v>#N/A</c:v>
                </c:pt>
                <c:pt idx="7">
                  <c:v>367388</c:v>
                </c:pt>
                <c:pt idx="8">
                  <c:v>#N/A</c:v>
                </c:pt>
                <c:pt idx="9">
                  <c:v>#N/A</c:v>
                </c:pt>
                <c:pt idx="10">
                  <c:v>383154</c:v>
                </c:pt>
                <c:pt idx="11">
                  <c:v>#N/A</c:v>
                </c:pt>
                <c:pt idx="12">
                  <c:v>#N/A</c:v>
                </c:pt>
                <c:pt idx="13">
                  <c:v>403640</c:v>
                </c:pt>
                <c:pt idx="14">
                  <c:v>#N/A</c:v>
                </c:pt>
              </c:numCache>
            </c:numRef>
          </c:val>
          <c:smooth val="0"/>
          <c:extLst>
            <c:ext xmlns:c16="http://schemas.microsoft.com/office/drawing/2014/chart" uri="{C3380CC4-5D6E-409C-BE32-E72D297353CC}">
              <c16:uniqueId val="{0000000B-7DD4-45A0-8705-53D5DEA9B90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7015</c:v>
                </c:pt>
                <c:pt idx="1">
                  <c:v>7400</c:v>
                </c:pt>
                <c:pt idx="2">
                  <c:v>6245</c:v>
                </c:pt>
              </c:numCache>
            </c:numRef>
          </c:val>
          <c:extLst>
            <c:ext xmlns:c16="http://schemas.microsoft.com/office/drawing/2014/chart" uri="{C3380CC4-5D6E-409C-BE32-E72D297353CC}">
              <c16:uniqueId val="{00000000-944F-488D-A6C2-71241C0FDB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17442</c:v>
                </c:pt>
                <c:pt idx="1">
                  <c:v>15281</c:v>
                </c:pt>
                <c:pt idx="2">
                  <c:v>11815</c:v>
                </c:pt>
              </c:numCache>
            </c:numRef>
          </c:val>
          <c:extLst>
            <c:ext xmlns:c16="http://schemas.microsoft.com/office/drawing/2014/chart" uri="{C3380CC4-5D6E-409C-BE32-E72D297353CC}">
              <c16:uniqueId val="{00000001-944F-488D-A6C2-71241C0FDB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12652</c:v>
                </c:pt>
                <c:pt idx="1">
                  <c:v>14649</c:v>
                </c:pt>
                <c:pt idx="2">
                  <c:v>14467</c:v>
                </c:pt>
              </c:numCache>
            </c:numRef>
          </c:val>
          <c:extLst>
            <c:ext xmlns:c16="http://schemas.microsoft.com/office/drawing/2014/chart" uri="{C3380CC4-5D6E-409C-BE32-E72D297353CC}">
              <c16:uniqueId val="{00000002-944F-488D-A6C2-71241C0FDB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10B-464D-BF6F-B4D46EB8EFCA}"/>
              </c:ext>
            </c:extLst>
          </c:dPt>
          <c:dPt>
            <c:idx val="1"/>
            <c:bubble3D val="0"/>
            <c:extLst>
              <c:ext xmlns:c16="http://schemas.microsoft.com/office/drawing/2014/chart" uri="{C3380CC4-5D6E-409C-BE32-E72D297353CC}">
                <c16:uniqueId val="{00000001-110B-464D-BF6F-B4D46EB8EFCA}"/>
              </c:ext>
            </c:extLst>
          </c:dPt>
          <c:dPt>
            <c:idx val="2"/>
            <c:bubble3D val="0"/>
            <c:extLst>
              <c:ext xmlns:c16="http://schemas.microsoft.com/office/drawing/2014/chart" uri="{C3380CC4-5D6E-409C-BE32-E72D297353CC}">
                <c16:uniqueId val="{00000002-110B-464D-BF6F-B4D46EB8EFCA}"/>
              </c:ext>
            </c:extLst>
          </c:dPt>
          <c:dPt>
            <c:idx val="3"/>
            <c:bubble3D val="0"/>
            <c:extLst>
              <c:ext xmlns:c16="http://schemas.microsoft.com/office/drawing/2014/chart" uri="{C3380CC4-5D6E-409C-BE32-E72D297353CC}">
                <c16:uniqueId val="{00000003-110B-464D-BF6F-B4D46EB8EFCA}"/>
              </c:ext>
            </c:extLst>
          </c:dPt>
          <c:dPt>
            <c:idx val="4"/>
            <c:bubble3D val="0"/>
            <c:extLst>
              <c:ext xmlns:c16="http://schemas.microsoft.com/office/drawing/2014/chart" uri="{C3380CC4-5D6E-409C-BE32-E72D297353CC}">
                <c16:uniqueId val="{00000004-110B-464D-BF6F-B4D46EB8EFCA}"/>
              </c:ext>
            </c:extLst>
          </c:dPt>
          <c:dPt>
            <c:idx val="8"/>
            <c:bubble3D val="0"/>
            <c:extLst>
              <c:ext xmlns:c16="http://schemas.microsoft.com/office/drawing/2014/chart" uri="{C3380CC4-5D6E-409C-BE32-E72D297353CC}">
                <c16:uniqueId val="{00000005-110B-464D-BF6F-B4D46EB8EFCA}"/>
              </c:ext>
            </c:extLst>
          </c:dPt>
          <c:dPt>
            <c:idx val="16"/>
            <c:bubble3D val="0"/>
            <c:extLst>
              <c:ext xmlns:c16="http://schemas.microsoft.com/office/drawing/2014/chart" uri="{C3380CC4-5D6E-409C-BE32-E72D297353CC}">
                <c16:uniqueId val="{00000006-110B-464D-BF6F-B4D46EB8EFCA}"/>
              </c:ext>
            </c:extLst>
          </c:dPt>
          <c:dPt>
            <c:idx val="24"/>
            <c:bubble3D val="0"/>
            <c:extLst>
              <c:ext xmlns:c16="http://schemas.microsoft.com/office/drawing/2014/chart" uri="{C3380CC4-5D6E-409C-BE32-E72D297353CC}">
                <c16:uniqueId val="{00000007-110B-464D-BF6F-B4D46EB8EFCA}"/>
              </c:ext>
            </c:extLst>
          </c:dPt>
          <c:dPt>
            <c:idx val="32"/>
            <c:bubble3D val="0"/>
            <c:extLst>
              <c:ext xmlns:c16="http://schemas.microsoft.com/office/drawing/2014/chart" uri="{C3380CC4-5D6E-409C-BE32-E72D297353CC}">
                <c16:uniqueId val="{00000008-110B-464D-BF6F-B4D46EB8EFCA}"/>
              </c:ext>
            </c:extLst>
          </c:dPt>
          <c:dLbls>
            <c:dLbl>
              <c:idx val="0"/>
              <c:tx>
                <c:rich>
                  <a:bodyPr horzOverflow="overflow"/>
                  <a:lstStyle/>
                  <a:p>
                    <a:pPr>
                      <a:defRPr/>
                    </a:pPr>
                    <a:r>
                      <a:rPr lang="en-US" altLang="ja-JP"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0B-464D-BF6F-B4D46EB8EFCA}"/>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110B-464D-BF6F-B4D46EB8EFCA}"/>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110B-464D-BF6F-B4D46EB8EFCA}"/>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110B-464D-BF6F-B4D46EB8EFCA}"/>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110B-464D-BF6F-B4D46EB8EFCA}"/>
                </c:ext>
              </c:extLst>
            </c:dLbl>
            <c:dLbl>
              <c:idx val="8"/>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0B-464D-BF6F-B4D46EB8EFCA}"/>
                </c:ext>
              </c:extLst>
            </c:dLbl>
            <c:dLbl>
              <c:idx val="16"/>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0B-464D-BF6F-B4D46EB8EFCA}"/>
                </c:ext>
              </c:extLst>
            </c:dLbl>
            <c:dLbl>
              <c:idx val="24"/>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0B-464D-BF6F-B4D46EB8EFCA}"/>
                </c:ext>
              </c:extLst>
            </c:dLbl>
            <c:dLbl>
              <c:idx val="32"/>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10B-464D-BF6F-B4D46EB8EFC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60.3</c:v>
                </c:pt>
                <c:pt idx="8">
                  <c:v>62.2</c:v>
                </c:pt>
                <c:pt idx="16">
                  <c:v>62.9</c:v>
                </c:pt>
                <c:pt idx="24">
                  <c:v>64.3</c:v>
                </c:pt>
                <c:pt idx="32">
                  <c:v>65.599999999999994</c:v>
                </c:pt>
              </c:numCache>
            </c:numRef>
          </c:xVal>
          <c:yVal>
            <c:numRef>
              <c:f>公会計指標分析・財政指標組合せ分析表!$BP$51:$DC$51</c:f>
              <c:numCache>
                <c:formatCode>#,##0.0;"▲ "#,##0.0</c:formatCode>
                <c:ptCount val="40"/>
                <c:pt idx="0">
                  <c:v>154.9</c:v>
                </c:pt>
                <c:pt idx="8">
                  <c:v>161.30000000000001</c:v>
                </c:pt>
                <c:pt idx="16">
                  <c:v>171</c:v>
                </c:pt>
                <c:pt idx="24">
                  <c:v>177.8</c:v>
                </c:pt>
                <c:pt idx="32">
                  <c:v>189.9</c:v>
                </c:pt>
              </c:numCache>
            </c:numRef>
          </c:yVal>
          <c:smooth val="0"/>
          <c:extLst>
            <c:ext xmlns:c16="http://schemas.microsoft.com/office/drawing/2014/chart" uri="{C3380CC4-5D6E-409C-BE32-E72D297353CC}">
              <c16:uniqueId val="{00000009-110B-464D-BF6F-B4D46EB8EFCA}"/>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110B-464D-BF6F-B4D46EB8EFCA}"/>
              </c:ext>
            </c:extLst>
          </c:dPt>
          <c:dPt>
            <c:idx val="1"/>
            <c:bubble3D val="0"/>
            <c:extLst>
              <c:ext xmlns:c16="http://schemas.microsoft.com/office/drawing/2014/chart" uri="{C3380CC4-5D6E-409C-BE32-E72D297353CC}">
                <c16:uniqueId val="{0000000B-110B-464D-BF6F-B4D46EB8EFCA}"/>
              </c:ext>
            </c:extLst>
          </c:dPt>
          <c:dPt>
            <c:idx val="2"/>
            <c:bubble3D val="0"/>
            <c:extLst>
              <c:ext xmlns:c16="http://schemas.microsoft.com/office/drawing/2014/chart" uri="{C3380CC4-5D6E-409C-BE32-E72D297353CC}">
                <c16:uniqueId val="{0000000C-110B-464D-BF6F-B4D46EB8EFCA}"/>
              </c:ext>
            </c:extLst>
          </c:dPt>
          <c:dPt>
            <c:idx val="3"/>
            <c:bubble3D val="0"/>
            <c:extLst>
              <c:ext xmlns:c16="http://schemas.microsoft.com/office/drawing/2014/chart" uri="{C3380CC4-5D6E-409C-BE32-E72D297353CC}">
                <c16:uniqueId val="{0000000D-110B-464D-BF6F-B4D46EB8EFCA}"/>
              </c:ext>
            </c:extLst>
          </c:dPt>
          <c:dPt>
            <c:idx val="4"/>
            <c:bubble3D val="0"/>
            <c:extLst>
              <c:ext xmlns:c16="http://schemas.microsoft.com/office/drawing/2014/chart" uri="{C3380CC4-5D6E-409C-BE32-E72D297353CC}">
                <c16:uniqueId val="{0000000E-110B-464D-BF6F-B4D46EB8EFCA}"/>
              </c:ext>
            </c:extLst>
          </c:dPt>
          <c:dPt>
            <c:idx val="8"/>
            <c:bubble3D val="0"/>
            <c:extLst>
              <c:ext xmlns:c16="http://schemas.microsoft.com/office/drawing/2014/chart" uri="{C3380CC4-5D6E-409C-BE32-E72D297353CC}">
                <c16:uniqueId val="{0000000F-110B-464D-BF6F-B4D46EB8EFCA}"/>
              </c:ext>
            </c:extLst>
          </c:dPt>
          <c:dPt>
            <c:idx val="16"/>
            <c:bubble3D val="0"/>
            <c:extLst>
              <c:ext xmlns:c16="http://schemas.microsoft.com/office/drawing/2014/chart" uri="{C3380CC4-5D6E-409C-BE32-E72D297353CC}">
                <c16:uniqueId val="{00000010-110B-464D-BF6F-B4D46EB8EFCA}"/>
              </c:ext>
            </c:extLst>
          </c:dPt>
          <c:dPt>
            <c:idx val="24"/>
            <c:bubble3D val="0"/>
            <c:extLst>
              <c:ext xmlns:c16="http://schemas.microsoft.com/office/drawing/2014/chart" uri="{C3380CC4-5D6E-409C-BE32-E72D297353CC}">
                <c16:uniqueId val="{00000011-110B-464D-BF6F-B4D46EB8EFCA}"/>
              </c:ext>
            </c:extLst>
          </c:dPt>
          <c:dPt>
            <c:idx val="32"/>
            <c:bubble3D val="0"/>
            <c:extLst>
              <c:ext xmlns:c16="http://schemas.microsoft.com/office/drawing/2014/chart" uri="{C3380CC4-5D6E-409C-BE32-E72D297353CC}">
                <c16:uniqueId val="{00000012-110B-464D-BF6F-B4D46EB8EFCA}"/>
              </c:ext>
            </c:extLst>
          </c:dPt>
          <c:dLbls>
            <c:dLbl>
              <c:idx val="0"/>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10B-464D-BF6F-B4D46EB8EFCA}"/>
                </c:ext>
              </c:extLst>
            </c:dLbl>
            <c:dLbl>
              <c:idx val="1"/>
              <c:delete val="1"/>
              <c:extLst>
                <c:ext xmlns:c15="http://schemas.microsoft.com/office/drawing/2012/chart" uri="{CE6537A1-D6FC-4f65-9D91-7224C49458BB}"/>
                <c:ext xmlns:c16="http://schemas.microsoft.com/office/drawing/2014/chart" uri="{C3380CC4-5D6E-409C-BE32-E72D297353CC}">
                  <c16:uniqueId val="{0000000B-110B-464D-BF6F-B4D46EB8EFCA}"/>
                </c:ext>
              </c:extLst>
            </c:dLbl>
            <c:dLbl>
              <c:idx val="2"/>
              <c:delete val="1"/>
              <c:extLst>
                <c:ext xmlns:c15="http://schemas.microsoft.com/office/drawing/2012/chart" uri="{CE6537A1-D6FC-4f65-9D91-7224C49458BB}"/>
                <c:ext xmlns:c16="http://schemas.microsoft.com/office/drawing/2014/chart" uri="{C3380CC4-5D6E-409C-BE32-E72D297353CC}">
                  <c16:uniqueId val="{0000000C-110B-464D-BF6F-B4D46EB8EFCA}"/>
                </c:ext>
              </c:extLst>
            </c:dLbl>
            <c:dLbl>
              <c:idx val="3"/>
              <c:delete val="1"/>
              <c:extLst>
                <c:ext xmlns:c15="http://schemas.microsoft.com/office/drawing/2012/chart" uri="{CE6537A1-D6FC-4f65-9D91-7224C49458BB}"/>
                <c:ext xmlns:c16="http://schemas.microsoft.com/office/drawing/2014/chart" uri="{C3380CC4-5D6E-409C-BE32-E72D297353CC}">
                  <c16:uniqueId val="{0000000D-110B-464D-BF6F-B4D46EB8EFCA}"/>
                </c:ext>
              </c:extLst>
            </c:dLbl>
            <c:dLbl>
              <c:idx val="4"/>
              <c:delete val="1"/>
              <c:extLst>
                <c:ext xmlns:c15="http://schemas.microsoft.com/office/drawing/2012/chart" uri="{CE6537A1-D6FC-4f65-9D91-7224C49458BB}"/>
                <c:ext xmlns:c16="http://schemas.microsoft.com/office/drawing/2014/chart" uri="{C3380CC4-5D6E-409C-BE32-E72D297353CC}">
                  <c16:uniqueId val="{0000000E-110B-464D-BF6F-B4D46EB8EFCA}"/>
                </c:ext>
              </c:extLst>
            </c:dLbl>
            <c:dLbl>
              <c:idx val="8"/>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10B-464D-BF6F-B4D46EB8EFCA}"/>
                </c:ext>
              </c:extLst>
            </c:dLbl>
            <c:dLbl>
              <c:idx val="16"/>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10B-464D-BF6F-B4D46EB8EFCA}"/>
                </c:ext>
              </c:extLst>
            </c:dLbl>
            <c:dLbl>
              <c:idx val="24"/>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10B-464D-BF6F-B4D46EB8EFCA}"/>
                </c:ext>
              </c:extLst>
            </c:dLbl>
            <c:dLbl>
              <c:idx val="32"/>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10B-464D-BF6F-B4D46EB8EFC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71</c:v>
                </c:pt>
                <c:pt idx="16">
                  <c:v>71.7</c:v>
                </c:pt>
                <c:pt idx="24">
                  <c:v>72.7</c:v>
                </c:pt>
                <c:pt idx="32">
                  <c:v>73.599999999999994</c:v>
                </c:pt>
              </c:numCache>
            </c:numRef>
          </c:xVal>
          <c:yVal>
            <c:numRef>
              <c:f>公会計指標分析・財政指標組合せ分析表!$BP$55:$DC$55</c:f>
              <c:numCache>
                <c:formatCode>#,##0.0;"▲ "#,##0.0</c:formatCode>
                <c:ptCount val="40"/>
                <c:pt idx="0">
                  <c:v>173.8</c:v>
                </c:pt>
                <c:pt idx="8">
                  <c:v>152</c:v>
                </c:pt>
                <c:pt idx="16">
                  <c:v>159.1</c:v>
                </c:pt>
                <c:pt idx="24">
                  <c:v>163.80000000000001</c:v>
                </c:pt>
                <c:pt idx="32">
                  <c:v>173.6</c:v>
                </c:pt>
              </c:numCache>
            </c:numRef>
          </c:yVal>
          <c:smooth val="0"/>
          <c:extLst>
            <c:ext xmlns:c16="http://schemas.microsoft.com/office/drawing/2014/chart" uri="{C3380CC4-5D6E-409C-BE32-E72D297353CC}">
              <c16:uniqueId val="{00000013-110B-464D-BF6F-B4D46EB8EFCA}"/>
            </c:ext>
          </c:extLst>
        </c:ser>
        <c:dLbls>
          <c:showLegendKey val="0"/>
          <c:showVal val="1"/>
          <c:showCatName val="0"/>
          <c:showSerName val="0"/>
          <c:showPercent val="0"/>
          <c:showBubbleSize val="0"/>
        </c:dLbls>
        <c:axId val="3"/>
        <c:axId val="2"/>
      </c:scatterChart>
      <c:valAx>
        <c:axId val="3"/>
        <c:scaling>
          <c:orientation val="minMax"/>
          <c:max val="75"/>
          <c:min val="5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97"/>
          <c:min val="14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FB7-4B52-B3A4-358A2D317050}"/>
              </c:ext>
            </c:extLst>
          </c:dPt>
          <c:dPt>
            <c:idx val="1"/>
            <c:bubble3D val="0"/>
            <c:extLst>
              <c:ext xmlns:c16="http://schemas.microsoft.com/office/drawing/2014/chart" uri="{C3380CC4-5D6E-409C-BE32-E72D297353CC}">
                <c16:uniqueId val="{00000001-7FB7-4B52-B3A4-358A2D317050}"/>
              </c:ext>
            </c:extLst>
          </c:dPt>
          <c:dPt>
            <c:idx val="2"/>
            <c:bubble3D val="0"/>
            <c:extLst>
              <c:ext xmlns:c16="http://schemas.microsoft.com/office/drawing/2014/chart" uri="{C3380CC4-5D6E-409C-BE32-E72D297353CC}">
                <c16:uniqueId val="{00000002-7FB7-4B52-B3A4-358A2D317050}"/>
              </c:ext>
            </c:extLst>
          </c:dPt>
          <c:dPt>
            <c:idx val="3"/>
            <c:bubble3D val="0"/>
            <c:extLst>
              <c:ext xmlns:c16="http://schemas.microsoft.com/office/drawing/2014/chart" uri="{C3380CC4-5D6E-409C-BE32-E72D297353CC}">
                <c16:uniqueId val="{00000003-7FB7-4B52-B3A4-358A2D317050}"/>
              </c:ext>
            </c:extLst>
          </c:dPt>
          <c:dPt>
            <c:idx val="4"/>
            <c:bubble3D val="0"/>
            <c:extLst>
              <c:ext xmlns:c16="http://schemas.microsoft.com/office/drawing/2014/chart" uri="{C3380CC4-5D6E-409C-BE32-E72D297353CC}">
                <c16:uniqueId val="{00000004-7FB7-4B52-B3A4-358A2D317050}"/>
              </c:ext>
            </c:extLst>
          </c:dPt>
          <c:dPt>
            <c:idx val="8"/>
            <c:bubble3D val="0"/>
            <c:extLst>
              <c:ext xmlns:c16="http://schemas.microsoft.com/office/drawing/2014/chart" uri="{C3380CC4-5D6E-409C-BE32-E72D297353CC}">
                <c16:uniqueId val="{00000005-7FB7-4B52-B3A4-358A2D317050}"/>
              </c:ext>
            </c:extLst>
          </c:dPt>
          <c:dPt>
            <c:idx val="16"/>
            <c:bubble3D val="0"/>
            <c:extLst>
              <c:ext xmlns:c16="http://schemas.microsoft.com/office/drawing/2014/chart" uri="{C3380CC4-5D6E-409C-BE32-E72D297353CC}">
                <c16:uniqueId val="{00000006-7FB7-4B52-B3A4-358A2D317050}"/>
              </c:ext>
            </c:extLst>
          </c:dPt>
          <c:dPt>
            <c:idx val="24"/>
            <c:bubble3D val="0"/>
            <c:extLst>
              <c:ext xmlns:c16="http://schemas.microsoft.com/office/drawing/2014/chart" uri="{C3380CC4-5D6E-409C-BE32-E72D297353CC}">
                <c16:uniqueId val="{00000007-7FB7-4B52-B3A4-358A2D317050}"/>
              </c:ext>
            </c:extLst>
          </c:dPt>
          <c:dPt>
            <c:idx val="32"/>
            <c:bubble3D val="0"/>
            <c:extLst>
              <c:ext xmlns:c16="http://schemas.microsoft.com/office/drawing/2014/chart" uri="{C3380CC4-5D6E-409C-BE32-E72D297353CC}">
                <c16:uniqueId val="{00000008-7FB7-4B52-B3A4-358A2D317050}"/>
              </c:ext>
            </c:extLst>
          </c:dPt>
          <c:dLbls>
            <c:dLbl>
              <c:idx val="0"/>
              <c:tx>
                <c:rich>
                  <a:bodyPr horzOverflow="overflow"/>
                  <a:lstStyle/>
                  <a:p>
                    <a:pPr>
                      <a:defRPr/>
                    </a:pPr>
                    <a:r>
                      <a:rPr lang="en-US" altLang="ja-JP"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B7-4B52-B3A4-358A2D317050}"/>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B7-4B52-B3A4-358A2D317050}"/>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B7-4B52-B3A4-358A2D317050}"/>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B7-4B52-B3A4-358A2D317050}"/>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B7-4B52-B3A4-358A2D317050}"/>
                </c:ext>
              </c:extLst>
            </c:dLbl>
            <c:dLbl>
              <c:idx val="8"/>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B7-4B52-B3A4-358A2D317050}"/>
                </c:ext>
              </c:extLst>
            </c:dLbl>
            <c:dLbl>
              <c:idx val="16"/>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B7-4B52-B3A4-358A2D317050}"/>
                </c:ext>
              </c:extLst>
            </c:dLbl>
            <c:dLbl>
              <c:idx val="24"/>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B7-4B52-B3A4-358A2D317050}"/>
                </c:ext>
              </c:extLst>
            </c:dLbl>
            <c:dLbl>
              <c:idx val="32"/>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B7-4B52-B3A4-358A2D317050}"/>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10.199999999999999</c:v>
                </c:pt>
                <c:pt idx="16">
                  <c:v>10.3</c:v>
                </c:pt>
                <c:pt idx="24">
                  <c:v>10.5</c:v>
                </c:pt>
                <c:pt idx="32">
                  <c:v>10.6</c:v>
                </c:pt>
              </c:numCache>
            </c:numRef>
          </c:xVal>
          <c:yVal>
            <c:numRef>
              <c:f>公会計指標分析・財政指標組合せ分析表!$BP$73:$DC$73</c:f>
              <c:numCache>
                <c:formatCode>#,##0.0;"▲ "#,##0.0</c:formatCode>
                <c:ptCount val="40"/>
                <c:pt idx="0">
                  <c:v>154.9</c:v>
                </c:pt>
                <c:pt idx="8">
                  <c:v>161.30000000000001</c:v>
                </c:pt>
                <c:pt idx="16">
                  <c:v>171</c:v>
                </c:pt>
                <c:pt idx="24">
                  <c:v>177.8</c:v>
                </c:pt>
                <c:pt idx="32">
                  <c:v>189.9</c:v>
                </c:pt>
              </c:numCache>
            </c:numRef>
          </c:yVal>
          <c:smooth val="0"/>
          <c:extLst>
            <c:ext xmlns:c16="http://schemas.microsoft.com/office/drawing/2014/chart" uri="{C3380CC4-5D6E-409C-BE32-E72D297353CC}">
              <c16:uniqueId val="{00000009-7FB7-4B52-B3A4-358A2D317050}"/>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7FB7-4B52-B3A4-358A2D317050}"/>
              </c:ext>
            </c:extLst>
          </c:dPt>
          <c:dPt>
            <c:idx val="1"/>
            <c:bubble3D val="0"/>
            <c:extLst>
              <c:ext xmlns:c16="http://schemas.microsoft.com/office/drawing/2014/chart" uri="{C3380CC4-5D6E-409C-BE32-E72D297353CC}">
                <c16:uniqueId val="{0000000B-7FB7-4B52-B3A4-358A2D317050}"/>
              </c:ext>
            </c:extLst>
          </c:dPt>
          <c:dPt>
            <c:idx val="2"/>
            <c:bubble3D val="0"/>
            <c:extLst>
              <c:ext xmlns:c16="http://schemas.microsoft.com/office/drawing/2014/chart" uri="{C3380CC4-5D6E-409C-BE32-E72D297353CC}">
                <c16:uniqueId val="{0000000C-7FB7-4B52-B3A4-358A2D317050}"/>
              </c:ext>
            </c:extLst>
          </c:dPt>
          <c:dPt>
            <c:idx val="3"/>
            <c:bubble3D val="0"/>
            <c:extLst>
              <c:ext xmlns:c16="http://schemas.microsoft.com/office/drawing/2014/chart" uri="{C3380CC4-5D6E-409C-BE32-E72D297353CC}">
                <c16:uniqueId val="{0000000D-7FB7-4B52-B3A4-358A2D317050}"/>
              </c:ext>
            </c:extLst>
          </c:dPt>
          <c:dPt>
            <c:idx val="4"/>
            <c:bubble3D val="0"/>
            <c:extLst>
              <c:ext xmlns:c16="http://schemas.microsoft.com/office/drawing/2014/chart" uri="{C3380CC4-5D6E-409C-BE32-E72D297353CC}">
                <c16:uniqueId val="{0000000E-7FB7-4B52-B3A4-358A2D317050}"/>
              </c:ext>
            </c:extLst>
          </c:dPt>
          <c:dPt>
            <c:idx val="8"/>
            <c:bubble3D val="0"/>
            <c:extLst>
              <c:ext xmlns:c16="http://schemas.microsoft.com/office/drawing/2014/chart" uri="{C3380CC4-5D6E-409C-BE32-E72D297353CC}">
                <c16:uniqueId val="{0000000F-7FB7-4B52-B3A4-358A2D317050}"/>
              </c:ext>
            </c:extLst>
          </c:dPt>
          <c:dPt>
            <c:idx val="16"/>
            <c:bubble3D val="0"/>
            <c:extLst>
              <c:ext xmlns:c16="http://schemas.microsoft.com/office/drawing/2014/chart" uri="{C3380CC4-5D6E-409C-BE32-E72D297353CC}">
                <c16:uniqueId val="{00000010-7FB7-4B52-B3A4-358A2D317050}"/>
              </c:ext>
            </c:extLst>
          </c:dPt>
          <c:dPt>
            <c:idx val="24"/>
            <c:bubble3D val="0"/>
            <c:extLst>
              <c:ext xmlns:c16="http://schemas.microsoft.com/office/drawing/2014/chart" uri="{C3380CC4-5D6E-409C-BE32-E72D297353CC}">
                <c16:uniqueId val="{00000011-7FB7-4B52-B3A4-358A2D317050}"/>
              </c:ext>
            </c:extLst>
          </c:dPt>
          <c:dPt>
            <c:idx val="32"/>
            <c:bubble3D val="0"/>
            <c:extLst>
              <c:ext xmlns:c16="http://schemas.microsoft.com/office/drawing/2014/chart" uri="{C3380CC4-5D6E-409C-BE32-E72D297353CC}">
                <c16:uniqueId val="{00000012-7FB7-4B52-B3A4-358A2D317050}"/>
              </c:ext>
            </c:extLst>
          </c:dPt>
          <c:dLbls>
            <c:dLbl>
              <c:idx val="0"/>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FB7-4B52-B3A4-358A2D317050}"/>
                </c:ext>
              </c:extLst>
            </c:dLbl>
            <c:dLbl>
              <c:idx val="1"/>
              <c:delete val="1"/>
              <c:extLst>
                <c:ext xmlns:c15="http://schemas.microsoft.com/office/drawing/2012/chart" uri="{CE6537A1-D6FC-4f65-9D91-7224C49458BB}"/>
                <c:ext xmlns:c16="http://schemas.microsoft.com/office/drawing/2014/chart" uri="{C3380CC4-5D6E-409C-BE32-E72D297353CC}">
                  <c16:uniqueId val="{0000000B-7FB7-4B52-B3A4-358A2D317050}"/>
                </c:ext>
              </c:extLst>
            </c:dLbl>
            <c:dLbl>
              <c:idx val="2"/>
              <c:delete val="1"/>
              <c:extLst>
                <c:ext xmlns:c15="http://schemas.microsoft.com/office/drawing/2012/chart" uri="{CE6537A1-D6FC-4f65-9D91-7224C49458BB}"/>
                <c:ext xmlns:c16="http://schemas.microsoft.com/office/drawing/2014/chart" uri="{C3380CC4-5D6E-409C-BE32-E72D297353CC}">
                  <c16:uniqueId val="{0000000C-7FB7-4B52-B3A4-358A2D317050}"/>
                </c:ext>
              </c:extLst>
            </c:dLbl>
            <c:dLbl>
              <c:idx val="3"/>
              <c:delete val="1"/>
              <c:extLst>
                <c:ext xmlns:c15="http://schemas.microsoft.com/office/drawing/2012/chart" uri="{CE6537A1-D6FC-4f65-9D91-7224C49458BB}"/>
                <c:ext xmlns:c16="http://schemas.microsoft.com/office/drawing/2014/chart" uri="{C3380CC4-5D6E-409C-BE32-E72D297353CC}">
                  <c16:uniqueId val="{0000000D-7FB7-4B52-B3A4-358A2D317050}"/>
                </c:ext>
              </c:extLst>
            </c:dLbl>
            <c:dLbl>
              <c:idx val="4"/>
              <c:delete val="1"/>
              <c:extLst>
                <c:ext xmlns:c15="http://schemas.microsoft.com/office/drawing/2012/chart" uri="{CE6537A1-D6FC-4f65-9D91-7224C49458BB}"/>
                <c:ext xmlns:c16="http://schemas.microsoft.com/office/drawing/2014/chart" uri="{C3380CC4-5D6E-409C-BE32-E72D297353CC}">
                  <c16:uniqueId val="{0000000E-7FB7-4B52-B3A4-358A2D317050}"/>
                </c:ext>
              </c:extLst>
            </c:dLbl>
            <c:dLbl>
              <c:idx val="8"/>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FB7-4B52-B3A4-358A2D317050}"/>
                </c:ext>
              </c:extLst>
            </c:dLbl>
            <c:dLbl>
              <c:idx val="16"/>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FB7-4B52-B3A4-358A2D317050}"/>
                </c:ext>
              </c:extLst>
            </c:dLbl>
            <c:dLbl>
              <c:idx val="24"/>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FB7-4B52-B3A4-358A2D317050}"/>
                </c:ext>
              </c:extLst>
            </c:dLbl>
            <c:dLbl>
              <c:idx val="32"/>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FB7-4B52-B3A4-358A2D317050}"/>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9.9</c:v>
                </c:pt>
                <c:pt idx="16">
                  <c:v>9.5</c:v>
                </c:pt>
                <c:pt idx="24">
                  <c:v>9.6</c:v>
                </c:pt>
                <c:pt idx="32">
                  <c:v>9.4</c:v>
                </c:pt>
              </c:numCache>
            </c:numRef>
          </c:xVal>
          <c:yVal>
            <c:numRef>
              <c:f>公会計指標分析・財政指標組合せ分析表!$BP$77:$DC$77</c:f>
              <c:numCache>
                <c:formatCode>#,##0.0;"▲ "#,##0.0</c:formatCode>
                <c:ptCount val="40"/>
                <c:pt idx="0">
                  <c:v>173.8</c:v>
                </c:pt>
                <c:pt idx="8">
                  <c:v>152</c:v>
                </c:pt>
                <c:pt idx="16">
                  <c:v>159.1</c:v>
                </c:pt>
                <c:pt idx="24">
                  <c:v>163.80000000000001</c:v>
                </c:pt>
                <c:pt idx="32">
                  <c:v>173.6</c:v>
                </c:pt>
              </c:numCache>
            </c:numRef>
          </c:yVal>
          <c:smooth val="0"/>
          <c:extLst>
            <c:ext xmlns:c16="http://schemas.microsoft.com/office/drawing/2014/chart" uri="{C3380CC4-5D6E-409C-BE32-E72D297353CC}">
              <c16:uniqueId val="{00000013-7FB7-4B52-B3A4-358A2D317050}"/>
            </c:ext>
          </c:extLst>
        </c:ser>
        <c:dLbls>
          <c:showLegendKey val="0"/>
          <c:showVal val="1"/>
          <c:showCatName val="0"/>
          <c:showSerName val="0"/>
          <c:showPercent val="0"/>
          <c:showBubbleSize val="0"/>
        </c:dLbls>
        <c:axId val="3"/>
        <c:axId val="2"/>
      </c:scatterChart>
      <c:valAx>
        <c:axId val="3"/>
        <c:scaling>
          <c:orientation val="minMax"/>
          <c:max val="12.3"/>
          <c:min val="9.199999999999999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97"/>
          <c:min val="14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○普通建設事業費の減少に伴う県債の発行額の減少により、臨時財政対策債を除く現在の地方債残高は、ピーク時（</a:t>
          </a:r>
          <a:r>
            <a:rPr kumimoji="1" lang="en-US" altLang="ja-JP" sz="1300">
              <a:latin typeface="ＭＳ ゴシック" pitchFamily="49" charset="-128"/>
              <a:ea typeface="ＭＳ ゴシック" pitchFamily="49" charset="-128"/>
            </a:rPr>
            <a:t>H12</a:t>
          </a:r>
          <a:r>
            <a:rPr kumimoji="1" lang="ja-JP" altLang="en-US" sz="1300">
              <a:latin typeface="ＭＳ ゴシック" pitchFamily="49" charset="-128"/>
              <a:ea typeface="ＭＳ ゴシック" pitchFamily="49" charset="-128"/>
            </a:rPr>
            <a:t>年度）の約７割程度の水準となり、将来世代の負担を着実に減少させてきたところ。そうしたことから、元利償還金は、近年、減少傾向となっている。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（県債残高（臨時財政対策債を除く））</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H12</a:t>
          </a:r>
          <a:r>
            <a:rPr kumimoji="1" lang="ja-JP" altLang="en-US" sz="1300">
              <a:latin typeface="ＭＳ ゴシック" pitchFamily="49" charset="-128"/>
              <a:ea typeface="ＭＳ ゴシック" pitchFamily="49" charset="-128"/>
            </a:rPr>
            <a:t>年度末：</a:t>
          </a:r>
          <a:r>
            <a:rPr kumimoji="1" lang="en-US" altLang="ja-JP" sz="1300">
              <a:latin typeface="ＭＳ ゴシック" pitchFamily="49" charset="-128"/>
              <a:ea typeface="ＭＳ ゴシック" pitchFamily="49" charset="-128"/>
            </a:rPr>
            <a:t>734,438</a:t>
          </a:r>
          <a:r>
            <a:rPr kumimoji="1" lang="ja-JP" altLang="en-US" sz="1300">
              <a:latin typeface="ＭＳ ゴシック" pitchFamily="49" charset="-128"/>
              <a:ea typeface="ＭＳ ゴシック" pitchFamily="49" charset="-128"/>
            </a:rPr>
            <a:t>百万円</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元年度末：</a:t>
          </a:r>
          <a:r>
            <a:rPr kumimoji="1" lang="en-US" altLang="ja-JP" sz="1300">
              <a:latin typeface="ＭＳ ゴシック" pitchFamily="49" charset="-128"/>
              <a:ea typeface="ＭＳ ゴシック" pitchFamily="49" charset="-128"/>
            </a:rPr>
            <a:t>533,245</a:t>
          </a:r>
          <a:r>
            <a:rPr kumimoji="1" lang="ja-JP" altLang="en-US" sz="1300">
              <a:latin typeface="ＭＳ ゴシック" pitchFamily="49" charset="-128"/>
              <a:ea typeface="ＭＳ ゴシック" pitchFamily="49" charset="-128"/>
            </a:rPr>
            <a:t>百万円</a:t>
          </a: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○引き続き、公債費負担の平準化を図るとともに、将来の金利負担の軽減を図るため、最適な資金調達方法等の検討を進める。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減債基金積立相当額と基金残高との間で生じている差額は、実際の借入において</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年、</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年償還での借入となるケースが多いことに起因するものであり、中長期的な公債費負担の平準化が図られるよう、償還期間に応じた計画的な積み立てを行っているところである。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国の「防災・減災、国土強靱化のための３か年緊急対策」等の有利な財源を最大限活用し、防災・減災に資するインフラ整備を加速化してきた結果、近年、一般会計等に係る地方債の現在高は増加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○令和３年度からも、国の５か年加速化対策等の活用により、県債残高は一時的に増加するものの、令和６年度以降は逓減する見込み。</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○一方で、地方交付税措置率の低い退職手当債や行政改革推進債などを発行を抑制するなど、将来負担の軽減を図っているところ。</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○引き続き、県勢浮揚に必要な施策を着実に実行しつつ、基金残高と県債残高のバランスを取りながら、安定的な財政運営に取り組む。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元年度の増減理由）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財源不足への対応のため減債基金（ルール外）を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百万円取り崩すなどした結果、財政調整基金及び</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減債基金と合わせた、いわゆる財政調整的基金の年度末残高は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4,621</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年度の防災対策基金の新設（＋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億円）の特殊要因が終了したこともあり、</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対前年度比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百万円の減と、ほぼ横ばいとなった。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財政調整基金及び減債基金については、中長期的な財政運営を見据え、予算編成においては可能な限り取崩</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しを抑制し、将来への備えを確保する必要がある。基金残高と県債残高とのバランスをとりながら、安定的な</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財政運営のために必要な残高を確保していく。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その他特定目的基金については、使途に沿った適正な事業に計画的に充当していく。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→「地域における医療及び介護の総合的な確保を推進するための関係法律の整備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等に関する法律」に基づき、地域医療構想の達成に向けた医療機関の施設又は設備の整備に関する事業、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居宅等における医療の提供に関する事業、医療・介護従事者の確保に関する事業などに充当</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○防災対策基金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→災害から県民の生命、身体及び財産を守り、地域の実情に応じた防災対策を一層推進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→地域のすべての人々が健康で生きがいをもち、安心して過ごせるような、明るく活力のある長寿・社会づくりを</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目的として、地域の創意と工夫と生かしつつ、地域の実情に応じた施策を展開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元年度の増減理由）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百万円、森林環境保全基金に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百万円など積み立てた一方で、</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2,557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百万円、職員等こころざし特例基金を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特定目的基金の年度末残高は前年度末より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●引き続き、使途に沿った適正な事業に計画的に充当していくこととする。なお、令和元年度からは森林環境</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譲与税基金が新設。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元年度の増減理由）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財源不足への対応のため、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百万円の取崩を行った一方で、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百万円の決算剰余金の積立てを行った結果、</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年度末残高は対前年度比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中長期的な財政運営を見据え、予算編成においては可能な限り財政調整基金の取崩しを抑制し、将来への備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えを確保する必要がある。基金残高と県債残高とのバランスをとりながら、安定的な財政運営のために必要な</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残高を確保していく。</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元年度の増減理由）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財源不足への対応のため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百万円の取崩を行った一方で、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百万円の積立を行った結果、年度末残高は</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対前年度比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3,466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中長期的な財政運営を見据え、予算編成においては可能な限り減債基金の取崩しを抑制し、将来への備えを</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確保する必要がある。基金残高と県債残高とのバランスをとりながら、安定的な財政運営のために必要な残高</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を確保していく。</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6728B71A-690C-4397-8FBC-8DFF41BFA0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837FD582-3792-467C-819A-AFAF89286B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56</xdr:row>
      <xdr:rowOff>0</xdr:rowOff>
    </xdr:from>
    <xdr:to>
      <xdr:col>75</xdr:col>
      <xdr:colOff>0</xdr:colOff>
      <xdr:row>58</xdr:row>
      <xdr:rowOff>0</xdr:rowOff>
    </xdr:to>
    <xdr:sp macro="" textlink="">
      <xdr:nvSpPr>
        <xdr:cNvPr id="4" name="正方形/長方形 3">
          <a:extLst>
            <a:ext uri="{FF2B5EF4-FFF2-40B4-BE49-F238E27FC236}">
              <a16:creationId xmlns:a16="http://schemas.microsoft.com/office/drawing/2014/main" id="{8EDC2C28-291F-4A59-8DD5-B265899E2957}"/>
            </a:ext>
          </a:extLst>
        </xdr:cNvPr>
        <xdr:cNvSpPr/>
      </xdr:nvSpPr>
      <xdr:spPr>
        <a:xfrm>
          <a:off x="11763375" y="9067800"/>
          <a:ext cx="1371600" cy="323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5" name="正方形/長方形 4">
          <a:extLst>
            <a:ext uri="{FF2B5EF4-FFF2-40B4-BE49-F238E27FC236}">
              <a16:creationId xmlns:a16="http://schemas.microsoft.com/office/drawing/2014/main" id="{6F1624D5-A3E4-4A35-AA0B-C1BB854ECEEC}"/>
            </a:ext>
          </a:extLst>
        </xdr:cNvPr>
        <xdr:cNvSpPr/>
      </xdr:nvSpPr>
      <xdr:spPr>
        <a:xfrm>
          <a:off x="352425" y="67310"/>
          <a:ext cx="11407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）都道府県公会計指標分析／財政指標組合せ分析表</a:t>
          </a:r>
        </a:p>
      </xdr:txBody>
    </xdr:sp>
    <xdr:clientData/>
  </xdr:twoCellAnchor>
  <xdr:twoCellAnchor>
    <xdr:from>
      <xdr:col>87</xdr:col>
      <xdr:colOff>149225</xdr:colOff>
      <xdr:row>0</xdr:row>
      <xdr:rowOff>189230</xdr:rowOff>
    </xdr:from>
    <xdr:to>
      <xdr:col>107</xdr:col>
      <xdr:colOff>269875</xdr:colOff>
      <xdr:row>1</xdr:row>
      <xdr:rowOff>207010</xdr:rowOff>
    </xdr:to>
    <xdr:sp macro="" textlink="">
      <xdr:nvSpPr>
        <xdr:cNvPr id="6" name="正方形/長方形 5">
          <a:extLst>
            <a:ext uri="{FF2B5EF4-FFF2-40B4-BE49-F238E27FC236}">
              <a16:creationId xmlns:a16="http://schemas.microsoft.com/office/drawing/2014/main" id="{B3A57031-70C2-4256-B964-9950663A618E}"/>
            </a:ext>
          </a:extLst>
        </xdr:cNvPr>
        <xdr:cNvSpPr/>
      </xdr:nvSpPr>
      <xdr:spPr>
        <a:xfrm>
          <a:off x="15341600" y="160655"/>
          <a:ext cx="3552825" cy="16065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215265</xdr:rowOff>
    </xdr:from>
    <xdr:to>
      <xdr:col>107</xdr:col>
      <xdr:colOff>250825</xdr:colOff>
      <xdr:row>1</xdr:row>
      <xdr:rowOff>181610</xdr:rowOff>
    </xdr:to>
    <xdr:sp macro="" textlink="">
      <xdr:nvSpPr>
        <xdr:cNvPr id="7" name="正方形/長方形 6">
          <a:extLst>
            <a:ext uri="{FF2B5EF4-FFF2-40B4-BE49-F238E27FC236}">
              <a16:creationId xmlns:a16="http://schemas.microsoft.com/office/drawing/2014/main" id="{1EEEBFCB-532E-48C1-BEAA-1F7DA9AE3C46}"/>
            </a:ext>
          </a:extLst>
        </xdr:cNvPr>
        <xdr:cNvSpPr/>
      </xdr:nvSpPr>
      <xdr:spPr>
        <a:xfrm>
          <a:off x="15360650" y="161290"/>
          <a:ext cx="3514725" cy="1600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240665</xdr:rowOff>
    </xdr:from>
    <xdr:to>
      <xdr:col>107</xdr:col>
      <xdr:colOff>219075</xdr:colOff>
      <xdr:row>1</xdr:row>
      <xdr:rowOff>143510</xdr:rowOff>
    </xdr:to>
    <xdr:sp macro="" textlink="">
      <xdr:nvSpPr>
        <xdr:cNvPr id="8" name="正方形/長方形 7">
          <a:extLst>
            <a:ext uri="{FF2B5EF4-FFF2-40B4-BE49-F238E27FC236}">
              <a16:creationId xmlns:a16="http://schemas.microsoft.com/office/drawing/2014/main" id="{77E22932-4E26-44E4-90AC-28213F843572}"/>
            </a:ext>
          </a:extLst>
        </xdr:cNvPr>
        <xdr:cNvSpPr/>
      </xdr:nvSpPr>
      <xdr:spPr>
        <a:xfrm>
          <a:off x="15370175" y="161290"/>
          <a:ext cx="3467100" cy="1409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dr:col>73</xdr:col>
      <xdr:colOff>22225</xdr:colOff>
      <xdr:row>0</xdr:row>
      <xdr:rowOff>189230</xdr:rowOff>
    </xdr:from>
    <xdr:to>
      <xdr:col>87</xdr:col>
      <xdr:colOff>15875</xdr:colOff>
      <xdr:row>1</xdr:row>
      <xdr:rowOff>207010</xdr:rowOff>
    </xdr:to>
    <xdr:sp macro="" textlink="">
      <xdr:nvSpPr>
        <xdr:cNvPr id="9" name="正方形/長方形 8">
          <a:extLst>
            <a:ext uri="{FF2B5EF4-FFF2-40B4-BE49-F238E27FC236}">
              <a16:creationId xmlns:a16="http://schemas.microsoft.com/office/drawing/2014/main" id="{514D44C2-E61B-4201-AFFB-704F64572A1A}"/>
            </a:ext>
          </a:extLst>
        </xdr:cNvPr>
        <xdr:cNvSpPr/>
      </xdr:nvSpPr>
      <xdr:spPr>
        <a:xfrm>
          <a:off x="12817475" y="160655"/>
          <a:ext cx="2390775" cy="16065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215265</xdr:rowOff>
    </xdr:from>
    <xdr:to>
      <xdr:col>86</xdr:col>
      <xdr:colOff>187325</xdr:colOff>
      <xdr:row>1</xdr:row>
      <xdr:rowOff>181610</xdr:rowOff>
    </xdr:to>
    <xdr:sp macro="" textlink="">
      <xdr:nvSpPr>
        <xdr:cNvPr id="10" name="正方形/長方形 9">
          <a:extLst>
            <a:ext uri="{FF2B5EF4-FFF2-40B4-BE49-F238E27FC236}">
              <a16:creationId xmlns:a16="http://schemas.microsoft.com/office/drawing/2014/main" id="{86A0840A-E603-4A89-A583-BF52408D4DF0}"/>
            </a:ext>
          </a:extLst>
        </xdr:cNvPr>
        <xdr:cNvSpPr/>
      </xdr:nvSpPr>
      <xdr:spPr>
        <a:xfrm>
          <a:off x="12836525" y="161290"/>
          <a:ext cx="2352675" cy="1600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240665</xdr:rowOff>
    </xdr:from>
    <xdr:to>
      <xdr:col>86</xdr:col>
      <xdr:colOff>155575</xdr:colOff>
      <xdr:row>1</xdr:row>
      <xdr:rowOff>156210</xdr:rowOff>
    </xdr:to>
    <xdr:sp macro="" textlink="">
      <xdr:nvSpPr>
        <xdr:cNvPr id="11" name="正方形/長方形 10">
          <a:extLst>
            <a:ext uri="{FF2B5EF4-FFF2-40B4-BE49-F238E27FC236}">
              <a16:creationId xmlns:a16="http://schemas.microsoft.com/office/drawing/2014/main" id="{DEAD8BA5-8D3F-494F-B833-3CB4978F8595}"/>
            </a:ext>
          </a:extLst>
        </xdr:cNvPr>
        <xdr:cNvSpPr/>
      </xdr:nvSpPr>
      <xdr:spPr>
        <a:xfrm>
          <a:off x="12865100" y="161290"/>
          <a:ext cx="2314575" cy="1600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BCAA6770-92DC-4F44-85AA-469879D741DB}"/>
            </a:ext>
          </a:extLst>
        </xdr:cNvPr>
        <xdr:cNvSpPr/>
      </xdr:nvSpPr>
      <xdr:spPr>
        <a:xfrm>
          <a:off x="447675" y="349885"/>
          <a:ext cx="9083675" cy="153289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A4D90E17-9D38-48E1-B0D4-AABB1F532B81}"/>
            </a:ext>
          </a:extLst>
        </xdr:cNvPr>
        <xdr:cNvSpPr/>
      </xdr:nvSpPr>
      <xdr:spPr>
        <a:xfrm>
          <a:off x="568325" y="378460"/>
          <a:ext cx="1247775" cy="147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7E4CAC48-5262-43A1-86B6-15CC7506A3E1}"/>
            </a:ext>
          </a:extLst>
        </xdr:cNvPr>
        <xdr:cNvSpPr/>
      </xdr:nvSpPr>
      <xdr:spPr>
        <a:xfrm>
          <a:off x="1768475" y="378460"/>
          <a:ext cx="1200150" cy="147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709,230
704,396
7,103.64
457,294,946
449,350,695
1,119,253
262,872,326
878,002,343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9CFEAB68-7327-4BF9-A52E-B94DDC8F860C}"/>
            </a:ext>
          </a:extLst>
        </xdr:cNvPr>
        <xdr:cNvSpPr/>
      </xdr:nvSpPr>
      <xdr:spPr>
        <a:xfrm>
          <a:off x="2968625" y="378460"/>
          <a:ext cx="1371600" cy="147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A478E587-483C-4F4E-8B03-04F642DF9FFB}"/>
            </a:ext>
          </a:extLst>
        </xdr:cNvPr>
        <xdr:cNvSpPr/>
      </xdr:nvSpPr>
      <xdr:spPr>
        <a:xfrm>
          <a:off x="4340225" y="397510"/>
          <a:ext cx="1828800" cy="742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8AF36360-629A-4C37-9777-FB160A4DCCBC}"/>
            </a:ext>
          </a:extLst>
        </xdr:cNvPr>
        <xdr:cNvSpPr/>
      </xdr:nvSpPr>
      <xdr:spPr>
        <a:xfrm>
          <a:off x="6169025" y="397510"/>
          <a:ext cx="1133475" cy="742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189.9</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AABF46E4-089A-4CC1-A176-7A422A16469B}"/>
            </a:ext>
          </a:extLst>
        </xdr:cNvPr>
        <xdr:cNvSpPr/>
      </xdr:nvSpPr>
      <xdr:spPr>
        <a:xfrm>
          <a:off x="7369175" y="407035"/>
          <a:ext cx="571500" cy="742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1FC1DCF8-9D1E-47E4-9014-0DCD0D980B4E}"/>
            </a:ext>
          </a:extLst>
        </xdr:cNvPr>
        <xdr:cNvSpPr/>
      </xdr:nvSpPr>
      <xdr:spPr>
        <a:xfrm>
          <a:off x="4340225" y="977900"/>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20" name="正方形/長方形 19">
          <a:extLst>
            <a:ext uri="{FF2B5EF4-FFF2-40B4-BE49-F238E27FC236}">
              <a16:creationId xmlns:a16="http://schemas.microsoft.com/office/drawing/2014/main" id="{7CD08747-832B-4122-BF82-77E08079AADD}"/>
            </a:ext>
          </a:extLst>
        </xdr:cNvPr>
        <xdr:cNvSpPr/>
      </xdr:nvSpPr>
      <xdr:spPr>
        <a:xfrm>
          <a:off x="6226175" y="977900"/>
          <a:ext cx="30861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Ｅ</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4921FBE0-5971-4F93-BE7D-F8FBE82BD343}"/>
            </a:ext>
          </a:extLst>
        </xdr:cNvPr>
        <xdr:cNvSpPr/>
      </xdr:nvSpPr>
      <xdr:spPr>
        <a:xfrm>
          <a:off x="9988550" y="349885"/>
          <a:ext cx="1371600" cy="10566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F24C48AA-396D-4A16-8C66-2472E8F92320}"/>
            </a:ext>
          </a:extLst>
        </xdr:cNvPr>
        <xdr:cNvSpPr/>
      </xdr:nvSpPr>
      <xdr:spPr>
        <a:xfrm>
          <a:off x="10217150" y="407035"/>
          <a:ext cx="1200150" cy="946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2A1FBA41-D9BB-4291-8128-68E3B45B060D}"/>
            </a:ext>
          </a:extLst>
        </xdr:cNvPr>
        <xdr:cNvSpPr/>
      </xdr:nvSpPr>
      <xdr:spPr>
        <a:xfrm>
          <a:off x="10217150" y="511810"/>
          <a:ext cx="1200150" cy="494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8ACF43E0-DE0C-45E2-8A26-F5C12CE24814}"/>
            </a:ext>
          </a:extLst>
        </xdr:cNvPr>
        <xdr:cNvSpPr/>
      </xdr:nvSpPr>
      <xdr:spPr>
        <a:xfrm>
          <a:off x="10217150" y="835660"/>
          <a:ext cx="1323975" cy="618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5" name="直線コネクタ 24">
          <a:extLst>
            <a:ext uri="{FF2B5EF4-FFF2-40B4-BE49-F238E27FC236}">
              <a16:creationId xmlns:a16="http://schemas.microsoft.com/office/drawing/2014/main" id="{0D7F537F-B35A-475D-9256-12867CA356CA}"/>
            </a:ext>
          </a:extLst>
        </xdr:cNvPr>
        <xdr:cNvCxnSpPr/>
      </xdr:nvCxnSpPr>
      <xdr:spPr>
        <a:xfrm flipH="1">
          <a:off x="10055225" y="4832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6" name="楕円 25">
          <a:extLst>
            <a:ext uri="{FF2B5EF4-FFF2-40B4-BE49-F238E27FC236}">
              <a16:creationId xmlns:a16="http://schemas.microsoft.com/office/drawing/2014/main" id="{C3039C6B-648D-4B24-A7F6-6976BD21FEE9}"/>
            </a:ext>
          </a:extLst>
        </xdr:cNvPr>
        <xdr:cNvSpPr/>
      </xdr:nvSpPr>
      <xdr:spPr>
        <a:xfrm>
          <a:off x="10106025" y="464185"/>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549032D5-EF08-40B6-91F9-672999EDB3FB}"/>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2E656127-C7B2-4C42-BBE1-B3D5F9E542C4}"/>
            </a:ext>
          </a:extLst>
        </xdr:cNvPr>
        <xdr:cNvCxnSpPr/>
      </xdr:nvCxnSpPr>
      <xdr:spPr>
        <a:xfrm>
          <a:off x="10153650" y="83566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9" name="直線コネクタ 28">
          <a:extLst>
            <a:ext uri="{FF2B5EF4-FFF2-40B4-BE49-F238E27FC236}">
              <a16:creationId xmlns:a16="http://schemas.microsoft.com/office/drawing/2014/main" id="{332E6212-C992-4623-ADBA-591C0DF350B4}"/>
            </a:ext>
          </a:extLst>
        </xdr:cNvPr>
        <xdr:cNvCxnSpPr/>
      </xdr:nvCxnSpPr>
      <xdr:spPr>
        <a:xfrm>
          <a:off x="10074275" y="83566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94352F29-1844-4144-9761-E41529365679}"/>
            </a:ext>
          </a:extLst>
        </xdr:cNvPr>
        <xdr:cNvCxnSpPr/>
      </xdr:nvCxnSpPr>
      <xdr:spPr>
        <a:xfrm flipV="1">
          <a:off x="10153650" y="10668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03F8E0C5-00D5-49D9-B854-A72276C787FA}"/>
            </a:ext>
          </a:extLst>
        </xdr:cNvPr>
        <xdr:cNvCxnSpPr/>
      </xdr:nvCxnSpPr>
      <xdr:spPr>
        <a:xfrm>
          <a:off x="10074275" y="119697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465" cy="258445"/>
    <xdr:sp macro="" textlink="">
      <xdr:nvSpPr>
        <xdr:cNvPr id="32" name="テキスト ボックス 31">
          <a:extLst>
            <a:ext uri="{FF2B5EF4-FFF2-40B4-BE49-F238E27FC236}">
              <a16:creationId xmlns:a16="http://schemas.microsoft.com/office/drawing/2014/main" id="{A09E2445-1EF8-458B-A809-CA528F45AFF9}"/>
            </a:ext>
          </a:extLst>
        </xdr:cNvPr>
        <xdr:cNvSpPr txBox="1"/>
      </xdr:nvSpPr>
      <xdr:spPr>
        <a:xfrm>
          <a:off x="419100" y="1968500"/>
          <a:ext cx="46094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dr:col>0</xdr:col>
      <xdr:colOff>419100</xdr:colOff>
      <xdr:row>13</xdr:row>
      <xdr:rowOff>104775</xdr:rowOff>
    </xdr:from>
    <xdr:ext cx="8590915" cy="259080"/>
    <xdr:sp macro="" textlink="">
      <xdr:nvSpPr>
        <xdr:cNvPr id="33" name="テキスト ボックス 32">
          <a:extLst>
            <a:ext uri="{FF2B5EF4-FFF2-40B4-BE49-F238E27FC236}">
              <a16:creationId xmlns:a16="http://schemas.microsoft.com/office/drawing/2014/main" id="{E7D84F0B-4BD2-49A0-9E5C-5614800DAF77}"/>
            </a:ext>
          </a:extLst>
        </xdr:cNvPr>
        <xdr:cNvSpPr txBox="1"/>
      </xdr:nvSpPr>
      <xdr:spPr>
        <a:xfrm>
          <a:off x="419100" y="2206625"/>
          <a:ext cx="8590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4" name="大かっこ 33">
          <a:extLst>
            <a:ext uri="{FF2B5EF4-FFF2-40B4-BE49-F238E27FC236}">
              <a16:creationId xmlns:a16="http://schemas.microsoft.com/office/drawing/2014/main" id="{479753EE-953C-46C2-928A-231F783B0ED4}"/>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470" cy="259080"/>
    <xdr:sp macro="" textlink="">
      <xdr:nvSpPr>
        <xdr:cNvPr id="35" name="テキスト ボックス 34">
          <a:extLst>
            <a:ext uri="{FF2B5EF4-FFF2-40B4-BE49-F238E27FC236}">
              <a16:creationId xmlns:a16="http://schemas.microsoft.com/office/drawing/2014/main" id="{FDDAB7C0-D8D3-489E-B611-08C08E028B4C}"/>
            </a:ext>
          </a:extLst>
        </xdr:cNvPr>
        <xdr:cNvSpPr txBox="1"/>
      </xdr:nvSpPr>
      <xdr:spPr>
        <a:xfrm>
          <a:off x="419100" y="24447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16</xdr:row>
      <xdr:rowOff>98425</xdr:rowOff>
    </xdr:from>
    <xdr:ext cx="8294370" cy="258445"/>
    <xdr:sp macro="" textlink="">
      <xdr:nvSpPr>
        <xdr:cNvPr id="36" name="テキスト ボックス 35">
          <a:extLst>
            <a:ext uri="{FF2B5EF4-FFF2-40B4-BE49-F238E27FC236}">
              <a16:creationId xmlns:a16="http://schemas.microsoft.com/office/drawing/2014/main" id="{89DBC2AF-1B94-4CB9-836D-3DBCA477ACDA}"/>
            </a:ext>
          </a:extLst>
        </xdr:cNvPr>
        <xdr:cNvSpPr txBox="1"/>
      </xdr:nvSpPr>
      <xdr:spPr>
        <a:xfrm>
          <a:off x="419100" y="2692400"/>
          <a:ext cx="82943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265" cy="258445"/>
    <xdr:sp macro="" textlink="">
      <xdr:nvSpPr>
        <xdr:cNvPr id="37" name="テキスト ボックス 36">
          <a:extLst>
            <a:ext uri="{FF2B5EF4-FFF2-40B4-BE49-F238E27FC236}">
              <a16:creationId xmlns:a16="http://schemas.microsoft.com/office/drawing/2014/main" id="{2A8AFD33-2C1C-41BE-AEBE-599B83718A70}"/>
            </a:ext>
          </a:extLst>
        </xdr:cNvPr>
        <xdr:cNvSpPr txBox="1"/>
      </xdr:nvSpPr>
      <xdr:spPr>
        <a:xfrm>
          <a:off x="419100" y="2921000"/>
          <a:ext cx="440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8" name="正方形/長方形 37">
          <a:extLst>
            <a:ext uri="{FF2B5EF4-FFF2-40B4-BE49-F238E27FC236}">
              <a16:creationId xmlns:a16="http://schemas.microsoft.com/office/drawing/2014/main" id="{23FE3CBC-6795-4C98-BE9C-A0909425238B}"/>
            </a:ext>
          </a:extLst>
        </xdr:cNvPr>
        <xdr:cNvSpPr/>
      </xdr:nvSpPr>
      <xdr:spPr>
        <a:xfrm>
          <a:off x="1158875" y="3387725"/>
          <a:ext cx="3819525" cy="200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9" name="正方形/長方形 38">
          <a:extLst>
            <a:ext uri="{FF2B5EF4-FFF2-40B4-BE49-F238E27FC236}">
              <a16:creationId xmlns:a16="http://schemas.microsoft.com/office/drawing/2014/main" id="{AA9B8DCA-6D5F-4DDE-8E79-3FB493A35024}"/>
            </a:ext>
          </a:extLst>
        </xdr:cNvPr>
        <xdr:cNvSpPr/>
      </xdr:nvSpPr>
      <xdr:spPr>
        <a:xfrm>
          <a:off x="1811655" y="3646805"/>
          <a:ext cx="1558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0" name="正方形/長方形 39">
          <a:extLst>
            <a:ext uri="{FF2B5EF4-FFF2-40B4-BE49-F238E27FC236}">
              <a16:creationId xmlns:a16="http://schemas.microsoft.com/office/drawing/2014/main" id="{4EA4DE1E-123E-400E-993B-193415E65171}"/>
            </a:ext>
          </a:extLst>
        </xdr:cNvPr>
        <xdr:cNvSpPr/>
      </xdr:nvSpPr>
      <xdr:spPr>
        <a:xfrm>
          <a:off x="3468370" y="3630295"/>
          <a:ext cx="759460" cy="283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8899958-0CC7-4087-A4FA-FD8B295F23C6}"/>
            </a:ext>
          </a:extLst>
        </xdr:cNvPr>
        <xdr:cNvSpPr/>
      </xdr:nvSpPr>
      <xdr:spPr>
        <a:xfrm>
          <a:off x="4930775" y="3458210"/>
          <a:ext cx="1371600" cy="1962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53992E88-6B4D-41D9-9630-5669320C1B1C}"/>
            </a:ext>
          </a:extLst>
        </xdr:cNvPr>
        <xdr:cNvSpPr/>
      </xdr:nvSpPr>
      <xdr:spPr>
        <a:xfrm>
          <a:off x="4930775" y="35883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85725</xdr:colOff>
      <xdr:row>21</xdr:row>
      <xdr:rowOff>57785</xdr:rowOff>
    </xdr:from>
    <xdr:to>
      <xdr:col>44</xdr:col>
      <xdr:colOff>85725</xdr:colOff>
      <xdr:row>22</xdr:row>
      <xdr:rowOff>92075</xdr:rowOff>
    </xdr:to>
    <xdr:sp macro="" textlink="">
      <xdr:nvSpPr>
        <xdr:cNvPr id="43" name="正方形/長方形 42">
          <a:extLst>
            <a:ext uri="{FF2B5EF4-FFF2-40B4-BE49-F238E27FC236}">
              <a16:creationId xmlns:a16="http://schemas.microsoft.com/office/drawing/2014/main" id="{6082B506-003C-4237-9914-E8DD55403AAB}"/>
            </a:ext>
          </a:extLst>
        </xdr:cNvPr>
        <xdr:cNvSpPr/>
      </xdr:nvSpPr>
      <xdr:spPr>
        <a:xfrm>
          <a:off x="6530975" y="3458210"/>
          <a:ext cx="1371600" cy="1962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36</xdr:col>
      <xdr:colOff>85725</xdr:colOff>
      <xdr:row>22</xdr:row>
      <xdr:rowOff>29210</xdr:rowOff>
    </xdr:from>
    <xdr:to>
      <xdr:col>44</xdr:col>
      <xdr:colOff>85725</xdr:colOff>
      <xdr:row>23</xdr:row>
      <xdr:rowOff>111125</xdr:rowOff>
    </xdr:to>
    <xdr:sp macro="" textlink="">
      <xdr:nvSpPr>
        <xdr:cNvPr id="44" name="正方形/長方形 43">
          <a:extLst>
            <a:ext uri="{FF2B5EF4-FFF2-40B4-BE49-F238E27FC236}">
              <a16:creationId xmlns:a16="http://schemas.microsoft.com/office/drawing/2014/main" id="{7AAC8F57-E13F-43F8-9EFF-D8E028603D90}"/>
            </a:ext>
          </a:extLst>
        </xdr:cNvPr>
        <xdr:cNvSpPr/>
      </xdr:nvSpPr>
      <xdr:spPr>
        <a:xfrm>
          <a:off x="6530975" y="35883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C2EC4D8-7433-47AD-8BFB-89657165E581}"/>
            </a:ext>
          </a:extLst>
        </xdr:cNvPr>
        <xdr:cNvSpPr/>
      </xdr:nvSpPr>
      <xdr:spPr>
        <a:xfrm>
          <a:off x="1158875" y="3949700"/>
          <a:ext cx="3819525" cy="20383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3B087C3-4405-49EF-88FA-1112ECC379E2}"/>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4E76D93-E11E-41B2-B4D9-FD7FF7042860}"/>
            </a:ext>
          </a:extLst>
        </xdr:cNvPr>
        <xdr:cNvSpPr/>
      </xdr:nvSpPr>
      <xdr:spPr>
        <a:xfrm>
          <a:off x="5226050" y="4016375"/>
          <a:ext cx="41148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8" name="テキスト ボックス 47">
          <a:extLst>
            <a:ext uri="{FF2B5EF4-FFF2-40B4-BE49-F238E27FC236}">
              <a16:creationId xmlns:a16="http://schemas.microsoft.com/office/drawing/2014/main" id="{E0D24F4F-4E43-49B2-8EB1-21F32E83F8C5}"/>
            </a:ext>
          </a:extLst>
        </xdr:cNvPr>
        <xdr:cNvSpPr txBox="1"/>
      </xdr:nvSpPr>
      <xdr:spPr>
        <a:xfrm>
          <a:off x="5292725" y="4225925"/>
          <a:ext cx="4105275" cy="16859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・「有形固定資産減価償却率」は類似団体平均と比較し低水準ではあるものの、都道府県平均と比較すると高水準になっている。今後も数値の上昇が想定されるため、平成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年３月に策定した公共施設等総合管理計画に基づき、施設の更新・統廃合・長寿命化等を計画的に進めるなど公共施設等の適正管理に努める。</a:t>
          </a:r>
          <a:endParaRPr lang="ja-JP" altLang="ja-JP">
            <a:effectLst/>
          </a:endParaRP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50BB277F-3ECF-40D9-ABE6-17D264E9952E}"/>
            </a:ext>
          </a:extLst>
        </xdr:cNvPr>
        <xdr:cNvSpPr txBox="1"/>
      </xdr:nvSpPr>
      <xdr:spPr>
        <a:xfrm>
          <a:off x="1130300" y="37687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F33C7A6-C8F5-4ECD-848F-C90237EFEBE0}"/>
            </a:ext>
          </a:extLst>
        </xdr:cNvPr>
        <xdr:cNvCxnSpPr/>
      </xdr:nvCxnSpPr>
      <xdr:spPr>
        <a:xfrm>
          <a:off x="1158875" y="598805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1" name="テキスト ボックス 50">
          <a:extLst>
            <a:ext uri="{FF2B5EF4-FFF2-40B4-BE49-F238E27FC236}">
              <a16:creationId xmlns:a16="http://schemas.microsoft.com/office/drawing/2014/main" id="{0464C657-A4A5-4E78-853D-BD10C9DB772B}"/>
            </a:ext>
          </a:extLst>
        </xdr:cNvPr>
        <xdr:cNvSpPr txBox="1"/>
      </xdr:nvSpPr>
      <xdr:spPr>
        <a:xfrm>
          <a:off x="789940" y="59042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85.0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738F7D0B-53DE-4912-81C6-E9295735D74A}"/>
            </a:ext>
          </a:extLst>
        </xdr:cNvPr>
        <xdr:cNvCxnSpPr/>
      </xdr:nvCxnSpPr>
      <xdr:spPr>
        <a:xfrm>
          <a:off x="1158875" y="565658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8775" cy="225425"/>
    <xdr:sp macro="" textlink="">
      <xdr:nvSpPr>
        <xdr:cNvPr id="53" name="テキスト ボックス 52">
          <a:extLst>
            <a:ext uri="{FF2B5EF4-FFF2-40B4-BE49-F238E27FC236}">
              <a16:creationId xmlns:a16="http://schemas.microsoft.com/office/drawing/2014/main" id="{6D1E0388-E9FD-415A-BAEB-28140191F508}"/>
            </a:ext>
          </a:extLst>
        </xdr:cNvPr>
        <xdr:cNvSpPr txBox="1"/>
      </xdr:nvSpPr>
      <xdr:spPr>
        <a:xfrm>
          <a:off x="789940" y="556323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E640BA07-B95B-4B65-A236-C53E6FD7F2F9}"/>
            </a:ext>
          </a:extLst>
        </xdr:cNvPr>
        <xdr:cNvCxnSpPr/>
      </xdr:nvCxnSpPr>
      <xdr:spPr>
        <a:xfrm>
          <a:off x="1158875" y="531622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8775" cy="224790"/>
    <xdr:sp macro="" textlink="">
      <xdr:nvSpPr>
        <xdr:cNvPr id="55" name="テキスト ボックス 54">
          <a:extLst>
            <a:ext uri="{FF2B5EF4-FFF2-40B4-BE49-F238E27FC236}">
              <a16:creationId xmlns:a16="http://schemas.microsoft.com/office/drawing/2014/main" id="{42796997-00C1-4060-B570-44DF20420A60}"/>
            </a:ext>
          </a:extLst>
        </xdr:cNvPr>
        <xdr:cNvSpPr txBox="1"/>
      </xdr:nvSpPr>
      <xdr:spPr>
        <a:xfrm>
          <a:off x="789940" y="5222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75.0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F4EAA89-0076-4DAC-8682-A5FEDB1CD150}"/>
            </a:ext>
          </a:extLst>
        </xdr:cNvPr>
        <xdr:cNvCxnSpPr/>
      </xdr:nvCxnSpPr>
      <xdr:spPr>
        <a:xfrm>
          <a:off x="1158875" y="49784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775" cy="225425"/>
    <xdr:sp macro="" textlink="">
      <xdr:nvSpPr>
        <xdr:cNvPr id="57" name="テキスト ボックス 56">
          <a:extLst>
            <a:ext uri="{FF2B5EF4-FFF2-40B4-BE49-F238E27FC236}">
              <a16:creationId xmlns:a16="http://schemas.microsoft.com/office/drawing/2014/main" id="{BA2BF65B-85EE-4A74-848D-8CB51B938AD2}"/>
            </a:ext>
          </a:extLst>
        </xdr:cNvPr>
        <xdr:cNvSpPr txBox="1"/>
      </xdr:nvSpPr>
      <xdr:spPr>
        <a:xfrm>
          <a:off x="789940" y="48844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A61BBA81-3486-44E1-A185-E5C214969B60}"/>
            </a:ext>
          </a:extLst>
        </xdr:cNvPr>
        <xdr:cNvCxnSpPr/>
      </xdr:nvCxnSpPr>
      <xdr:spPr>
        <a:xfrm>
          <a:off x="1158875" y="4637405"/>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8775" cy="224790"/>
    <xdr:sp macro="" textlink="">
      <xdr:nvSpPr>
        <xdr:cNvPr id="59" name="テキスト ボックス 58">
          <a:extLst>
            <a:ext uri="{FF2B5EF4-FFF2-40B4-BE49-F238E27FC236}">
              <a16:creationId xmlns:a16="http://schemas.microsoft.com/office/drawing/2014/main" id="{A7ECD9E0-19BB-474F-AC6E-90528F54CD97}"/>
            </a:ext>
          </a:extLst>
        </xdr:cNvPr>
        <xdr:cNvSpPr txBox="1"/>
      </xdr:nvSpPr>
      <xdr:spPr>
        <a:xfrm>
          <a:off x="789940" y="454406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65.0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B52F5254-338D-4658-9648-C7A46D412A92}"/>
            </a:ext>
          </a:extLst>
        </xdr:cNvPr>
        <xdr:cNvCxnSpPr/>
      </xdr:nvCxnSpPr>
      <xdr:spPr>
        <a:xfrm>
          <a:off x="1158875" y="4297045"/>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8775" cy="225425"/>
    <xdr:sp macro="" textlink="">
      <xdr:nvSpPr>
        <xdr:cNvPr id="61" name="テキスト ボックス 60">
          <a:extLst>
            <a:ext uri="{FF2B5EF4-FFF2-40B4-BE49-F238E27FC236}">
              <a16:creationId xmlns:a16="http://schemas.microsoft.com/office/drawing/2014/main" id="{B978825C-A80F-4E2B-BEEB-68AE47600193}"/>
            </a:ext>
          </a:extLst>
        </xdr:cNvPr>
        <xdr:cNvSpPr txBox="1"/>
      </xdr:nvSpPr>
      <xdr:spPr>
        <a:xfrm>
          <a:off x="789940" y="421259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3587500-2149-416F-A80E-8F6518F26518}"/>
            </a:ext>
          </a:extLst>
        </xdr:cNvPr>
        <xdr:cNvCxnSpPr/>
      </xdr:nvCxnSpPr>
      <xdr:spPr>
        <a:xfrm>
          <a:off x="1158875" y="39497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3" name="テキスト ボックス 62">
          <a:extLst>
            <a:ext uri="{FF2B5EF4-FFF2-40B4-BE49-F238E27FC236}">
              <a16:creationId xmlns:a16="http://schemas.microsoft.com/office/drawing/2014/main" id="{328ED6E9-EAB8-4ED0-8617-69551B7A65F5}"/>
            </a:ext>
          </a:extLst>
        </xdr:cNvPr>
        <xdr:cNvSpPr txBox="1"/>
      </xdr:nvSpPr>
      <xdr:spPr>
        <a:xfrm>
          <a:off x="789940" y="38652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55.0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6525136-4E0F-4275-98F2-46DD17AA984C}"/>
            </a:ext>
          </a:extLst>
        </xdr:cNvPr>
        <xdr:cNvSpPr/>
      </xdr:nvSpPr>
      <xdr:spPr>
        <a:xfrm>
          <a:off x="1158875" y="3949700"/>
          <a:ext cx="3819525" cy="20383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143510</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82820339-7F31-406D-BC69-3B209BB7EE4D}"/>
            </a:ext>
          </a:extLst>
        </xdr:cNvPr>
        <xdr:cNvCxnSpPr/>
      </xdr:nvCxnSpPr>
      <xdr:spPr>
        <a:xfrm flipV="1">
          <a:off x="4306570" y="4674235"/>
          <a:ext cx="1270" cy="772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103505</xdr:rowOff>
    </xdr:from>
    <xdr:ext cx="404495" cy="259080"/>
    <xdr:sp macro="" textlink="">
      <xdr:nvSpPr>
        <xdr:cNvPr id="66" name="有形固定資産減価償却率最小値テキスト">
          <a:extLst>
            <a:ext uri="{FF2B5EF4-FFF2-40B4-BE49-F238E27FC236}">
              <a16:creationId xmlns:a16="http://schemas.microsoft.com/office/drawing/2014/main" id="{A966F7EF-9942-407D-92DC-54F6F290F7D4}"/>
            </a:ext>
          </a:extLst>
        </xdr:cNvPr>
        <xdr:cNvSpPr txBox="1"/>
      </xdr:nvSpPr>
      <xdr:spPr>
        <a:xfrm>
          <a:off x="4359275" y="54502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8449145E-624A-4F12-ABCF-468E94FFEA2A}"/>
            </a:ext>
          </a:extLst>
        </xdr:cNvPr>
        <xdr:cNvCxnSpPr/>
      </xdr:nvCxnSpPr>
      <xdr:spPr>
        <a:xfrm>
          <a:off x="4216400" y="544639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90170</xdr:rowOff>
    </xdr:from>
    <xdr:ext cx="404495" cy="259080"/>
    <xdr:sp macro="" textlink="">
      <xdr:nvSpPr>
        <xdr:cNvPr id="68" name="有形固定資産減価償却率最大値テキスト">
          <a:extLst>
            <a:ext uri="{FF2B5EF4-FFF2-40B4-BE49-F238E27FC236}">
              <a16:creationId xmlns:a16="http://schemas.microsoft.com/office/drawing/2014/main" id="{946C9416-577D-4D2F-9389-A12CE3A39199}"/>
            </a:ext>
          </a:extLst>
        </xdr:cNvPr>
        <xdr:cNvSpPr txBox="1"/>
      </xdr:nvSpPr>
      <xdr:spPr>
        <a:xfrm>
          <a:off x="4359275" y="4458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65.6</a:t>
          </a:r>
          <a:endParaRPr kumimoji="1" lang="ja-JP" altLang="en-US" sz="1000" b="1">
            <a:latin typeface="ＭＳ Ｐゴシック"/>
            <a:ea typeface="ＭＳ Ｐゴシック"/>
          </a:endParaRPr>
        </a:p>
      </xdr:txBody>
    </xdr:sp>
    <xdr:clientData/>
  </xdr:oneCellAnchor>
  <xdr:twoCellAnchor>
    <xdr:from>
      <xdr:col>22</xdr:col>
      <xdr:colOff>187325</xdr:colOff>
      <xdr:row>28</xdr:row>
      <xdr:rowOff>143510</xdr:rowOff>
    </xdr:from>
    <xdr:to>
      <xdr:col>23</xdr:col>
      <xdr:colOff>174625</xdr:colOff>
      <xdr:row>28</xdr:row>
      <xdr:rowOff>143510</xdr:rowOff>
    </xdr:to>
    <xdr:cxnSp macro="">
      <xdr:nvCxnSpPr>
        <xdr:cNvPr id="69" name="直線コネクタ 68">
          <a:extLst>
            <a:ext uri="{FF2B5EF4-FFF2-40B4-BE49-F238E27FC236}">
              <a16:creationId xmlns:a16="http://schemas.microsoft.com/office/drawing/2014/main" id="{41A028B0-59E8-49CF-9B62-73A279CA466F}"/>
            </a:ext>
          </a:extLst>
        </xdr:cNvPr>
        <xdr:cNvCxnSpPr/>
      </xdr:nvCxnSpPr>
      <xdr:spPr>
        <a:xfrm>
          <a:off x="4216400" y="467423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132715</xdr:rowOff>
    </xdr:from>
    <xdr:ext cx="404495" cy="258445"/>
    <xdr:sp macro="" textlink="">
      <xdr:nvSpPr>
        <xdr:cNvPr id="70" name="有形固定資産減価償却率平均値テキスト">
          <a:extLst>
            <a:ext uri="{FF2B5EF4-FFF2-40B4-BE49-F238E27FC236}">
              <a16:creationId xmlns:a16="http://schemas.microsoft.com/office/drawing/2014/main" id="{D424542E-05ED-4B8B-9F9F-4465A91CE92D}"/>
            </a:ext>
          </a:extLst>
        </xdr:cNvPr>
        <xdr:cNvSpPr txBox="1"/>
      </xdr:nvSpPr>
      <xdr:spPr>
        <a:xfrm>
          <a:off x="4359275" y="51523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154940</xdr:rowOff>
    </xdr:from>
    <xdr:to>
      <xdr:col>23</xdr:col>
      <xdr:colOff>136525</xdr:colOff>
      <xdr:row>32</xdr:row>
      <xdr:rowOff>84455</xdr:rowOff>
    </xdr:to>
    <xdr:sp macro="" textlink="">
      <xdr:nvSpPr>
        <xdr:cNvPr id="71" name="フローチャート: 判断 70">
          <a:extLst>
            <a:ext uri="{FF2B5EF4-FFF2-40B4-BE49-F238E27FC236}">
              <a16:creationId xmlns:a16="http://schemas.microsoft.com/office/drawing/2014/main" id="{BD0B9E71-D902-4BF9-B985-9D5C2595BC69}"/>
            </a:ext>
          </a:extLst>
        </xdr:cNvPr>
        <xdr:cNvSpPr/>
      </xdr:nvSpPr>
      <xdr:spPr>
        <a:xfrm>
          <a:off x="4254500" y="5174615"/>
          <a:ext cx="10477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2" name="フローチャート: 判断 71">
          <a:extLst>
            <a:ext uri="{FF2B5EF4-FFF2-40B4-BE49-F238E27FC236}">
              <a16:creationId xmlns:a16="http://schemas.microsoft.com/office/drawing/2014/main" id="{A9E27DA5-046D-4A5C-95AC-6A51193DDCFF}"/>
            </a:ext>
          </a:extLst>
        </xdr:cNvPr>
        <xdr:cNvSpPr/>
      </xdr:nvSpPr>
      <xdr:spPr>
        <a:xfrm>
          <a:off x="3616325" y="5106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17780</xdr:rowOff>
    </xdr:from>
    <xdr:to>
      <xdr:col>15</xdr:col>
      <xdr:colOff>187325</xdr:colOff>
      <xdr:row>31</xdr:row>
      <xdr:rowOff>119380</xdr:rowOff>
    </xdr:to>
    <xdr:sp macro="" textlink="">
      <xdr:nvSpPr>
        <xdr:cNvPr id="73" name="フローチャート: 判断 72">
          <a:extLst>
            <a:ext uri="{FF2B5EF4-FFF2-40B4-BE49-F238E27FC236}">
              <a16:creationId xmlns:a16="http://schemas.microsoft.com/office/drawing/2014/main" id="{ECE11FA9-D2F8-4485-A4EA-8EA9DDA8C489}"/>
            </a:ext>
          </a:extLst>
        </xdr:cNvPr>
        <xdr:cNvSpPr/>
      </xdr:nvSpPr>
      <xdr:spPr>
        <a:xfrm>
          <a:off x="2930525" y="5037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138430</xdr:rowOff>
    </xdr:from>
    <xdr:to>
      <xdr:col>11</xdr:col>
      <xdr:colOff>187325</xdr:colOff>
      <xdr:row>31</xdr:row>
      <xdr:rowOff>68580</xdr:rowOff>
    </xdr:to>
    <xdr:sp macro="" textlink="">
      <xdr:nvSpPr>
        <xdr:cNvPr id="74" name="フローチャート: 判断 73">
          <a:extLst>
            <a:ext uri="{FF2B5EF4-FFF2-40B4-BE49-F238E27FC236}">
              <a16:creationId xmlns:a16="http://schemas.microsoft.com/office/drawing/2014/main" id="{820F9B53-B8DA-40DC-B6AB-C8E4D4FFD7E6}"/>
            </a:ext>
          </a:extLst>
        </xdr:cNvPr>
        <xdr:cNvSpPr/>
      </xdr:nvSpPr>
      <xdr:spPr>
        <a:xfrm>
          <a:off x="2244725" y="499935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5" name="テキスト ボックス 74">
          <a:extLst>
            <a:ext uri="{FF2B5EF4-FFF2-40B4-BE49-F238E27FC236}">
              <a16:creationId xmlns:a16="http://schemas.microsoft.com/office/drawing/2014/main" id="{05E8B6D3-4C81-4B7E-BA0E-A3442D00F1E8}"/>
            </a:ext>
          </a:extLst>
        </xdr:cNvPr>
        <xdr:cNvSpPr txBox="1"/>
      </xdr:nvSpPr>
      <xdr:spPr>
        <a:xfrm>
          <a:off x="4149725" y="603694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6" name="テキスト ボックス 75">
          <a:extLst>
            <a:ext uri="{FF2B5EF4-FFF2-40B4-BE49-F238E27FC236}">
              <a16:creationId xmlns:a16="http://schemas.microsoft.com/office/drawing/2014/main" id="{41A99152-5D1E-4623-A2E1-6BC0BCAED429}"/>
            </a:ext>
          </a:extLst>
        </xdr:cNvPr>
        <xdr:cNvSpPr txBox="1"/>
      </xdr:nvSpPr>
      <xdr:spPr>
        <a:xfrm>
          <a:off x="3511550" y="603694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7" name="テキスト ボックス 76">
          <a:extLst>
            <a:ext uri="{FF2B5EF4-FFF2-40B4-BE49-F238E27FC236}">
              <a16:creationId xmlns:a16="http://schemas.microsoft.com/office/drawing/2014/main" id="{27FEB8D6-B5D3-413E-80A6-D74ED7660D29}"/>
            </a:ext>
          </a:extLst>
        </xdr:cNvPr>
        <xdr:cNvSpPr txBox="1"/>
      </xdr:nvSpPr>
      <xdr:spPr>
        <a:xfrm>
          <a:off x="2825750" y="603694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78" name="テキスト ボックス 77">
          <a:extLst>
            <a:ext uri="{FF2B5EF4-FFF2-40B4-BE49-F238E27FC236}">
              <a16:creationId xmlns:a16="http://schemas.microsoft.com/office/drawing/2014/main" id="{D4D24217-463A-4B68-B10D-ACC6C1F5116D}"/>
            </a:ext>
          </a:extLst>
        </xdr:cNvPr>
        <xdr:cNvSpPr txBox="1"/>
      </xdr:nvSpPr>
      <xdr:spPr>
        <a:xfrm>
          <a:off x="2139950" y="603694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79" name="テキスト ボックス 78">
          <a:extLst>
            <a:ext uri="{FF2B5EF4-FFF2-40B4-BE49-F238E27FC236}">
              <a16:creationId xmlns:a16="http://schemas.microsoft.com/office/drawing/2014/main" id="{481824E7-569A-4273-9B3C-30CD1711C51C}"/>
            </a:ext>
          </a:extLst>
        </xdr:cNvPr>
        <xdr:cNvSpPr txBox="1"/>
      </xdr:nvSpPr>
      <xdr:spPr>
        <a:xfrm>
          <a:off x="1454150" y="603694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28</xdr:row>
      <xdr:rowOff>92710</xdr:rowOff>
    </xdr:from>
    <xdr:to>
      <xdr:col>23</xdr:col>
      <xdr:colOff>136525</xdr:colOff>
      <xdr:row>29</xdr:row>
      <xdr:rowOff>22860</xdr:rowOff>
    </xdr:to>
    <xdr:sp macro="" textlink="">
      <xdr:nvSpPr>
        <xdr:cNvPr id="80" name="楕円 79">
          <a:extLst>
            <a:ext uri="{FF2B5EF4-FFF2-40B4-BE49-F238E27FC236}">
              <a16:creationId xmlns:a16="http://schemas.microsoft.com/office/drawing/2014/main" id="{7E985208-7A05-49D6-A2DF-62FB1BB1F55E}"/>
            </a:ext>
          </a:extLst>
        </xdr:cNvPr>
        <xdr:cNvSpPr/>
      </xdr:nvSpPr>
      <xdr:spPr>
        <a:xfrm>
          <a:off x="4254500" y="46266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45720</xdr:rowOff>
    </xdr:from>
    <xdr:ext cx="404495" cy="259080"/>
    <xdr:sp macro="" textlink="">
      <xdr:nvSpPr>
        <xdr:cNvPr id="81" name="有形固定資産減価償却率該当値テキスト">
          <a:extLst>
            <a:ext uri="{FF2B5EF4-FFF2-40B4-BE49-F238E27FC236}">
              <a16:creationId xmlns:a16="http://schemas.microsoft.com/office/drawing/2014/main" id="{D8DB1A00-D9F7-46FD-9C19-DDF5519ED19D}"/>
            </a:ext>
          </a:extLst>
        </xdr:cNvPr>
        <xdr:cNvSpPr txBox="1"/>
      </xdr:nvSpPr>
      <xdr:spPr>
        <a:xfrm>
          <a:off x="4359275" y="45827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27</xdr:row>
      <xdr:rowOff>170815</xdr:rowOff>
    </xdr:from>
    <xdr:to>
      <xdr:col>19</xdr:col>
      <xdr:colOff>187325</xdr:colOff>
      <xdr:row>28</xdr:row>
      <xdr:rowOff>100965</xdr:rowOff>
    </xdr:to>
    <xdr:sp macro="" textlink="">
      <xdr:nvSpPr>
        <xdr:cNvPr id="82" name="楕円 81">
          <a:extLst>
            <a:ext uri="{FF2B5EF4-FFF2-40B4-BE49-F238E27FC236}">
              <a16:creationId xmlns:a16="http://schemas.microsoft.com/office/drawing/2014/main" id="{95CEC5E2-C4AF-4344-B00E-1FE231FA164B}"/>
            </a:ext>
          </a:extLst>
        </xdr:cNvPr>
        <xdr:cNvSpPr/>
      </xdr:nvSpPr>
      <xdr:spPr>
        <a:xfrm>
          <a:off x="3616325" y="45332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143510</xdr:rowOff>
    </xdr:to>
    <xdr:cxnSp macro="">
      <xdr:nvCxnSpPr>
        <xdr:cNvPr id="83" name="直線コネクタ 82">
          <a:extLst>
            <a:ext uri="{FF2B5EF4-FFF2-40B4-BE49-F238E27FC236}">
              <a16:creationId xmlns:a16="http://schemas.microsoft.com/office/drawing/2014/main" id="{B09E54FF-60F9-4162-AEDB-453D2EA9C7F9}"/>
            </a:ext>
          </a:extLst>
        </xdr:cNvPr>
        <xdr:cNvCxnSpPr/>
      </xdr:nvCxnSpPr>
      <xdr:spPr>
        <a:xfrm>
          <a:off x="3673475" y="4580890"/>
          <a:ext cx="62865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69850</xdr:rowOff>
    </xdr:from>
    <xdr:to>
      <xdr:col>15</xdr:col>
      <xdr:colOff>187325</xdr:colOff>
      <xdr:row>28</xdr:row>
      <xdr:rowOff>0</xdr:rowOff>
    </xdr:to>
    <xdr:sp macro="" textlink="">
      <xdr:nvSpPr>
        <xdr:cNvPr id="84" name="楕円 83">
          <a:extLst>
            <a:ext uri="{FF2B5EF4-FFF2-40B4-BE49-F238E27FC236}">
              <a16:creationId xmlns:a16="http://schemas.microsoft.com/office/drawing/2014/main" id="{0EA5C3C3-8EC7-4F05-A797-38DEA4A8CB09}"/>
            </a:ext>
          </a:extLst>
        </xdr:cNvPr>
        <xdr:cNvSpPr/>
      </xdr:nvSpPr>
      <xdr:spPr>
        <a:xfrm>
          <a:off x="2930525" y="44386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120650</xdr:rowOff>
    </xdr:from>
    <xdr:to>
      <xdr:col>19</xdr:col>
      <xdr:colOff>136525</xdr:colOff>
      <xdr:row>28</xdr:row>
      <xdr:rowOff>50165</xdr:rowOff>
    </xdr:to>
    <xdr:cxnSp macro="">
      <xdr:nvCxnSpPr>
        <xdr:cNvPr id="85" name="直線コネクタ 84">
          <a:extLst>
            <a:ext uri="{FF2B5EF4-FFF2-40B4-BE49-F238E27FC236}">
              <a16:creationId xmlns:a16="http://schemas.microsoft.com/office/drawing/2014/main" id="{6E44E71B-2977-41CE-9CA9-EBD9B0A485D9}"/>
            </a:ext>
          </a:extLst>
        </xdr:cNvPr>
        <xdr:cNvCxnSpPr/>
      </xdr:nvCxnSpPr>
      <xdr:spPr>
        <a:xfrm>
          <a:off x="2987675" y="4495800"/>
          <a:ext cx="6858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19685</xdr:rowOff>
    </xdr:from>
    <xdr:to>
      <xdr:col>11</xdr:col>
      <xdr:colOff>187325</xdr:colOff>
      <xdr:row>27</xdr:row>
      <xdr:rowOff>121285</xdr:rowOff>
    </xdr:to>
    <xdr:sp macro="" textlink="">
      <xdr:nvSpPr>
        <xdr:cNvPr id="86" name="楕円 85">
          <a:extLst>
            <a:ext uri="{FF2B5EF4-FFF2-40B4-BE49-F238E27FC236}">
              <a16:creationId xmlns:a16="http://schemas.microsoft.com/office/drawing/2014/main" id="{3DCB1624-D581-46D5-BE20-9620A95B484C}"/>
            </a:ext>
          </a:extLst>
        </xdr:cNvPr>
        <xdr:cNvSpPr/>
      </xdr:nvSpPr>
      <xdr:spPr>
        <a:xfrm>
          <a:off x="2244725" y="43916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70485</xdr:rowOff>
    </xdr:from>
    <xdr:to>
      <xdr:col>15</xdr:col>
      <xdr:colOff>136525</xdr:colOff>
      <xdr:row>27</xdr:row>
      <xdr:rowOff>120650</xdr:rowOff>
    </xdr:to>
    <xdr:cxnSp macro="">
      <xdr:nvCxnSpPr>
        <xdr:cNvPr id="87" name="直線コネクタ 86">
          <a:extLst>
            <a:ext uri="{FF2B5EF4-FFF2-40B4-BE49-F238E27FC236}">
              <a16:creationId xmlns:a16="http://schemas.microsoft.com/office/drawing/2014/main" id="{3EDB33F9-030B-4D40-BD48-3D0CD62BA3D8}"/>
            </a:ext>
          </a:extLst>
        </xdr:cNvPr>
        <xdr:cNvCxnSpPr/>
      </xdr:nvCxnSpPr>
      <xdr:spPr>
        <a:xfrm>
          <a:off x="2301875" y="4439285"/>
          <a:ext cx="6858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54610</xdr:rowOff>
    </xdr:from>
    <xdr:to>
      <xdr:col>7</xdr:col>
      <xdr:colOff>187325</xdr:colOff>
      <xdr:row>26</xdr:row>
      <xdr:rowOff>156210</xdr:rowOff>
    </xdr:to>
    <xdr:sp macro="" textlink="">
      <xdr:nvSpPr>
        <xdr:cNvPr id="88" name="楕円 87">
          <a:extLst>
            <a:ext uri="{FF2B5EF4-FFF2-40B4-BE49-F238E27FC236}">
              <a16:creationId xmlns:a16="http://schemas.microsoft.com/office/drawing/2014/main" id="{7149BE40-CAA7-487B-AD30-15A19B6CBC1D}"/>
            </a:ext>
          </a:extLst>
        </xdr:cNvPr>
        <xdr:cNvSpPr/>
      </xdr:nvSpPr>
      <xdr:spPr>
        <a:xfrm>
          <a:off x="1558925" y="42646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105410</xdr:rowOff>
    </xdr:from>
    <xdr:to>
      <xdr:col>11</xdr:col>
      <xdr:colOff>136525</xdr:colOff>
      <xdr:row>27</xdr:row>
      <xdr:rowOff>70485</xdr:rowOff>
    </xdr:to>
    <xdr:cxnSp macro="">
      <xdr:nvCxnSpPr>
        <xdr:cNvPr id="89" name="直線コネクタ 88">
          <a:extLst>
            <a:ext uri="{FF2B5EF4-FFF2-40B4-BE49-F238E27FC236}">
              <a16:creationId xmlns:a16="http://schemas.microsoft.com/office/drawing/2014/main" id="{FF63C869-0321-43DE-AE9E-85FBEF207FFB}"/>
            </a:ext>
          </a:extLst>
        </xdr:cNvPr>
        <xdr:cNvCxnSpPr/>
      </xdr:nvCxnSpPr>
      <xdr:spPr>
        <a:xfrm>
          <a:off x="1616075" y="4312285"/>
          <a:ext cx="6858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32</xdr:row>
      <xdr:rowOff>10795</xdr:rowOff>
    </xdr:from>
    <xdr:ext cx="404495" cy="258445"/>
    <xdr:sp macro="" textlink="">
      <xdr:nvSpPr>
        <xdr:cNvPr id="90" name="n_1aveValue有形固定資産減価償却率">
          <a:extLst>
            <a:ext uri="{FF2B5EF4-FFF2-40B4-BE49-F238E27FC236}">
              <a16:creationId xmlns:a16="http://schemas.microsoft.com/office/drawing/2014/main" id="{CCFAFC84-E1E8-4ACB-8E05-337594D5D1CF}"/>
            </a:ext>
          </a:extLst>
        </xdr:cNvPr>
        <xdr:cNvSpPr txBox="1"/>
      </xdr:nvSpPr>
      <xdr:spPr>
        <a:xfrm>
          <a:off x="3474085" y="5189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110490</xdr:rowOff>
    </xdr:from>
    <xdr:ext cx="404495" cy="258445"/>
    <xdr:sp macro="" textlink="">
      <xdr:nvSpPr>
        <xdr:cNvPr id="91" name="n_2aveValue有形固定資産減価償却率">
          <a:extLst>
            <a:ext uri="{FF2B5EF4-FFF2-40B4-BE49-F238E27FC236}">
              <a16:creationId xmlns:a16="http://schemas.microsoft.com/office/drawing/2014/main" id="{58614FDC-64BD-4B1D-87F8-23EC448D65F4}"/>
            </a:ext>
          </a:extLst>
        </xdr:cNvPr>
        <xdr:cNvSpPr txBox="1"/>
      </xdr:nvSpPr>
      <xdr:spPr>
        <a:xfrm>
          <a:off x="2797810" y="5126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59690</xdr:rowOff>
    </xdr:from>
    <xdr:ext cx="404495" cy="259080"/>
    <xdr:sp macro="" textlink="">
      <xdr:nvSpPr>
        <xdr:cNvPr id="92" name="n_3aveValue有形固定資産減価償却率">
          <a:extLst>
            <a:ext uri="{FF2B5EF4-FFF2-40B4-BE49-F238E27FC236}">
              <a16:creationId xmlns:a16="http://schemas.microsoft.com/office/drawing/2014/main" id="{592D8D7A-0176-4431-9068-9173A741940D}"/>
            </a:ext>
          </a:extLst>
        </xdr:cNvPr>
        <xdr:cNvSpPr txBox="1"/>
      </xdr:nvSpPr>
      <xdr:spPr>
        <a:xfrm>
          <a:off x="2112010" y="5079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26</xdr:row>
      <xdr:rowOff>117475</xdr:rowOff>
    </xdr:from>
    <xdr:ext cx="404495" cy="259080"/>
    <xdr:sp macro="" textlink="">
      <xdr:nvSpPr>
        <xdr:cNvPr id="93" name="n_1mainValue有形固定資産減価償却率">
          <a:extLst>
            <a:ext uri="{FF2B5EF4-FFF2-40B4-BE49-F238E27FC236}">
              <a16:creationId xmlns:a16="http://schemas.microsoft.com/office/drawing/2014/main" id="{2DFB2AB7-78CF-4035-B8B7-A0A4E3F0AB32}"/>
            </a:ext>
          </a:extLst>
        </xdr:cNvPr>
        <xdr:cNvSpPr txBox="1"/>
      </xdr:nvSpPr>
      <xdr:spPr>
        <a:xfrm>
          <a:off x="3474085" y="4330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16510</xdr:rowOff>
    </xdr:from>
    <xdr:ext cx="404495" cy="259080"/>
    <xdr:sp macro="" textlink="">
      <xdr:nvSpPr>
        <xdr:cNvPr id="94" name="n_2mainValue有形固定資産減価償却率">
          <a:extLst>
            <a:ext uri="{FF2B5EF4-FFF2-40B4-BE49-F238E27FC236}">
              <a16:creationId xmlns:a16="http://schemas.microsoft.com/office/drawing/2014/main" id="{F62ABEA1-5A3A-4190-B7C3-B034BEFABBB6}"/>
            </a:ext>
          </a:extLst>
        </xdr:cNvPr>
        <xdr:cNvSpPr txBox="1"/>
      </xdr:nvSpPr>
      <xdr:spPr>
        <a:xfrm>
          <a:off x="2797810" y="4226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25</xdr:row>
      <xdr:rowOff>137795</xdr:rowOff>
    </xdr:from>
    <xdr:ext cx="404495" cy="259080"/>
    <xdr:sp macro="" textlink="">
      <xdr:nvSpPr>
        <xdr:cNvPr id="95" name="n_3mainValue有形固定資産減価償却率">
          <a:extLst>
            <a:ext uri="{FF2B5EF4-FFF2-40B4-BE49-F238E27FC236}">
              <a16:creationId xmlns:a16="http://schemas.microsoft.com/office/drawing/2014/main" id="{AF92DB28-B97B-4DA8-B7DB-B26E49CB8B23}"/>
            </a:ext>
          </a:extLst>
        </xdr:cNvPr>
        <xdr:cNvSpPr txBox="1"/>
      </xdr:nvSpPr>
      <xdr:spPr>
        <a:xfrm>
          <a:off x="2112010" y="41890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25</xdr:row>
      <xdr:rowOff>1270</xdr:rowOff>
    </xdr:from>
    <xdr:ext cx="404495" cy="259080"/>
    <xdr:sp macro="" textlink="">
      <xdr:nvSpPr>
        <xdr:cNvPr id="96" name="n_4mainValue有形固定資産減価償却率">
          <a:extLst>
            <a:ext uri="{FF2B5EF4-FFF2-40B4-BE49-F238E27FC236}">
              <a16:creationId xmlns:a16="http://schemas.microsoft.com/office/drawing/2014/main" id="{CA009FB7-64EE-481E-9C7F-48AF9B9F2CE4}"/>
            </a:ext>
          </a:extLst>
        </xdr:cNvPr>
        <xdr:cNvSpPr txBox="1"/>
      </xdr:nvSpPr>
      <xdr:spPr>
        <a:xfrm>
          <a:off x="1426210" y="40493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a:extLst>
            <a:ext uri="{FF2B5EF4-FFF2-40B4-BE49-F238E27FC236}">
              <a16:creationId xmlns:a16="http://schemas.microsoft.com/office/drawing/2014/main" id="{17AF3681-90F4-4FE9-8051-B17C07846B85}"/>
            </a:ext>
          </a:extLst>
        </xdr:cNvPr>
        <xdr:cNvSpPr/>
      </xdr:nvSpPr>
      <xdr:spPr>
        <a:xfrm>
          <a:off x="10198100" y="3387725"/>
          <a:ext cx="3800475" cy="200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参考</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a:extLst>
            <a:ext uri="{FF2B5EF4-FFF2-40B4-BE49-F238E27FC236}">
              <a16:creationId xmlns:a16="http://schemas.microsoft.com/office/drawing/2014/main" id="{9E3F201F-7CF2-44ED-A422-48041FFB83C4}"/>
            </a:ext>
          </a:extLst>
        </xdr:cNvPr>
        <xdr:cNvSpPr/>
      </xdr:nvSpPr>
      <xdr:spPr>
        <a:xfrm>
          <a:off x="11153775" y="3646805"/>
          <a:ext cx="94297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128905</xdr:colOff>
      <xdr:row>22</xdr:row>
      <xdr:rowOff>64770</xdr:rowOff>
    </xdr:from>
    <xdr:to>
      <xdr:col>76</xdr:col>
      <xdr:colOff>42545</xdr:colOff>
      <xdr:row>24</xdr:row>
      <xdr:rowOff>30480</xdr:rowOff>
    </xdr:to>
    <xdr:sp macro="" textlink="">
      <xdr:nvSpPr>
        <xdr:cNvPr id="99" name="正方形/長方形 98">
          <a:extLst>
            <a:ext uri="{FF2B5EF4-FFF2-40B4-BE49-F238E27FC236}">
              <a16:creationId xmlns:a16="http://schemas.microsoft.com/office/drawing/2014/main" id="{A54A1CA8-7C9E-4EB6-9BC6-0114AAEA9497}"/>
            </a:ext>
          </a:extLst>
        </xdr:cNvPr>
        <xdr:cNvSpPr/>
      </xdr:nvSpPr>
      <xdr:spPr>
        <a:xfrm>
          <a:off x="12403455" y="3630295"/>
          <a:ext cx="948690" cy="283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[ 1,370.4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393EA1F8-E84C-4632-82F7-C64D79C46087}"/>
            </a:ext>
          </a:extLst>
        </xdr:cNvPr>
        <xdr:cNvSpPr/>
      </xdr:nvSpPr>
      <xdr:spPr>
        <a:xfrm>
          <a:off x="13970000" y="3458210"/>
          <a:ext cx="1371600" cy="1962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A2FBB956-80DC-4FA3-9DCB-06F1D228E6E0}"/>
            </a:ext>
          </a:extLst>
        </xdr:cNvPr>
        <xdr:cNvSpPr/>
      </xdr:nvSpPr>
      <xdr:spPr>
        <a:xfrm>
          <a:off x="13970000" y="35883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89</xdr:col>
      <xdr:colOff>22225</xdr:colOff>
      <xdr:row>21</xdr:row>
      <xdr:rowOff>57785</xdr:rowOff>
    </xdr:from>
    <xdr:to>
      <xdr:col>97</xdr:col>
      <xdr:colOff>22225</xdr:colOff>
      <xdr:row>22</xdr:row>
      <xdr:rowOff>92075</xdr:rowOff>
    </xdr:to>
    <xdr:sp macro="" textlink="">
      <xdr:nvSpPr>
        <xdr:cNvPr id="102" name="正方形/長方形 101">
          <a:extLst>
            <a:ext uri="{FF2B5EF4-FFF2-40B4-BE49-F238E27FC236}">
              <a16:creationId xmlns:a16="http://schemas.microsoft.com/office/drawing/2014/main" id="{701FDF59-B9D2-4B57-AF0D-C8F0D37B432A}"/>
            </a:ext>
          </a:extLst>
        </xdr:cNvPr>
        <xdr:cNvSpPr/>
      </xdr:nvSpPr>
      <xdr:spPr>
        <a:xfrm>
          <a:off x="15560675" y="3458210"/>
          <a:ext cx="1371600" cy="1962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89</xdr:col>
      <xdr:colOff>22225</xdr:colOff>
      <xdr:row>22</xdr:row>
      <xdr:rowOff>29210</xdr:rowOff>
    </xdr:from>
    <xdr:to>
      <xdr:col>97</xdr:col>
      <xdr:colOff>22225</xdr:colOff>
      <xdr:row>23</xdr:row>
      <xdr:rowOff>111125</xdr:rowOff>
    </xdr:to>
    <xdr:sp macro="" textlink="">
      <xdr:nvSpPr>
        <xdr:cNvPr id="103" name="正方形/長方形 102">
          <a:extLst>
            <a:ext uri="{FF2B5EF4-FFF2-40B4-BE49-F238E27FC236}">
              <a16:creationId xmlns:a16="http://schemas.microsoft.com/office/drawing/2014/main" id="{151A705C-BBCF-498D-98DA-88C9F15945AF}"/>
            </a:ext>
          </a:extLst>
        </xdr:cNvPr>
        <xdr:cNvSpPr/>
      </xdr:nvSpPr>
      <xdr:spPr>
        <a:xfrm>
          <a:off x="15560675" y="35883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1,155.5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2E57B0AB-B43F-4306-A1B7-60C1A8D11984}"/>
            </a:ext>
          </a:extLst>
        </xdr:cNvPr>
        <xdr:cNvSpPr/>
      </xdr:nvSpPr>
      <xdr:spPr>
        <a:xfrm>
          <a:off x="10198100" y="3949700"/>
          <a:ext cx="3800475" cy="20383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ADD977E3-8336-44A0-A508-3752F036213B}"/>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E93A7CF2-0F5E-46F8-9067-4208C05AEC8F}"/>
            </a:ext>
          </a:extLst>
        </xdr:cNvPr>
        <xdr:cNvSpPr/>
      </xdr:nvSpPr>
      <xdr:spPr>
        <a:xfrm>
          <a:off x="14246225" y="4016375"/>
          <a:ext cx="41148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7" name="テキスト ボックス 106">
          <a:extLst>
            <a:ext uri="{FF2B5EF4-FFF2-40B4-BE49-F238E27FC236}">
              <a16:creationId xmlns:a16="http://schemas.microsoft.com/office/drawing/2014/main" id="{3F7F4032-DDA1-49FB-ADD0-5526BB9C6E2A}"/>
            </a:ext>
          </a:extLst>
        </xdr:cNvPr>
        <xdr:cNvSpPr txBox="1"/>
      </xdr:nvSpPr>
      <xdr:spPr>
        <a:xfrm>
          <a:off x="14331950" y="4225925"/>
          <a:ext cx="4105275" cy="16859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「債務償還比率」は、</a:t>
          </a:r>
          <a:r>
            <a:rPr kumimoji="1" lang="ja-JP" altLang="en-US" sz="1100">
              <a:solidFill>
                <a:schemeClr val="dk1"/>
              </a:solidFill>
              <a:effectLst/>
              <a:latin typeface="+mn-lt"/>
              <a:ea typeface="+mn-ea"/>
              <a:cs typeface="+mn-cs"/>
            </a:rPr>
            <a:t>防災・減災事業等に係る地方債残高の増加により将来負担額が増加したことから、</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と比較する</a:t>
          </a:r>
          <a:r>
            <a:rPr kumimoji="1" lang="ja-JP" altLang="en-US"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110.1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類似団体及び都道府県平均と比較すると依然高水準となっている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今後は県政浮揚の実現に向けて必要な事業費を確保しつつ、県債残高のバランスをとりながら、安定的な財政運営に努める。</a:t>
          </a:r>
          <a:endParaRPr lang="ja-JP" altLang="ja-JP">
            <a:effectLst/>
          </a:endParaRPr>
        </a:p>
      </xdr:txBody>
    </xdr:sp>
    <xdr:clientData/>
  </xdr:twoCellAnchor>
  <xdr:oneCellAnchor>
    <xdr:from>
      <xdr:col>57</xdr:col>
      <xdr:colOff>111125</xdr:colOff>
      <xdr:row>23</xdr:row>
      <xdr:rowOff>47625</xdr:rowOff>
    </xdr:from>
    <xdr:ext cx="349885" cy="225425"/>
    <xdr:sp macro="" textlink="">
      <xdr:nvSpPr>
        <xdr:cNvPr id="108" name="テキスト ボックス 107">
          <a:extLst>
            <a:ext uri="{FF2B5EF4-FFF2-40B4-BE49-F238E27FC236}">
              <a16:creationId xmlns:a16="http://schemas.microsoft.com/office/drawing/2014/main" id="{C1454A95-346F-4574-A0E3-F6DF86AFF0A2}"/>
            </a:ext>
          </a:extLst>
        </xdr:cNvPr>
        <xdr:cNvSpPr txBox="1"/>
      </xdr:nvSpPr>
      <xdr:spPr>
        <a:xfrm>
          <a:off x="10160000" y="37687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6DA429D0-0CD9-44CE-94B9-5BF799491C80}"/>
            </a:ext>
          </a:extLst>
        </xdr:cNvPr>
        <xdr:cNvCxnSpPr/>
      </xdr:nvCxnSpPr>
      <xdr:spPr>
        <a:xfrm>
          <a:off x="10198100" y="598805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10" name="テキスト ボックス 109">
          <a:extLst>
            <a:ext uri="{FF2B5EF4-FFF2-40B4-BE49-F238E27FC236}">
              <a16:creationId xmlns:a16="http://schemas.microsoft.com/office/drawing/2014/main" id="{B42B1632-CA87-4484-BB1D-8B6E15F3CA6E}"/>
            </a:ext>
          </a:extLst>
        </xdr:cNvPr>
        <xdr:cNvSpPr txBox="1"/>
      </xdr:nvSpPr>
      <xdr:spPr>
        <a:xfrm>
          <a:off x="9702800" y="590423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1" name="直線コネクタ 110">
          <a:extLst>
            <a:ext uri="{FF2B5EF4-FFF2-40B4-BE49-F238E27FC236}">
              <a16:creationId xmlns:a16="http://schemas.microsoft.com/office/drawing/2014/main" id="{5AD756E1-53BB-4E00-A2E9-53ADEB370D87}"/>
            </a:ext>
          </a:extLst>
        </xdr:cNvPr>
        <xdr:cNvCxnSpPr/>
      </xdr:nvCxnSpPr>
      <xdr:spPr>
        <a:xfrm>
          <a:off x="10198100" y="565658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2" name="テキスト ボックス 111">
          <a:extLst>
            <a:ext uri="{FF2B5EF4-FFF2-40B4-BE49-F238E27FC236}">
              <a16:creationId xmlns:a16="http://schemas.microsoft.com/office/drawing/2014/main" id="{C2F04591-09CF-4C54-8B64-043FDA5AF328}"/>
            </a:ext>
          </a:extLst>
        </xdr:cNvPr>
        <xdr:cNvSpPr txBox="1"/>
      </xdr:nvSpPr>
      <xdr:spPr>
        <a:xfrm>
          <a:off x="9702800" y="556323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3" name="直線コネクタ 112">
          <a:extLst>
            <a:ext uri="{FF2B5EF4-FFF2-40B4-BE49-F238E27FC236}">
              <a16:creationId xmlns:a16="http://schemas.microsoft.com/office/drawing/2014/main" id="{727DACBE-FD60-49B7-A26B-F69C92B27BC2}"/>
            </a:ext>
          </a:extLst>
        </xdr:cNvPr>
        <xdr:cNvCxnSpPr/>
      </xdr:nvCxnSpPr>
      <xdr:spPr>
        <a:xfrm>
          <a:off x="10198100" y="531622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40640</xdr:rowOff>
    </xdr:from>
    <xdr:ext cx="482600" cy="224790"/>
    <xdr:sp macro="" textlink="">
      <xdr:nvSpPr>
        <xdr:cNvPr id="114" name="テキスト ボックス 113">
          <a:extLst>
            <a:ext uri="{FF2B5EF4-FFF2-40B4-BE49-F238E27FC236}">
              <a16:creationId xmlns:a16="http://schemas.microsoft.com/office/drawing/2014/main" id="{AC3FCA3C-1129-47FD-B326-43767E1D3989}"/>
            </a:ext>
          </a:extLst>
        </xdr:cNvPr>
        <xdr:cNvSpPr txBox="1"/>
      </xdr:nvSpPr>
      <xdr:spPr>
        <a:xfrm>
          <a:off x="9702800" y="522224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E333711-568D-449C-9C8D-31489D48F596}"/>
            </a:ext>
          </a:extLst>
        </xdr:cNvPr>
        <xdr:cNvCxnSpPr/>
      </xdr:nvCxnSpPr>
      <xdr:spPr>
        <a:xfrm>
          <a:off x="10198100" y="497840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30</xdr:row>
      <xdr:rowOff>23495</xdr:rowOff>
    </xdr:from>
    <xdr:ext cx="482600" cy="225425"/>
    <xdr:sp macro="" textlink="">
      <xdr:nvSpPr>
        <xdr:cNvPr id="116" name="テキスト ボックス 115">
          <a:extLst>
            <a:ext uri="{FF2B5EF4-FFF2-40B4-BE49-F238E27FC236}">
              <a16:creationId xmlns:a16="http://schemas.microsoft.com/office/drawing/2014/main" id="{4F391358-92E4-43F3-9AB4-DD04E65BC21B}"/>
            </a:ext>
          </a:extLst>
        </xdr:cNvPr>
        <xdr:cNvSpPr txBox="1"/>
      </xdr:nvSpPr>
      <xdr:spPr>
        <a:xfrm>
          <a:off x="9702800" y="48844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7" name="直線コネクタ 116">
          <a:extLst>
            <a:ext uri="{FF2B5EF4-FFF2-40B4-BE49-F238E27FC236}">
              <a16:creationId xmlns:a16="http://schemas.microsoft.com/office/drawing/2014/main" id="{FDD697B1-5151-46EA-9F8A-5C223B5AFD79}"/>
            </a:ext>
          </a:extLst>
        </xdr:cNvPr>
        <xdr:cNvCxnSpPr/>
      </xdr:nvCxnSpPr>
      <xdr:spPr>
        <a:xfrm>
          <a:off x="10198100" y="4637405"/>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28</xdr:row>
      <xdr:rowOff>6985</xdr:rowOff>
    </xdr:from>
    <xdr:ext cx="482600" cy="224790"/>
    <xdr:sp macro="" textlink="">
      <xdr:nvSpPr>
        <xdr:cNvPr id="118" name="テキスト ボックス 117">
          <a:extLst>
            <a:ext uri="{FF2B5EF4-FFF2-40B4-BE49-F238E27FC236}">
              <a16:creationId xmlns:a16="http://schemas.microsoft.com/office/drawing/2014/main" id="{78C4D4D3-4879-46AA-B38F-974AE0202FBB}"/>
            </a:ext>
          </a:extLst>
        </xdr:cNvPr>
        <xdr:cNvSpPr txBox="1"/>
      </xdr:nvSpPr>
      <xdr:spPr>
        <a:xfrm>
          <a:off x="9702800" y="454406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1,100.0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9" name="直線コネクタ 118">
          <a:extLst>
            <a:ext uri="{FF2B5EF4-FFF2-40B4-BE49-F238E27FC236}">
              <a16:creationId xmlns:a16="http://schemas.microsoft.com/office/drawing/2014/main" id="{5A4228F8-9C2D-4C78-9DC3-417CD6DB57E5}"/>
            </a:ext>
          </a:extLst>
        </xdr:cNvPr>
        <xdr:cNvCxnSpPr/>
      </xdr:nvCxnSpPr>
      <xdr:spPr>
        <a:xfrm>
          <a:off x="10198100" y="4297045"/>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20" name="テキスト ボックス 119">
          <a:extLst>
            <a:ext uri="{FF2B5EF4-FFF2-40B4-BE49-F238E27FC236}">
              <a16:creationId xmlns:a16="http://schemas.microsoft.com/office/drawing/2014/main" id="{7BE50E9F-4CBF-4736-986C-13789139E689}"/>
            </a:ext>
          </a:extLst>
        </xdr:cNvPr>
        <xdr:cNvSpPr txBox="1"/>
      </xdr:nvSpPr>
      <xdr:spPr>
        <a:xfrm>
          <a:off x="9702800" y="421259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1BF6275A-F5C6-4333-B908-15439841F64A}"/>
            </a:ext>
          </a:extLst>
        </xdr:cNvPr>
        <xdr:cNvCxnSpPr/>
      </xdr:nvCxnSpPr>
      <xdr:spPr>
        <a:xfrm>
          <a:off x="10198100" y="394970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23</xdr:row>
      <xdr:rowOff>144145</xdr:rowOff>
    </xdr:from>
    <xdr:ext cx="410210" cy="224790"/>
    <xdr:sp macro="" textlink="">
      <xdr:nvSpPr>
        <xdr:cNvPr id="122" name="テキスト ボックス 121">
          <a:extLst>
            <a:ext uri="{FF2B5EF4-FFF2-40B4-BE49-F238E27FC236}">
              <a16:creationId xmlns:a16="http://schemas.microsoft.com/office/drawing/2014/main" id="{0F100E00-404D-4C0F-8566-E68F62C0682F}"/>
            </a:ext>
          </a:extLst>
        </xdr:cNvPr>
        <xdr:cNvSpPr txBox="1"/>
      </xdr:nvSpPr>
      <xdr:spPr>
        <a:xfrm>
          <a:off x="9761855" y="386524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C15ACA92-8D59-48E6-9EA8-726F2007F63B}"/>
            </a:ext>
          </a:extLst>
        </xdr:cNvPr>
        <xdr:cNvSpPr/>
      </xdr:nvSpPr>
      <xdr:spPr>
        <a:xfrm>
          <a:off x="10198100" y="3949700"/>
          <a:ext cx="3800475" cy="20383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109220</xdr:rowOff>
    </xdr:from>
    <xdr:to>
      <xdr:col>76</xdr:col>
      <xdr:colOff>21590</xdr:colOff>
      <xdr:row>34</xdr:row>
      <xdr:rowOff>45085</xdr:rowOff>
    </xdr:to>
    <xdr:cxnSp macro="">
      <xdr:nvCxnSpPr>
        <xdr:cNvPr id="124" name="直線コネクタ 123">
          <a:extLst>
            <a:ext uri="{FF2B5EF4-FFF2-40B4-BE49-F238E27FC236}">
              <a16:creationId xmlns:a16="http://schemas.microsoft.com/office/drawing/2014/main" id="{72D10DDF-33C1-49DD-B99A-B56068239ED6}"/>
            </a:ext>
          </a:extLst>
        </xdr:cNvPr>
        <xdr:cNvCxnSpPr/>
      </xdr:nvCxnSpPr>
      <xdr:spPr>
        <a:xfrm flipV="1">
          <a:off x="13326745" y="4316095"/>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48895</xdr:rowOff>
    </xdr:from>
    <xdr:ext cx="560070" cy="259080"/>
    <xdr:sp macro="" textlink="">
      <xdr:nvSpPr>
        <xdr:cNvPr id="125" name="債務償還比率最小値テキスト">
          <a:extLst>
            <a:ext uri="{FF2B5EF4-FFF2-40B4-BE49-F238E27FC236}">
              <a16:creationId xmlns:a16="http://schemas.microsoft.com/office/drawing/2014/main" id="{0BB6E511-D3B0-46A4-8B17-13371F13BF49}"/>
            </a:ext>
          </a:extLst>
        </xdr:cNvPr>
        <xdr:cNvSpPr txBox="1"/>
      </xdr:nvSpPr>
      <xdr:spPr>
        <a:xfrm>
          <a:off x="13379450" y="5551170"/>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1,370.4</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45085</xdr:rowOff>
    </xdr:from>
    <xdr:to>
      <xdr:col>76</xdr:col>
      <xdr:colOff>111125</xdr:colOff>
      <xdr:row>34</xdr:row>
      <xdr:rowOff>45085</xdr:rowOff>
    </xdr:to>
    <xdr:cxnSp macro="">
      <xdr:nvCxnSpPr>
        <xdr:cNvPr id="126" name="直線コネクタ 125">
          <a:extLst>
            <a:ext uri="{FF2B5EF4-FFF2-40B4-BE49-F238E27FC236}">
              <a16:creationId xmlns:a16="http://schemas.microsoft.com/office/drawing/2014/main" id="{1654FA42-E5E0-4131-8B13-3BC962759891}"/>
            </a:ext>
          </a:extLst>
        </xdr:cNvPr>
        <xdr:cNvCxnSpPr/>
      </xdr:nvCxnSpPr>
      <xdr:spPr>
        <a:xfrm>
          <a:off x="13255625" y="55537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55245</xdr:rowOff>
    </xdr:from>
    <xdr:ext cx="560070" cy="258445"/>
    <xdr:sp macro="" textlink="">
      <xdr:nvSpPr>
        <xdr:cNvPr id="127" name="債務償還比率最大値テキスト">
          <a:extLst>
            <a:ext uri="{FF2B5EF4-FFF2-40B4-BE49-F238E27FC236}">
              <a16:creationId xmlns:a16="http://schemas.microsoft.com/office/drawing/2014/main" id="{2A54CB66-F1DD-4AD5-8093-8F1D69C86D5E}"/>
            </a:ext>
          </a:extLst>
        </xdr:cNvPr>
        <xdr:cNvSpPr txBox="1"/>
      </xdr:nvSpPr>
      <xdr:spPr>
        <a:xfrm>
          <a:off x="13379450" y="4103370"/>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1,007.0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109220</xdr:rowOff>
    </xdr:from>
    <xdr:to>
      <xdr:col>76</xdr:col>
      <xdr:colOff>111125</xdr:colOff>
      <xdr:row>26</xdr:row>
      <xdr:rowOff>109220</xdr:rowOff>
    </xdr:to>
    <xdr:cxnSp macro="">
      <xdr:nvCxnSpPr>
        <xdr:cNvPr id="128" name="直線コネクタ 127">
          <a:extLst>
            <a:ext uri="{FF2B5EF4-FFF2-40B4-BE49-F238E27FC236}">
              <a16:creationId xmlns:a16="http://schemas.microsoft.com/office/drawing/2014/main" id="{C57A7B9A-EF42-4712-87A5-7E9E337C9154}"/>
            </a:ext>
          </a:extLst>
        </xdr:cNvPr>
        <xdr:cNvCxnSpPr/>
      </xdr:nvCxnSpPr>
      <xdr:spPr>
        <a:xfrm>
          <a:off x="13255625" y="4316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25400</xdr:rowOff>
    </xdr:from>
    <xdr:ext cx="560070" cy="259080"/>
    <xdr:sp macro="" textlink="">
      <xdr:nvSpPr>
        <xdr:cNvPr id="129" name="債務償還比率平均値テキスト">
          <a:extLst>
            <a:ext uri="{FF2B5EF4-FFF2-40B4-BE49-F238E27FC236}">
              <a16:creationId xmlns:a16="http://schemas.microsoft.com/office/drawing/2014/main" id="{EF119A7A-93EA-4221-923C-0CF4062456D1}"/>
            </a:ext>
          </a:extLst>
        </xdr:cNvPr>
        <xdr:cNvSpPr txBox="1"/>
      </xdr:nvSpPr>
      <xdr:spPr>
        <a:xfrm>
          <a:off x="13379450" y="4562475"/>
          <a:ext cx="5600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1,134.5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2540</xdr:rowOff>
    </xdr:from>
    <xdr:to>
      <xdr:col>76</xdr:col>
      <xdr:colOff>73025</xdr:colOff>
      <xdr:row>29</xdr:row>
      <xdr:rowOff>104140</xdr:rowOff>
    </xdr:to>
    <xdr:sp macro="" textlink="">
      <xdr:nvSpPr>
        <xdr:cNvPr id="130" name="フローチャート: 判断 129">
          <a:extLst>
            <a:ext uri="{FF2B5EF4-FFF2-40B4-BE49-F238E27FC236}">
              <a16:creationId xmlns:a16="http://schemas.microsoft.com/office/drawing/2014/main" id="{0445CF62-23B2-44C6-ADAB-32A4FC693EA0}"/>
            </a:ext>
          </a:extLst>
        </xdr:cNvPr>
        <xdr:cNvSpPr/>
      </xdr:nvSpPr>
      <xdr:spPr>
        <a:xfrm>
          <a:off x="13293725" y="46983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106045</xdr:rowOff>
    </xdr:from>
    <xdr:to>
      <xdr:col>72</xdr:col>
      <xdr:colOff>123825</xdr:colOff>
      <xdr:row>28</xdr:row>
      <xdr:rowOff>36195</xdr:rowOff>
    </xdr:to>
    <xdr:sp macro="" textlink="">
      <xdr:nvSpPr>
        <xdr:cNvPr id="131" name="フローチャート: 判断 130">
          <a:extLst>
            <a:ext uri="{FF2B5EF4-FFF2-40B4-BE49-F238E27FC236}">
              <a16:creationId xmlns:a16="http://schemas.microsoft.com/office/drawing/2014/main" id="{EB9568FB-155A-4866-BDCD-7DB655D30440}"/>
            </a:ext>
          </a:extLst>
        </xdr:cNvPr>
        <xdr:cNvSpPr/>
      </xdr:nvSpPr>
      <xdr:spPr>
        <a:xfrm>
          <a:off x="12646025" y="44748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133350</xdr:rowOff>
    </xdr:from>
    <xdr:to>
      <xdr:col>68</xdr:col>
      <xdr:colOff>123825</xdr:colOff>
      <xdr:row>28</xdr:row>
      <xdr:rowOff>63500</xdr:rowOff>
    </xdr:to>
    <xdr:sp macro="" textlink="">
      <xdr:nvSpPr>
        <xdr:cNvPr id="132" name="フローチャート: 判断 131">
          <a:extLst>
            <a:ext uri="{FF2B5EF4-FFF2-40B4-BE49-F238E27FC236}">
              <a16:creationId xmlns:a16="http://schemas.microsoft.com/office/drawing/2014/main" id="{9AE63133-798B-4244-A071-BE327FBFB64F}"/>
            </a:ext>
          </a:extLst>
        </xdr:cNvPr>
        <xdr:cNvSpPr/>
      </xdr:nvSpPr>
      <xdr:spPr>
        <a:xfrm>
          <a:off x="11960225" y="4505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53975</xdr:rowOff>
    </xdr:from>
    <xdr:to>
      <xdr:col>64</xdr:col>
      <xdr:colOff>123825</xdr:colOff>
      <xdr:row>27</xdr:row>
      <xdr:rowOff>155575</xdr:rowOff>
    </xdr:to>
    <xdr:sp macro="" textlink="">
      <xdr:nvSpPr>
        <xdr:cNvPr id="133" name="フローチャート: 判断 132">
          <a:extLst>
            <a:ext uri="{FF2B5EF4-FFF2-40B4-BE49-F238E27FC236}">
              <a16:creationId xmlns:a16="http://schemas.microsoft.com/office/drawing/2014/main" id="{B819E360-15F1-4B04-AD53-31AC8EDF7016}"/>
            </a:ext>
          </a:extLst>
        </xdr:cNvPr>
        <xdr:cNvSpPr/>
      </xdr:nvSpPr>
      <xdr:spPr>
        <a:xfrm>
          <a:off x="11274425" y="44259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43180</xdr:rowOff>
    </xdr:from>
    <xdr:to>
      <xdr:col>60</xdr:col>
      <xdr:colOff>123825</xdr:colOff>
      <xdr:row>27</xdr:row>
      <xdr:rowOff>144780</xdr:rowOff>
    </xdr:to>
    <xdr:sp macro="" textlink="">
      <xdr:nvSpPr>
        <xdr:cNvPr id="134" name="フローチャート: 判断 133">
          <a:extLst>
            <a:ext uri="{FF2B5EF4-FFF2-40B4-BE49-F238E27FC236}">
              <a16:creationId xmlns:a16="http://schemas.microsoft.com/office/drawing/2014/main" id="{20151DB6-418E-408D-BDDD-780B61CC7EA2}"/>
            </a:ext>
          </a:extLst>
        </xdr:cNvPr>
        <xdr:cNvSpPr/>
      </xdr:nvSpPr>
      <xdr:spPr>
        <a:xfrm>
          <a:off x="10588625" y="44183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35" name="テキスト ボックス 134">
          <a:extLst>
            <a:ext uri="{FF2B5EF4-FFF2-40B4-BE49-F238E27FC236}">
              <a16:creationId xmlns:a16="http://schemas.microsoft.com/office/drawing/2014/main" id="{3BAB985C-7B39-4B68-BDD0-6E94D9AEC7B2}"/>
            </a:ext>
          </a:extLst>
        </xdr:cNvPr>
        <xdr:cNvSpPr txBox="1"/>
      </xdr:nvSpPr>
      <xdr:spPr>
        <a:xfrm>
          <a:off x="13169900" y="603694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36" name="テキスト ボックス 135">
          <a:extLst>
            <a:ext uri="{FF2B5EF4-FFF2-40B4-BE49-F238E27FC236}">
              <a16:creationId xmlns:a16="http://schemas.microsoft.com/office/drawing/2014/main" id="{BD4E45C2-AA92-4142-BC35-FED271D395B1}"/>
            </a:ext>
          </a:extLst>
        </xdr:cNvPr>
        <xdr:cNvSpPr txBox="1"/>
      </xdr:nvSpPr>
      <xdr:spPr>
        <a:xfrm>
          <a:off x="12531725" y="603694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37" name="テキスト ボックス 136">
          <a:extLst>
            <a:ext uri="{FF2B5EF4-FFF2-40B4-BE49-F238E27FC236}">
              <a16:creationId xmlns:a16="http://schemas.microsoft.com/office/drawing/2014/main" id="{A6DE6BAB-4841-48C3-B69A-66ABE8CDDC30}"/>
            </a:ext>
          </a:extLst>
        </xdr:cNvPr>
        <xdr:cNvSpPr txBox="1"/>
      </xdr:nvSpPr>
      <xdr:spPr>
        <a:xfrm>
          <a:off x="11845925" y="603694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38" name="テキスト ボックス 137">
          <a:extLst>
            <a:ext uri="{FF2B5EF4-FFF2-40B4-BE49-F238E27FC236}">
              <a16:creationId xmlns:a16="http://schemas.microsoft.com/office/drawing/2014/main" id="{A88A0F07-84FB-4863-9197-32E2D2B30B8C}"/>
            </a:ext>
          </a:extLst>
        </xdr:cNvPr>
        <xdr:cNvSpPr txBox="1"/>
      </xdr:nvSpPr>
      <xdr:spPr>
        <a:xfrm>
          <a:off x="11160125" y="603694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39" name="テキスト ボックス 138">
          <a:extLst>
            <a:ext uri="{FF2B5EF4-FFF2-40B4-BE49-F238E27FC236}">
              <a16:creationId xmlns:a16="http://schemas.microsoft.com/office/drawing/2014/main" id="{934FCDD7-0DC9-4731-BDAF-3EA19B385AF2}"/>
            </a:ext>
          </a:extLst>
        </xdr:cNvPr>
        <xdr:cNvSpPr txBox="1"/>
      </xdr:nvSpPr>
      <xdr:spPr>
        <a:xfrm>
          <a:off x="10474325" y="603694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33</xdr:row>
      <xdr:rowOff>166370</xdr:rowOff>
    </xdr:from>
    <xdr:to>
      <xdr:col>76</xdr:col>
      <xdr:colOff>73025</xdr:colOff>
      <xdr:row>34</xdr:row>
      <xdr:rowOff>95885</xdr:rowOff>
    </xdr:to>
    <xdr:sp macro="" textlink="">
      <xdr:nvSpPr>
        <xdr:cNvPr id="140" name="楕円 139">
          <a:extLst>
            <a:ext uri="{FF2B5EF4-FFF2-40B4-BE49-F238E27FC236}">
              <a16:creationId xmlns:a16="http://schemas.microsoft.com/office/drawing/2014/main" id="{486B3230-F7EE-47D9-A7CD-6CD61F3B9C1E}"/>
            </a:ext>
          </a:extLst>
        </xdr:cNvPr>
        <xdr:cNvSpPr/>
      </xdr:nvSpPr>
      <xdr:spPr>
        <a:xfrm>
          <a:off x="13293725" y="550672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80645</xdr:rowOff>
    </xdr:from>
    <xdr:ext cx="560070" cy="259080"/>
    <xdr:sp macro="" textlink="">
      <xdr:nvSpPr>
        <xdr:cNvPr id="141" name="債務償還比率該当値テキスト">
          <a:extLst>
            <a:ext uri="{FF2B5EF4-FFF2-40B4-BE49-F238E27FC236}">
              <a16:creationId xmlns:a16="http://schemas.microsoft.com/office/drawing/2014/main" id="{929375DE-8D0E-4E11-89D5-E813F53545EB}"/>
            </a:ext>
          </a:extLst>
        </xdr:cNvPr>
        <xdr:cNvSpPr txBox="1"/>
      </xdr:nvSpPr>
      <xdr:spPr>
        <a:xfrm>
          <a:off x="13379450" y="5427345"/>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1,370.4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112395</xdr:rowOff>
    </xdr:from>
    <xdr:to>
      <xdr:col>72</xdr:col>
      <xdr:colOff>123825</xdr:colOff>
      <xdr:row>32</xdr:row>
      <xdr:rowOff>42545</xdr:rowOff>
    </xdr:to>
    <xdr:sp macro="" textlink="">
      <xdr:nvSpPr>
        <xdr:cNvPr id="142" name="楕円 141">
          <a:extLst>
            <a:ext uri="{FF2B5EF4-FFF2-40B4-BE49-F238E27FC236}">
              <a16:creationId xmlns:a16="http://schemas.microsoft.com/office/drawing/2014/main" id="{E2AE25F9-CE1E-4DF5-8A97-F9262D38B035}"/>
            </a:ext>
          </a:extLst>
        </xdr:cNvPr>
        <xdr:cNvSpPr/>
      </xdr:nvSpPr>
      <xdr:spPr>
        <a:xfrm>
          <a:off x="12646025" y="51320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163195</xdr:rowOff>
    </xdr:from>
    <xdr:to>
      <xdr:col>76</xdr:col>
      <xdr:colOff>22225</xdr:colOff>
      <xdr:row>34</xdr:row>
      <xdr:rowOff>45085</xdr:rowOff>
    </xdr:to>
    <xdr:cxnSp macro="">
      <xdr:nvCxnSpPr>
        <xdr:cNvPr id="143" name="直線コネクタ 142">
          <a:extLst>
            <a:ext uri="{FF2B5EF4-FFF2-40B4-BE49-F238E27FC236}">
              <a16:creationId xmlns:a16="http://schemas.microsoft.com/office/drawing/2014/main" id="{98B70DC7-EF81-497D-B59A-BAC3CFCEBC4A}"/>
            </a:ext>
          </a:extLst>
        </xdr:cNvPr>
        <xdr:cNvCxnSpPr/>
      </xdr:nvCxnSpPr>
      <xdr:spPr>
        <a:xfrm>
          <a:off x="12693650" y="5179695"/>
          <a:ext cx="638175"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161925</xdr:rowOff>
    </xdr:from>
    <xdr:to>
      <xdr:col>68</xdr:col>
      <xdr:colOff>123825</xdr:colOff>
      <xdr:row>32</xdr:row>
      <xdr:rowOff>92075</xdr:rowOff>
    </xdr:to>
    <xdr:sp macro="" textlink="">
      <xdr:nvSpPr>
        <xdr:cNvPr id="144" name="楕円 143">
          <a:extLst>
            <a:ext uri="{FF2B5EF4-FFF2-40B4-BE49-F238E27FC236}">
              <a16:creationId xmlns:a16="http://schemas.microsoft.com/office/drawing/2014/main" id="{9CCE618E-6240-4CAA-8B14-E3D1617BAAD6}"/>
            </a:ext>
          </a:extLst>
        </xdr:cNvPr>
        <xdr:cNvSpPr/>
      </xdr:nvSpPr>
      <xdr:spPr>
        <a:xfrm>
          <a:off x="11960225" y="5178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163195</xdr:rowOff>
    </xdr:from>
    <xdr:to>
      <xdr:col>72</xdr:col>
      <xdr:colOff>73025</xdr:colOff>
      <xdr:row>32</xdr:row>
      <xdr:rowOff>41275</xdr:rowOff>
    </xdr:to>
    <xdr:cxnSp macro="">
      <xdr:nvCxnSpPr>
        <xdr:cNvPr id="145" name="直線コネクタ 144">
          <a:extLst>
            <a:ext uri="{FF2B5EF4-FFF2-40B4-BE49-F238E27FC236}">
              <a16:creationId xmlns:a16="http://schemas.microsoft.com/office/drawing/2014/main" id="{A1293742-8D6B-46DC-8F27-1FD815D4286C}"/>
            </a:ext>
          </a:extLst>
        </xdr:cNvPr>
        <xdr:cNvCxnSpPr/>
      </xdr:nvCxnSpPr>
      <xdr:spPr>
        <a:xfrm flipV="1">
          <a:off x="12007850" y="5179695"/>
          <a:ext cx="685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115570</xdr:rowOff>
    </xdr:from>
    <xdr:to>
      <xdr:col>64</xdr:col>
      <xdr:colOff>123825</xdr:colOff>
      <xdr:row>31</xdr:row>
      <xdr:rowOff>45720</xdr:rowOff>
    </xdr:to>
    <xdr:sp macro="" textlink="">
      <xdr:nvSpPr>
        <xdr:cNvPr id="146" name="楕円 145">
          <a:extLst>
            <a:ext uri="{FF2B5EF4-FFF2-40B4-BE49-F238E27FC236}">
              <a16:creationId xmlns:a16="http://schemas.microsoft.com/office/drawing/2014/main" id="{3739761C-0DA1-4D2D-981E-DC5AF55BADB6}"/>
            </a:ext>
          </a:extLst>
        </xdr:cNvPr>
        <xdr:cNvSpPr/>
      </xdr:nvSpPr>
      <xdr:spPr>
        <a:xfrm>
          <a:off x="11274425" y="49733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166370</xdr:rowOff>
    </xdr:from>
    <xdr:to>
      <xdr:col>68</xdr:col>
      <xdr:colOff>73025</xdr:colOff>
      <xdr:row>32</xdr:row>
      <xdr:rowOff>41275</xdr:rowOff>
    </xdr:to>
    <xdr:cxnSp macro="">
      <xdr:nvCxnSpPr>
        <xdr:cNvPr id="147" name="直線コネクタ 146">
          <a:extLst>
            <a:ext uri="{FF2B5EF4-FFF2-40B4-BE49-F238E27FC236}">
              <a16:creationId xmlns:a16="http://schemas.microsoft.com/office/drawing/2014/main" id="{986DEEA0-B61F-49A3-B2FB-82F2FD49ABCF}"/>
            </a:ext>
          </a:extLst>
        </xdr:cNvPr>
        <xdr:cNvCxnSpPr/>
      </xdr:nvCxnSpPr>
      <xdr:spPr>
        <a:xfrm>
          <a:off x="11322050" y="5020945"/>
          <a:ext cx="6858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32385</xdr:rowOff>
    </xdr:from>
    <xdr:to>
      <xdr:col>60</xdr:col>
      <xdr:colOff>123825</xdr:colOff>
      <xdr:row>29</xdr:row>
      <xdr:rowOff>133985</xdr:rowOff>
    </xdr:to>
    <xdr:sp macro="" textlink="">
      <xdr:nvSpPr>
        <xdr:cNvPr id="148" name="楕円 147">
          <a:extLst>
            <a:ext uri="{FF2B5EF4-FFF2-40B4-BE49-F238E27FC236}">
              <a16:creationId xmlns:a16="http://schemas.microsoft.com/office/drawing/2014/main" id="{2DD7290D-AD80-4717-8D03-6C903EC3B7EE}"/>
            </a:ext>
          </a:extLst>
        </xdr:cNvPr>
        <xdr:cNvSpPr/>
      </xdr:nvSpPr>
      <xdr:spPr>
        <a:xfrm>
          <a:off x="10588625" y="47250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83185</xdr:rowOff>
    </xdr:from>
    <xdr:to>
      <xdr:col>64</xdr:col>
      <xdr:colOff>73025</xdr:colOff>
      <xdr:row>30</xdr:row>
      <xdr:rowOff>166370</xdr:rowOff>
    </xdr:to>
    <xdr:cxnSp macro="">
      <xdr:nvCxnSpPr>
        <xdr:cNvPr id="149" name="直線コネクタ 148">
          <a:extLst>
            <a:ext uri="{FF2B5EF4-FFF2-40B4-BE49-F238E27FC236}">
              <a16:creationId xmlns:a16="http://schemas.microsoft.com/office/drawing/2014/main" id="{65B52517-DB32-49B9-AD05-F554E4ACF6ED}"/>
            </a:ext>
          </a:extLst>
        </xdr:cNvPr>
        <xdr:cNvCxnSpPr/>
      </xdr:nvCxnSpPr>
      <xdr:spPr>
        <a:xfrm>
          <a:off x="10636250" y="4782185"/>
          <a:ext cx="6858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160655</xdr:colOff>
      <xdr:row>26</xdr:row>
      <xdr:rowOff>52705</xdr:rowOff>
    </xdr:from>
    <xdr:ext cx="560705" cy="258445"/>
    <xdr:sp macro="" textlink="">
      <xdr:nvSpPr>
        <xdr:cNvPr id="150" name="n_1aveValue債務償還比率">
          <a:extLst>
            <a:ext uri="{FF2B5EF4-FFF2-40B4-BE49-F238E27FC236}">
              <a16:creationId xmlns:a16="http://schemas.microsoft.com/office/drawing/2014/main" id="{B58E3D42-FD39-481D-9F09-7021331D80F7}"/>
            </a:ext>
          </a:extLst>
        </xdr:cNvPr>
        <xdr:cNvSpPr txBox="1"/>
      </xdr:nvSpPr>
      <xdr:spPr>
        <a:xfrm>
          <a:off x="12441555" y="4259580"/>
          <a:ext cx="560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173355</xdr:colOff>
      <xdr:row>26</xdr:row>
      <xdr:rowOff>80010</xdr:rowOff>
    </xdr:from>
    <xdr:ext cx="560705" cy="259080"/>
    <xdr:sp macro="" textlink="">
      <xdr:nvSpPr>
        <xdr:cNvPr id="151" name="n_2aveValue債務償還比率">
          <a:extLst>
            <a:ext uri="{FF2B5EF4-FFF2-40B4-BE49-F238E27FC236}">
              <a16:creationId xmlns:a16="http://schemas.microsoft.com/office/drawing/2014/main" id="{6CFF555E-1DF5-4021-90DE-1B014B4170AE}"/>
            </a:ext>
          </a:extLst>
        </xdr:cNvPr>
        <xdr:cNvSpPr txBox="1"/>
      </xdr:nvSpPr>
      <xdr:spPr>
        <a:xfrm>
          <a:off x="11765280" y="429323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1,075.6</a:t>
          </a:r>
          <a:endParaRPr kumimoji="1" lang="ja-JP" altLang="en-US" sz="1000" b="1">
            <a:solidFill>
              <a:srgbClr val="000080"/>
            </a:solidFill>
            <a:latin typeface="ＭＳ Ｐゴシック"/>
            <a:ea typeface="ＭＳ Ｐゴシック"/>
          </a:endParaRPr>
        </a:p>
      </xdr:txBody>
    </xdr:sp>
    <xdr:clientData/>
  </xdr:oneCellAnchor>
  <xdr:oneCellAnchor>
    <xdr:from>
      <xdr:col>62</xdr:col>
      <xdr:colOff>173355</xdr:colOff>
      <xdr:row>26</xdr:row>
      <xdr:rowOff>635</xdr:rowOff>
    </xdr:from>
    <xdr:ext cx="560705" cy="259080"/>
    <xdr:sp macro="" textlink="">
      <xdr:nvSpPr>
        <xdr:cNvPr id="152" name="n_3aveValue債務償還比率">
          <a:extLst>
            <a:ext uri="{FF2B5EF4-FFF2-40B4-BE49-F238E27FC236}">
              <a16:creationId xmlns:a16="http://schemas.microsoft.com/office/drawing/2014/main" id="{293BC260-651C-4446-80E8-9DAF6F07E008}"/>
            </a:ext>
          </a:extLst>
        </xdr:cNvPr>
        <xdr:cNvSpPr txBox="1"/>
      </xdr:nvSpPr>
      <xdr:spPr>
        <a:xfrm>
          <a:off x="11079480" y="421068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1,053.6</a:t>
          </a:r>
          <a:endParaRPr kumimoji="1" lang="ja-JP" altLang="en-US" sz="1000" b="1">
            <a:solidFill>
              <a:srgbClr val="000080"/>
            </a:solidFill>
            <a:latin typeface="ＭＳ Ｐゴシック"/>
            <a:ea typeface="ＭＳ Ｐゴシック"/>
          </a:endParaRPr>
        </a:p>
      </xdr:txBody>
    </xdr:sp>
    <xdr:clientData/>
  </xdr:oneCellAnchor>
  <xdr:oneCellAnchor>
    <xdr:from>
      <xdr:col>58</xdr:col>
      <xdr:colOff>173355</xdr:colOff>
      <xdr:row>25</xdr:row>
      <xdr:rowOff>161290</xdr:rowOff>
    </xdr:from>
    <xdr:ext cx="560705" cy="259080"/>
    <xdr:sp macro="" textlink="">
      <xdr:nvSpPr>
        <xdr:cNvPr id="153" name="n_4aveValue債務償還比率">
          <a:extLst>
            <a:ext uri="{FF2B5EF4-FFF2-40B4-BE49-F238E27FC236}">
              <a16:creationId xmlns:a16="http://schemas.microsoft.com/office/drawing/2014/main" id="{F120A05A-669B-4BFD-95BC-A8F74AC435F6}"/>
            </a:ext>
          </a:extLst>
        </xdr:cNvPr>
        <xdr:cNvSpPr txBox="1"/>
      </xdr:nvSpPr>
      <xdr:spPr>
        <a:xfrm>
          <a:off x="10393680" y="421259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160655</xdr:colOff>
      <xdr:row>32</xdr:row>
      <xdr:rowOff>33655</xdr:rowOff>
    </xdr:from>
    <xdr:ext cx="560705" cy="258445"/>
    <xdr:sp macro="" textlink="">
      <xdr:nvSpPr>
        <xdr:cNvPr id="154" name="n_1mainValue債務償還比率">
          <a:extLst>
            <a:ext uri="{FF2B5EF4-FFF2-40B4-BE49-F238E27FC236}">
              <a16:creationId xmlns:a16="http://schemas.microsoft.com/office/drawing/2014/main" id="{16D7FC3F-1F84-40D1-8531-0B076BB338A0}"/>
            </a:ext>
          </a:extLst>
        </xdr:cNvPr>
        <xdr:cNvSpPr txBox="1"/>
      </xdr:nvSpPr>
      <xdr:spPr>
        <a:xfrm>
          <a:off x="12441555" y="5212080"/>
          <a:ext cx="560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173355</xdr:colOff>
      <xdr:row>32</xdr:row>
      <xdr:rowOff>83185</xdr:rowOff>
    </xdr:from>
    <xdr:ext cx="560705" cy="259080"/>
    <xdr:sp macro="" textlink="">
      <xdr:nvSpPr>
        <xdr:cNvPr id="155" name="n_2mainValue債務償還比率">
          <a:extLst>
            <a:ext uri="{FF2B5EF4-FFF2-40B4-BE49-F238E27FC236}">
              <a16:creationId xmlns:a16="http://schemas.microsoft.com/office/drawing/2014/main" id="{FFDA11DB-FA22-41E6-BEF0-8678EF5FEA3F}"/>
            </a:ext>
          </a:extLst>
        </xdr:cNvPr>
        <xdr:cNvSpPr txBox="1"/>
      </xdr:nvSpPr>
      <xdr:spPr>
        <a:xfrm>
          <a:off x="11765280" y="526796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1,274.2</a:t>
          </a:r>
          <a:endParaRPr kumimoji="1" lang="ja-JP" altLang="en-US" sz="1000" b="1">
            <a:solidFill>
              <a:srgbClr val="FF0000"/>
            </a:solidFill>
            <a:latin typeface="ＭＳ Ｐゴシック"/>
            <a:ea typeface="ＭＳ Ｐゴシック"/>
          </a:endParaRPr>
        </a:p>
      </xdr:txBody>
    </xdr:sp>
    <xdr:clientData/>
  </xdr:oneCellAnchor>
  <xdr:oneCellAnchor>
    <xdr:from>
      <xdr:col>62</xdr:col>
      <xdr:colOff>173355</xdr:colOff>
      <xdr:row>31</xdr:row>
      <xdr:rowOff>36830</xdr:rowOff>
    </xdr:from>
    <xdr:ext cx="560705" cy="259080"/>
    <xdr:sp macro="" textlink="">
      <xdr:nvSpPr>
        <xdr:cNvPr id="156" name="n_3mainValue債務償還比率">
          <a:extLst>
            <a:ext uri="{FF2B5EF4-FFF2-40B4-BE49-F238E27FC236}">
              <a16:creationId xmlns:a16="http://schemas.microsoft.com/office/drawing/2014/main" id="{BA16695B-FA74-481F-A9B5-62BB99CDE009}"/>
            </a:ext>
          </a:extLst>
        </xdr:cNvPr>
        <xdr:cNvSpPr txBox="1"/>
      </xdr:nvSpPr>
      <xdr:spPr>
        <a:xfrm>
          <a:off x="11079480" y="505650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1,213.6</a:t>
          </a:r>
          <a:endParaRPr kumimoji="1" lang="ja-JP" altLang="en-US" sz="1000" b="1">
            <a:solidFill>
              <a:srgbClr val="FF0000"/>
            </a:solidFill>
            <a:latin typeface="ＭＳ Ｐゴシック"/>
            <a:ea typeface="ＭＳ Ｐゴシック"/>
          </a:endParaRPr>
        </a:p>
      </xdr:txBody>
    </xdr:sp>
    <xdr:clientData/>
  </xdr:oneCellAnchor>
  <xdr:oneCellAnchor>
    <xdr:from>
      <xdr:col>58</xdr:col>
      <xdr:colOff>173355</xdr:colOff>
      <xdr:row>29</xdr:row>
      <xdr:rowOff>125095</xdr:rowOff>
    </xdr:from>
    <xdr:ext cx="560705" cy="258445"/>
    <xdr:sp macro="" textlink="">
      <xdr:nvSpPr>
        <xdr:cNvPr id="157" name="n_4mainValue債務償還比率">
          <a:extLst>
            <a:ext uri="{FF2B5EF4-FFF2-40B4-BE49-F238E27FC236}">
              <a16:creationId xmlns:a16="http://schemas.microsoft.com/office/drawing/2014/main" id="{85FC6D6A-6E48-4CE8-8485-1D385B5F3667}"/>
            </a:ext>
          </a:extLst>
        </xdr:cNvPr>
        <xdr:cNvSpPr txBox="1"/>
      </xdr:nvSpPr>
      <xdr:spPr>
        <a:xfrm>
          <a:off x="10393680" y="4817745"/>
          <a:ext cx="560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BDE24BDE-7000-47A8-9421-F46C91C1F0C8}"/>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59" name="正方形/長方形 158">
          <a:extLst>
            <a:ext uri="{FF2B5EF4-FFF2-40B4-BE49-F238E27FC236}">
              <a16:creationId xmlns:a16="http://schemas.microsoft.com/office/drawing/2014/main" id="{884D4D18-ECB4-4A10-8AB9-D5DD845017D2}"/>
            </a:ext>
          </a:extLst>
        </xdr:cNvPr>
        <xdr:cNvSpPr/>
      </xdr:nvSpPr>
      <xdr:spPr>
        <a:xfrm>
          <a:off x="1158875" y="10341610"/>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60" name="テキスト ボックス 159">
          <a:extLst>
            <a:ext uri="{FF2B5EF4-FFF2-40B4-BE49-F238E27FC236}">
              <a16:creationId xmlns:a16="http://schemas.microsoft.com/office/drawing/2014/main" id="{7E05E356-3A90-4A95-9487-FD8932BD8B95}"/>
            </a:ext>
          </a:extLst>
        </xdr:cNvPr>
        <xdr:cNvSpPr txBox="1"/>
      </xdr:nvSpPr>
      <xdr:spPr>
        <a:xfrm>
          <a:off x="835025" y="702945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1" name="テキスト ボックス 160">
          <a:extLst>
            <a:ext uri="{FF2B5EF4-FFF2-40B4-BE49-F238E27FC236}">
              <a16:creationId xmlns:a16="http://schemas.microsoft.com/office/drawing/2014/main" id="{301BB868-469E-4783-9F6F-11AE80D9B340}"/>
            </a:ext>
          </a:extLst>
        </xdr:cNvPr>
        <xdr:cNvSpPr txBox="1"/>
      </xdr:nvSpPr>
      <xdr:spPr>
        <a:xfrm>
          <a:off x="6302375" y="9553575"/>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62" name="テキスト ボックス 161">
          <a:extLst>
            <a:ext uri="{FF2B5EF4-FFF2-40B4-BE49-F238E27FC236}">
              <a16:creationId xmlns:a16="http://schemas.microsoft.com/office/drawing/2014/main" id="{8EA2491E-6309-49AA-8DBD-833B6764483B}"/>
            </a:ext>
          </a:extLst>
        </xdr:cNvPr>
        <xdr:cNvSpPr txBox="1"/>
      </xdr:nvSpPr>
      <xdr:spPr>
        <a:xfrm>
          <a:off x="835025" y="1055116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63" name="テキスト ボックス 162">
          <a:extLst>
            <a:ext uri="{FF2B5EF4-FFF2-40B4-BE49-F238E27FC236}">
              <a16:creationId xmlns:a16="http://schemas.microsoft.com/office/drawing/2014/main" id="{ED7B0694-197B-4B5D-85D5-3810D07F3A6B}"/>
            </a:ext>
          </a:extLst>
        </xdr:cNvPr>
        <xdr:cNvSpPr txBox="1"/>
      </xdr:nvSpPr>
      <xdr:spPr>
        <a:xfrm>
          <a:off x="6302375" y="13160375"/>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F1BAFF0-BF9C-43AD-BFBF-DE3BE77F2C18}"/>
            </a:ext>
          </a:extLst>
        </xdr:cNvPr>
        <xdr:cNvSpPr/>
      </xdr:nvSpPr>
      <xdr:spPr>
        <a:xfrm>
          <a:off x="581025" y="123825"/>
          <a:ext cx="1142047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844495A-7D81-4E46-8145-A2B4AE0AB756}"/>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106E346-1CA6-48AE-A14B-014040B29322}"/>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EAACC2-558C-4AA7-876F-7237B580B91C}"/>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628424-40D9-4762-9191-44A0B05A0377}"/>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E15F5E-BBC2-4B6C-8ACD-D0C74799213B}"/>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3B05363-4B29-471A-8CB5-174D4D5D3631}"/>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8E3D4B-FB48-4275-8AFE-57D496F049D7}"/>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10F191-BBEF-4B62-9B75-02E873F2D6B8}"/>
            </a:ext>
          </a:extLst>
        </xdr:cNvPr>
        <xdr:cNvSpPr/>
      </xdr:nvSpPr>
      <xdr:spPr>
        <a:xfrm>
          <a:off x="809625" y="876300"/>
          <a:ext cx="12477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3B848C-B95A-4265-86E2-C29A01889CCD}"/>
            </a:ext>
          </a:extLst>
        </xdr:cNvPr>
        <xdr:cNvSpPr/>
      </xdr:nvSpPr>
      <xdr:spPr>
        <a:xfrm>
          <a:off x="2009775" y="876300"/>
          <a:ext cx="12001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709,230
704,396
7,103.64
457,294,946
449,350,695
1,119,253
262,872,326
878,002,343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1C8CFA3-954F-44EF-B10B-77F48577A347}"/>
            </a:ext>
          </a:extLst>
        </xdr:cNvPr>
        <xdr:cNvSpPr/>
      </xdr:nvSpPr>
      <xdr:spPr>
        <a:xfrm>
          <a:off x="3209925" y="876300"/>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3339CD-45B7-4CFC-A686-183DF8110130}"/>
            </a:ext>
          </a:extLst>
        </xdr:cNvPr>
        <xdr:cNvSpPr/>
      </xdr:nvSpPr>
      <xdr:spPr>
        <a:xfrm>
          <a:off x="4581525" y="895350"/>
          <a:ext cx="18288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160838-F4AE-4F64-832C-6038AE91F582}"/>
            </a:ext>
          </a:extLst>
        </xdr:cNvPr>
        <xdr:cNvSpPr/>
      </xdr:nvSpPr>
      <xdr:spPr>
        <a:xfrm>
          <a:off x="6410325" y="895350"/>
          <a:ext cx="113347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189.9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DBFF26-3D5F-4259-9810-88242312B7BF}"/>
            </a:ext>
          </a:extLst>
        </xdr:cNvPr>
        <xdr:cNvSpPr/>
      </xdr:nvSpPr>
      <xdr:spPr>
        <a:xfrm>
          <a:off x="7610475" y="904875"/>
          <a:ext cx="5715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C4650D5-1FEB-4AAE-AA20-A82FF8EFC7D9}"/>
            </a:ext>
          </a:extLst>
        </xdr:cNvPr>
        <xdr:cNvSpPr/>
      </xdr:nvSpPr>
      <xdr:spPr>
        <a:xfrm>
          <a:off x="4581525" y="1619250"/>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2FFCBC7-6C74-49C2-936C-CF1984E5764F}"/>
            </a:ext>
          </a:extLst>
        </xdr:cNvPr>
        <xdr:cNvSpPr/>
      </xdr:nvSpPr>
      <xdr:spPr>
        <a:xfrm>
          <a:off x="6467475" y="1619250"/>
          <a:ext cx="30861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Ｅ</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0AC31DA-D2C9-4EA7-99F9-0D47AE1CCADB}"/>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8525066-C99E-43BE-90F6-015F1E4F44E7}"/>
            </a:ext>
          </a:extLst>
        </xdr:cNvPr>
        <xdr:cNvSpPr/>
      </xdr:nvSpPr>
      <xdr:spPr>
        <a:xfrm>
          <a:off x="10210800" y="904875"/>
          <a:ext cx="12001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53B382-CDA5-451B-A64C-ACFF32418A52}"/>
            </a:ext>
          </a:extLst>
        </xdr:cNvPr>
        <xdr:cNvSpPr/>
      </xdr:nvSpPr>
      <xdr:spPr>
        <a:xfrm>
          <a:off x="10210800" y="115252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BAE72D-C01E-4455-9A70-4AEFB3AC36E4}"/>
            </a:ext>
          </a:extLst>
        </xdr:cNvPr>
        <xdr:cNvSpPr/>
      </xdr:nvSpPr>
      <xdr:spPr>
        <a:xfrm>
          <a:off x="10210800" y="1466850"/>
          <a:ext cx="13049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F4D0B0-A3D4-4455-B901-04066E2FC520}"/>
            </a:ext>
          </a:extLst>
        </xdr:cNvPr>
        <xdr:cNvCxnSpPr/>
      </xdr:nvCxnSpPr>
      <xdr:spPr>
        <a:xfrm flipH="1">
          <a:off x="10048875" y="98107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A7CF04-045D-4316-ABC1-89E630B4E1B5}"/>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6BB41D6-4F85-4058-A808-23D292034A03}"/>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2A5D662-6DE4-4217-9050-1A48DF2260AD}"/>
            </a:ext>
          </a:extLst>
        </xdr:cNvPr>
        <xdr:cNvCxnSpPr/>
      </xdr:nvCxnSpPr>
      <xdr:spPr>
        <a:xfrm>
          <a:off x="10131425" y="14478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EC05C40-DCD4-4E1A-ADEB-9C06DEB2C838}"/>
            </a:ext>
          </a:extLst>
        </xdr:cNvPr>
        <xdr:cNvCxnSpPr/>
      </xdr:nvCxnSpPr>
      <xdr:spPr>
        <a:xfrm>
          <a:off x="10067925" y="14478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624955-8D70-4E0D-9ECD-BDAE39770A62}"/>
            </a:ext>
          </a:extLst>
        </xdr:cNvPr>
        <xdr:cNvCxnSpPr/>
      </xdr:nvCxnSpPr>
      <xdr:spPr>
        <a:xfrm flipV="1">
          <a:off x="10131425" y="16637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EFA27F7-E91E-4618-847F-483718D676AD}"/>
            </a:ext>
          </a:extLst>
        </xdr:cNvPr>
        <xdr:cNvCxnSpPr/>
      </xdr:nvCxnSpPr>
      <xdr:spPr>
        <a:xfrm>
          <a:off x="10067925" y="18002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465" cy="259080"/>
    <xdr:sp macro="" textlink="">
      <xdr:nvSpPr>
        <xdr:cNvPr id="29" name="テキスト ボックス 28">
          <a:extLst>
            <a:ext uri="{FF2B5EF4-FFF2-40B4-BE49-F238E27FC236}">
              <a16:creationId xmlns:a16="http://schemas.microsoft.com/office/drawing/2014/main" id="{AA889279-2810-48CD-ACC0-E918C237AA6E}"/>
            </a:ext>
          </a:extLst>
        </xdr:cNvPr>
        <xdr:cNvSpPr txBox="1"/>
      </xdr:nvSpPr>
      <xdr:spPr>
        <a:xfrm>
          <a:off x="638175" y="2638425"/>
          <a:ext cx="4609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26F331D3-3170-4600-AF5C-0607DC9F050C}"/>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15" cy="258445"/>
    <xdr:sp macro="" textlink="">
      <xdr:nvSpPr>
        <xdr:cNvPr id="31" name="テキスト ボックス 30">
          <a:extLst>
            <a:ext uri="{FF2B5EF4-FFF2-40B4-BE49-F238E27FC236}">
              <a16:creationId xmlns:a16="http://schemas.microsoft.com/office/drawing/2014/main" id="{0FDFEA5B-3DE4-41E0-A9B1-CB7DA17121D4}"/>
            </a:ext>
          </a:extLst>
        </xdr:cNvPr>
        <xdr:cNvSpPr txBox="1"/>
      </xdr:nvSpPr>
      <xdr:spPr>
        <a:xfrm>
          <a:off x="638175" y="2886075"/>
          <a:ext cx="8590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oneCellAnchor>
    <xdr:from>
      <xdr:col>3</xdr:col>
      <xdr:colOff>127000</xdr:colOff>
      <xdr:row>19</xdr:row>
      <xdr:rowOff>44450</xdr:rowOff>
    </xdr:from>
    <xdr:ext cx="6046470" cy="259080"/>
    <xdr:sp macro="" textlink="">
      <xdr:nvSpPr>
        <xdr:cNvPr id="32" name="テキスト ボックス 31">
          <a:extLst>
            <a:ext uri="{FF2B5EF4-FFF2-40B4-BE49-F238E27FC236}">
              <a16:creationId xmlns:a16="http://schemas.microsoft.com/office/drawing/2014/main" id="{CC4FE13D-45C3-448E-8896-51A55343EA98}"/>
            </a:ext>
          </a:extLst>
        </xdr:cNvPr>
        <xdr:cNvSpPr txBox="1"/>
      </xdr:nvSpPr>
      <xdr:spPr>
        <a:xfrm>
          <a:off x="638175" y="31242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127000</xdr:rowOff>
    </xdr:from>
    <xdr:ext cx="8209280" cy="259080"/>
    <xdr:sp macro="" textlink="">
      <xdr:nvSpPr>
        <xdr:cNvPr id="33" name="テキスト ボックス 32">
          <a:extLst>
            <a:ext uri="{FF2B5EF4-FFF2-40B4-BE49-F238E27FC236}">
              <a16:creationId xmlns:a16="http://schemas.microsoft.com/office/drawing/2014/main" id="{1A3BDCD7-07FE-40B8-A1B7-2DE4E0722514}"/>
            </a:ext>
          </a:extLst>
        </xdr:cNvPr>
        <xdr:cNvSpPr txBox="1"/>
      </xdr:nvSpPr>
      <xdr:spPr>
        <a:xfrm>
          <a:off x="638175" y="3362325"/>
          <a:ext cx="820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265" cy="259080"/>
    <xdr:sp macro="" textlink="">
      <xdr:nvSpPr>
        <xdr:cNvPr id="34" name="テキスト ボックス 33">
          <a:extLst>
            <a:ext uri="{FF2B5EF4-FFF2-40B4-BE49-F238E27FC236}">
              <a16:creationId xmlns:a16="http://schemas.microsoft.com/office/drawing/2014/main" id="{0A284279-9DCC-49BA-95AE-9D0C0A637D1E}"/>
            </a:ext>
          </a:extLst>
        </xdr:cNvPr>
        <xdr:cNvSpPr txBox="1"/>
      </xdr:nvSpPr>
      <xdr:spPr>
        <a:xfrm>
          <a:off x="638175" y="3600450"/>
          <a:ext cx="440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D0918DD5-4279-430F-8B30-746897D4948B}"/>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FC3B3017-96A2-4533-9AE0-289E681B6E94}"/>
            </a:ext>
          </a:extLst>
        </xdr:cNvPr>
        <xdr:cNvSpPr/>
      </xdr:nvSpPr>
      <xdr:spPr>
        <a:xfrm>
          <a:off x="11525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6B426B25-FA24-4DC6-B35D-F7517369BB6D}"/>
            </a:ext>
          </a:extLst>
        </xdr:cNvPr>
        <xdr:cNvSpPr/>
      </xdr:nvSpPr>
      <xdr:spPr>
        <a:xfrm>
          <a:off x="11525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0D731243-0661-4C17-855C-3208A74020F6}"/>
            </a:ext>
          </a:extLst>
        </xdr:cNvPr>
        <xdr:cNvSpPr/>
      </xdr:nvSpPr>
      <xdr:spPr>
        <a:xfrm>
          <a:off x="26384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854405EA-286B-484B-B9A6-55BBAF145420}"/>
            </a:ext>
          </a:extLst>
        </xdr:cNvPr>
        <xdr:cNvSpPr/>
      </xdr:nvSpPr>
      <xdr:spPr>
        <a:xfrm>
          <a:off x="26384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9007777-AA6E-4FC6-A598-414518E5B326}"/>
            </a:ext>
          </a:extLst>
        </xdr:cNvPr>
        <xdr:cNvSpPr/>
      </xdr:nvSpPr>
      <xdr:spPr>
        <a:xfrm>
          <a:off x="685800" y="50387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B0DC88C6-7B7C-4203-94C2-00394B8EEB52}"/>
            </a:ext>
          </a:extLst>
        </xdr:cNvPr>
        <xdr:cNvSpPr txBox="1"/>
      </xdr:nvSpPr>
      <xdr:spPr>
        <a:xfrm>
          <a:off x="666750" y="48577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A6BD808-85B0-4172-B081-D3F84681BE9A}"/>
            </a:ext>
          </a:extLst>
        </xdr:cNvPr>
        <xdr:cNvCxnSpPr/>
      </xdr:nvCxnSpPr>
      <xdr:spPr>
        <a:xfrm>
          <a:off x="685800" y="7200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3" name="テキスト ボックス 42">
          <a:extLst>
            <a:ext uri="{FF2B5EF4-FFF2-40B4-BE49-F238E27FC236}">
              <a16:creationId xmlns:a16="http://schemas.microsoft.com/office/drawing/2014/main" id="{D1094159-3367-4D72-BC67-AFF427A672E3}"/>
            </a:ext>
          </a:extLst>
        </xdr:cNvPr>
        <xdr:cNvSpPr txBox="1"/>
      </xdr:nvSpPr>
      <xdr:spPr>
        <a:xfrm>
          <a:off x="339725" y="7065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D75B3E1-03D0-441D-8C43-27FC1F9D5A9D}"/>
            </a:ext>
          </a:extLst>
        </xdr:cNvPr>
        <xdr:cNvCxnSpPr/>
      </xdr:nvCxnSpPr>
      <xdr:spPr>
        <a:xfrm>
          <a:off x="685800" y="6838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5" name="テキスト ボックス 44">
          <a:extLst>
            <a:ext uri="{FF2B5EF4-FFF2-40B4-BE49-F238E27FC236}">
              <a16:creationId xmlns:a16="http://schemas.microsoft.com/office/drawing/2014/main" id="{00DE0E86-CD14-4334-999D-7E5F983AAAA5}"/>
            </a:ext>
          </a:extLst>
        </xdr:cNvPr>
        <xdr:cNvSpPr txBox="1"/>
      </xdr:nvSpPr>
      <xdr:spPr>
        <a:xfrm>
          <a:off x="339725" y="6703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CCB82CF-C66C-4246-BAE1-BAA7EA047632}"/>
            </a:ext>
          </a:extLst>
        </xdr:cNvPr>
        <xdr:cNvCxnSpPr/>
      </xdr:nvCxnSpPr>
      <xdr:spPr>
        <a:xfrm>
          <a:off x="685800" y="647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a:extLst>
            <a:ext uri="{FF2B5EF4-FFF2-40B4-BE49-F238E27FC236}">
              <a16:creationId xmlns:a16="http://schemas.microsoft.com/office/drawing/2014/main" id="{8FFA5E20-B407-4377-9B69-0C684B0E356F}"/>
            </a:ext>
          </a:extLst>
        </xdr:cNvPr>
        <xdr:cNvSpPr txBox="1"/>
      </xdr:nvSpPr>
      <xdr:spPr>
        <a:xfrm>
          <a:off x="339725" y="63411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82A1934-E053-4888-A1D4-1904478E602E}"/>
            </a:ext>
          </a:extLst>
        </xdr:cNvPr>
        <xdr:cNvCxnSpPr/>
      </xdr:nvCxnSpPr>
      <xdr:spPr>
        <a:xfrm>
          <a:off x="685800" y="6124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C6887FFC-CDEE-4C7D-B8B3-9A6590C95034}"/>
            </a:ext>
          </a:extLst>
        </xdr:cNvPr>
        <xdr:cNvSpPr txBox="1"/>
      </xdr:nvSpPr>
      <xdr:spPr>
        <a:xfrm>
          <a:off x="339725" y="59886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AF21440-65E4-4859-9FCB-A41784FD36AB}"/>
            </a:ext>
          </a:extLst>
        </xdr:cNvPr>
        <xdr:cNvCxnSpPr/>
      </xdr:nvCxnSpPr>
      <xdr:spPr>
        <a:xfrm>
          <a:off x="685800" y="57626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D047FD1-525C-4C6E-A3E7-4E48CD0C5A1E}"/>
            </a:ext>
          </a:extLst>
        </xdr:cNvPr>
        <xdr:cNvSpPr txBox="1"/>
      </xdr:nvSpPr>
      <xdr:spPr>
        <a:xfrm>
          <a:off x="339725" y="5626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9481334-DC7A-4B8B-BBAB-1200C39AE764}"/>
            </a:ext>
          </a:extLst>
        </xdr:cNvPr>
        <xdr:cNvCxnSpPr/>
      </xdr:nvCxnSpPr>
      <xdr:spPr>
        <a:xfrm>
          <a:off x="685800" y="54006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8445"/>
    <xdr:sp macro="" textlink="">
      <xdr:nvSpPr>
        <xdr:cNvPr id="53" name="テキスト ボックス 52">
          <a:extLst>
            <a:ext uri="{FF2B5EF4-FFF2-40B4-BE49-F238E27FC236}">
              <a16:creationId xmlns:a16="http://schemas.microsoft.com/office/drawing/2014/main" id="{7ED89919-48B9-4208-A8FA-31BB3750B408}"/>
            </a:ext>
          </a:extLst>
        </xdr:cNvPr>
        <xdr:cNvSpPr txBox="1"/>
      </xdr:nvSpPr>
      <xdr:spPr>
        <a:xfrm>
          <a:off x="339725" y="52647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F1D2F84-CCE5-4A8F-B054-F26DB0365A16}"/>
            </a:ext>
          </a:extLst>
        </xdr:cNvPr>
        <xdr:cNvCxnSpPr/>
      </xdr:nvCxnSpPr>
      <xdr:spPr>
        <a:xfrm>
          <a:off x="685800" y="5038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5" name="テキスト ボックス 54">
          <a:extLst>
            <a:ext uri="{FF2B5EF4-FFF2-40B4-BE49-F238E27FC236}">
              <a16:creationId xmlns:a16="http://schemas.microsoft.com/office/drawing/2014/main" id="{BDBB681F-6A0C-458B-BC25-81A637CED1B6}"/>
            </a:ext>
          </a:extLst>
        </xdr:cNvPr>
        <xdr:cNvSpPr txBox="1"/>
      </xdr:nvSpPr>
      <xdr:spPr>
        <a:xfrm>
          <a:off x="339725" y="4902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6ACCFDB-48FF-44E8-A166-DED18F60C76F}"/>
            </a:ext>
          </a:extLst>
        </xdr:cNvPr>
        <xdr:cNvSpPr/>
      </xdr:nvSpPr>
      <xdr:spPr>
        <a:xfrm>
          <a:off x="685800" y="50387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36</xdr:row>
      <xdr:rowOff>129540</xdr:rowOff>
    </xdr:from>
    <xdr:to>
      <xdr:col>24</xdr:col>
      <xdr:colOff>62865</xdr:colOff>
      <xdr:row>41</xdr:row>
      <xdr:rowOff>148590</xdr:rowOff>
    </xdr:to>
    <xdr:cxnSp macro="">
      <xdr:nvCxnSpPr>
        <xdr:cNvPr id="57" name="直線コネクタ 56">
          <a:extLst>
            <a:ext uri="{FF2B5EF4-FFF2-40B4-BE49-F238E27FC236}">
              <a16:creationId xmlns:a16="http://schemas.microsoft.com/office/drawing/2014/main" id="{F1BCE698-52BC-445E-8CBD-88F8A947928B}"/>
            </a:ext>
          </a:extLst>
        </xdr:cNvPr>
        <xdr:cNvCxnSpPr/>
      </xdr:nvCxnSpPr>
      <xdr:spPr>
        <a:xfrm flipV="1">
          <a:off x="4179570" y="5955665"/>
          <a:ext cx="1270" cy="828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152400</xdr:rowOff>
    </xdr:from>
    <xdr:ext cx="405130" cy="259080"/>
    <xdr:sp macro="" textlink="">
      <xdr:nvSpPr>
        <xdr:cNvPr id="58" name="【道路】&#10;有形固定資産減価償却率最小値テキスト">
          <a:extLst>
            <a:ext uri="{FF2B5EF4-FFF2-40B4-BE49-F238E27FC236}">
              <a16:creationId xmlns:a16="http://schemas.microsoft.com/office/drawing/2014/main" id="{46C36658-6E4E-4F8B-878F-8CBDE388678E}"/>
            </a:ext>
          </a:extLst>
        </xdr:cNvPr>
        <xdr:cNvSpPr txBox="1"/>
      </xdr:nvSpPr>
      <xdr:spPr>
        <a:xfrm>
          <a:off x="4229100" y="6791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9" name="直線コネクタ 58">
          <a:extLst>
            <a:ext uri="{FF2B5EF4-FFF2-40B4-BE49-F238E27FC236}">
              <a16:creationId xmlns:a16="http://schemas.microsoft.com/office/drawing/2014/main" id="{4824E912-93E7-473A-8879-1C681F0FB56C}"/>
            </a:ext>
          </a:extLst>
        </xdr:cNvPr>
        <xdr:cNvCxnSpPr/>
      </xdr:nvCxnSpPr>
      <xdr:spPr>
        <a:xfrm>
          <a:off x="4105275" y="6784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76200</xdr:rowOff>
    </xdr:from>
    <xdr:ext cx="405130" cy="258445"/>
    <xdr:sp macro="" textlink="">
      <xdr:nvSpPr>
        <xdr:cNvPr id="60" name="【道路】&#10;有形固定資産減価償却率最大値テキスト">
          <a:extLst>
            <a:ext uri="{FF2B5EF4-FFF2-40B4-BE49-F238E27FC236}">
              <a16:creationId xmlns:a16="http://schemas.microsoft.com/office/drawing/2014/main" id="{6F21F8B1-7DCC-444C-AC88-04A3F58028F2}"/>
            </a:ext>
          </a:extLst>
        </xdr:cNvPr>
        <xdr:cNvSpPr txBox="1"/>
      </xdr:nvSpPr>
      <xdr:spPr>
        <a:xfrm>
          <a:off x="4229100" y="5743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a:t>
          </a:r>
          <a:endParaRPr kumimoji="1" lang="ja-JP" altLang="en-US" sz="1000" b="1">
            <a:latin typeface="ＭＳ Ｐゴシック"/>
            <a:ea typeface="ＭＳ Ｐゴシック"/>
          </a:endParaRPr>
        </a:p>
      </xdr:txBody>
    </xdr:sp>
    <xdr:clientData/>
  </xdr:oneCellAnchor>
  <xdr:twoCellAnchor>
    <xdr:from>
      <xdr:col>23</xdr:col>
      <xdr:colOff>165100</xdr:colOff>
      <xdr:row>36</xdr:row>
      <xdr:rowOff>129540</xdr:rowOff>
    </xdr:from>
    <xdr:to>
      <xdr:col>24</xdr:col>
      <xdr:colOff>152400</xdr:colOff>
      <xdr:row>36</xdr:row>
      <xdr:rowOff>129540</xdr:rowOff>
    </xdr:to>
    <xdr:cxnSp macro="">
      <xdr:nvCxnSpPr>
        <xdr:cNvPr id="61" name="直線コネクタ 60">
          <a:extLst>
            <a:ext uri="{FF2B5EF4-FFF2-40B4-BE49-F238E27FC236}">
              <a16:creationId xmlns:a16="http://schemas.microsoft.com/office/drawing/2014/main" id="{B0634ED5-9A1C-4044-AC3A-17DB2A3AADC2}"/>
            </a:ext>
          </a:extLst>
        </xdr:cNvPr>
        <xdr:cNvCxnSpPr/>
      </xdr:nvCxnSpPr>
      <xdr:spPr>
        <a:xfrm>
          <a:off x="4105275" y="5955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3810</xdr:rowOff>
    </xdr:from>
    <xdr:ext cx="405130" cy="259080"/>
    <xdr:sp macro="" textlink="">
      <xdr:nvSpPr>
        <xdr:cNvPr id="62" name="【道路】&#10;有形固定資産減価償却率平均値テキスト">
          <a:extLst>
            <a:ext uri="{FF2B5EF4-FFF2-40B4-BE49-F238E27FC236}">
              <a16:creationId xmlns:a16="http://schemas.microsoft.com/office/drawing/2014/main" id="{E5316E39-0F4F-4DBF-8119-4371034C8B97}"/>
            </a:ext>
          </a:extLst>
        </xdr:cNvPr>
        <xdr:cNvSpPr txBox="1"/>
      </xdr:nvSpPr>
      <xdr:spPr>
        <a:xfrm>
          <a:off x="4229100" y="6483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63" name="フローチャート: 判断 62">
          <a:extLst>
            <a:ext uri="{FF2B5EF4-FFF2-40B4-BE49-F238E27FC236}">
              <a16:creationId xmlns:a16="http://schemas.microsoft.com/office/drawing/2014/main" id="{D18937D4-8EC6-4998-8805-54153C96EF8B}"/>
            </a:ext>
          </a:extLst>
        </xdr:cNvPr>
        <xdr:cNvSpPr/>
      </xdr:nvSpPr>
      <xdr:spPr>
        <a:xfrm>
          <a:off x="4124325" y="650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128270</xdr:rowOff>
    </xdr:from>
    <xdr:to>
      <xdr:col>20</xdr:col>
      <xdr:colOff>38100</xdr:colOff>
      <xdr:row>40</xdr:row>
      <xdr:rowOff>58420</xdr:rowOff>
    </xdr:to>
    <xdr:sp macro="" textlink="">
      <xdr:nvSpPr>
        <xdr:cNvPr id="64" name="フローチャート: 判断 63">
          <a:extLst>
            <a:ext uri="{FF2B5EF4-FFF2-40B4-BE49-F238E27FC236}">
              <a16:creationId xmlns:a16="http://schemas.microsoft.com/office/drawing/2014/main" id="{BA415EC4-4BE3-439E-8EB0-2B8ED5DA3455}"/>
            </a:ext>
          </a:extLst>
        </xdr:cNvPr>
        <xdr:cNvSpPr/>
      </xdr:nvSpPr>
      <xdr:spPr>
        <a:xfrm>
          <a:off x="3381375" y="64401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59690</xdr:rowOff>
    </xdr:from>
    <xdr:to>
      <xdr:col>15</xdr:col>
      <xdr:colOff>101600</xdr:colOff>
      <xdr:row>39</xdr:row>
      <xdr:rowOff>161290</xdr:rowOff>
    </xdr:to>
    <xdr:sp macro="" textlink="">
      <xdr:nvSpPr>
        <xdr:cNvPr id="65" name="フローチャート: 判断 64">
          <a:extLst>
            <a:ext uri="{FF2B5EF4-FFF2-40B4-BE49-F238E27FC236}">
              <a16:creationId xmlns:a16="http://schemas.microsoft.com/office/drawing/2014/main" id="{BF19893F-2734-42C7-946D-EE2ECF472C5C}"/>
            </a:ext>
          </a:extLst>
        </xdr:cNvPr>
        <xdr:cNvSpPr/>
      </xdr:nvSpPr>
      <xdr:spPr>
        <a:xfrm>
          <a:off x="2571750" y="63747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97790</xdr:rowOff>
    </xdr:from>
    <xdr:to>
      <xdr:col>10</xdr:col>
      <xdr:colOff>165100</xdr:colOff>
      <xdr:row>40</xdr:row>
      <xdr:rowOff>27940</xdr:rowOff>
    </xdr:to>
    <xdr:sp macro="" textlink="">
      <xdr:nvSpPr>
        <xdr:cNvPr id="66" name="フローチャート: 判断 65">
          <a:extLst>
            <a:ext uri="{FF2B5EF4-FFF2-40B4-BE49-F238E27FC236}">
              <a16:creationId xmlns:a16="http://schemas.microsoft.com/office/drawing/2014/main" id="{AC2A7CEF-7F32-4A0D-835A-769DE350D27F}"/>
            </a:ext>
          </a:extLst>
        </xdr:cNvPr>
        <xdr:cNvSpPr/>
      </xdr:nvSpPr>
      <xdr:spPr>
        <a:xfrm>
          <a:off x="1781175" y="64128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2FD09B86-7CAE-4489-B52B-C8920CDF88AB}"/>
            </a:ext>
          </a:extLst>
        </xdr:cNvPr>
        <xdr:cNvSpPr txBox="1"/>
      </xdr:nvSpPr>
      <xdr:spPr>
        <a:xfrm>
          <a:off x="40100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7B1BB851-DD37-4DAE-BE3B-65D37F1E2EC9}"/>
            </a:ext>
          </a:extLst>
        </xdr:cNvPr>
        <xdr:cNvSpPr txBox="1"/>
      </xdr:nvSpPr>
      <xdr:spPr>
        <a:xfrm>
          <a:off x="32575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AC024634-0D20-44B8-8DA9-EA6B182EEAAA}"/>
            </a:ext>
          </a:extLst>
        </xdr:cNvPr>
        <xdr:cNvSpPr txBox="1"/>
      </xdr:nvSpPr>
      <xdr:spPr>
        <a:xfrm>
          <a:off x="24479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B4D7AFB7-F30E-4EF9-8436-704339CA6E21}"/>
            </a:ext>
          </a:extLst>
        </xdr:cNvPr>
        <xdr:cNvSpPr txBox="1"/>
      </xdr:nvSpPr>
      <xdr:spPr>
        <a:xfrm>
          <a:off x="16573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54BAD15C-59B1-4598-A578-E58BF792CAEB}"/>
            </a:ext>
          </a:extLst>
        </xdr:cNvPr>
        <xdr:cNvSpPr txBox="1"/>
      </xdr:nvSpPr>
      <xdr:spPr>
        <a:xfrm>
          <a:off x="8572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72" name="楕円 71">
          <a:extLst>
            <a:ext uri="{FF2B5EF4-FFF2-40B4-BE49-F238E27FC236}">
              <a16:creationId xmlns:a16="http://schemas.microsoft.com/office/drawing/2014/main" id="{7A205E12-5F81-4E57-B07E-18008F86B0E6}"/>
            </a:ext>
          </a:extLst>
        </xdr:cNvPr>
        <xdr:cNvSpPr/>
      </xdr:nvSpPr>
      <xdr:spPr>
        <a:xfrm>
          <a:off x="4124325" y="59080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31750</xdr:rowOff>
    </xdr:from>
    <xdr:ext cx="405130" cy="258445"/>
    <xdr:sp macro="" textlink="">
      <xdr:nvSpPr>
        <xdr:cNvPr id="73" name="【道路】&#10;有形固定資産減価償却率該当値テキスト">
          <a:extLst>
            <a:ext uri="{FF2B5EF4-FFF2-40B4-BE49-F238E27FC236}">
              <a16:creationId xmlns:a16="http://schemas.microsoft.com/office/drawing/2014/main" id="{CE804B24-C9B8-4BE7-92C1-11E35CD66812}"/>
            </a:ext>
          </a:extLst>
        </xdr:cNvPr>
        <xdr:cNvSpPr txBox="1"/>
      </xdr:nvSpPr>
      <xdr:spPr>
        <a:xfrm>
          <a:off x="4229100" y="5857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4" name="楕円 73">
          <a:extLst>
            <a:ext uri="{FF2B5EF4-FFF2-40B4-BE49-F238E27FC236}">
              <a16:creationId xmlns:a16="http://schemas.microsoft.com/office/drawing/2014/main" id="{AFEE76BD-1ACF-4AB7-A9C2-6FD951E8649F}"/>
            </a:ext>
          </a:extLst>
        </xdr:cNvPr>
        <xdr:cNvSpPr/>
      </xdr:nvSpPr>
      <xdr:spPr>
        <a:xfrm>
          <a:off x="3381375" y="58185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36</xdr:row>
      <xdr:rowOff>129540</xdr:rowOff>
    </xdr:to>
    <xdr:cxnSp macro="">
      <xdr:nvCxnSpPr>
        <xdr:cNvPr id="75" name="直線コネクタ 74">
          <a:extLst>
            <a:ext uri="{FF2B5EF4-FFF2-40B4-BE49-F238E27FC236}">
              <a16:creationId xmlns:a16="http://schemas.microsoft.com/office/drawing/2014/main" id="{38D3051F-94A0-4978-A870-DE1900CB0595}"/>
            </a:ext>
          </a:extLst>
        </xdr:cNvPr>
        <xdr:cNvCxnSpPr/>
      </xdr:nvCxnSpPr>
      <xdr:spPr>
        <a:xfrm>
          <a:off x="3429000" y="5856605"/>
          <a:ext cx="75247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36830</xdr:rowOff>
    </xdr:from>
    <xdr:to>
      <xdr:col>15</xdr:col>
      <xdr:colOff>101600</xdr:colOff>
      <xdr:row>35</xdr:row>
      <xdr:rowOff>138430</xdr:rowOff>
    </xdr:to>
    <xdr:sp macro="" textlink="">
      <xdr:nvSpPr>
        <xdr:cNvPr id="76" name="楕円 75">
          <a:extLst>
            <a:ext uri="{FF2B5EF4-FFF2-40B4-BE49-F238E27FC236}">
              <a16:creationId xmlns:a16="http://schemas.microsoft.com/office/drawing/2014/main" id="{1BCF2D4C-276E-461A-A075-4278669F8B0C}"/>
            </a:ext>
          </a:extLst>
        </xdr:cNvPr>
        <xdr:cNvSpPr/>
      </xdr:nvSpPr>
      <xdr:spPr>
        <a:xfrm>
          <a:off x="2571750" y="57042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87630</xdr:rowOff>
    </xdr:from>
    <xdr:to>
      <xdr:col>19</xdr:col>
      <xdr:colOff>177800</xdr:colOff>
      <xdr:row>36</xdr:row>
      <xdr:rowOff>30480</xdr:rowOff>
    </xdr:to>
    <xdr:cxnSp macro="">
      <xdr:nvCxnSpPr>
        <xdr:cNvPr id="77" name="直線コネクタ 76">
          <a:extLst>
            <a:ext uri="{FF2B5EF4-FFF2-40B4-BE49-F238E27FC236}">
              <a16:creationId xmlns:a16="http://schemas.microsoft.com/office/drawing/2014/main" id="{5953D2E7-1767-40DE-B29B-2A5EF106FC79}"/>
            </a:ext>
          </a:extLst>
        </xdr:cNvPr>
        <xdr:cNvCxnSpPr/>
      </xdr:nvCxnSpPr>
      <xdr:spPr>
        <a:xfrm>
          <a:off x="2619375" y="5751830"/>
          <a:ext cx="809625"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40640</xdr:rowOff>
    </xdr:from>
    <xdr:to>
      <xdr:col>10</xdr:col>
      <xdr:colOff>165100</xdr:colOff>
      <xdr:row>34</xdr:row>
      <xdr:rowOff>142240</xdr:rowOff>
    </xdr:to>
    <xdr:sp macro="" textlink="">
      <xdr:nvSpPr>
        <xdr:cNvPr id="78" name="楕円 77">
          <a:extLst>
            <a:ext uri="{FF2B5EF4-FFF2-40B4-BE49-F238E27FC236}">
              <a16:creationId xmlns:a16="http://schemas.microsoft.com/office/drawing/2014/main" id="{D0628B14-04FB-49AF-AACB-B7D6A616B4DB}"/>
            </a:ext>
          </a:extLst>
        </xdr:cNvPr>
        <xdr:cNvSpPr/>
      </xdr:nvSpPr>
      <xdr:spPr>
        <a:xfrm>
          <a:off x="1781175" y="55460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91440</xdr:rowOff>
    </xdr:from>
    <xdr:to>
      <xdr:col>15</xdr:col>
      <xdr:colOff>50800</xdr:colOff>
      <xdr:row>35</xdr:row>
      <xdr:rowOff>87630</xdr:rowOff>
    </xdr:to>
    <xdr:cxnSp macro="">
      <xdr:nvCxnSpPr>
        <xdr:cNvPr id="79" name="直線コネクタ 78">
          <a:extLst>
            <a:ext uri="{FF2B5EF4-FFF2-40B4-BE49-F238E27FC236}">
              <a16:creationId xmlns:a16="http://schemas.microsoft.com/office/drawing/2014/main" id="{BD2AA51E-3276-4FBB-843F-1F8B99CEEC8F}"/>
            </a:ext>
          </a:extLst>
        </xdr:cNvPr>
        <xdr:cNvCxnSpPr/>
      </xdr:nvCxnSpPr>
      <xdr:spPr>
        <a:xfrm>
          <a:off x="1828800" y="5593715"/>
          <a:ext cx="790575"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135890</xdr:rowOff>
    </xdr:from>
    <xdr:to>
      <xdr:col>6</xdr:col>
      <xdr:colOff>38100</xdr:colOff>
      <xdr:row>34</xdr:row>
      <xdr:rowOff>66040</xdr:rowOff>
    </xdr:to>
    <xdr:sp macro="" textlink="">
      <xdr:nvSpPr>
        <xdr:cNvPr id="80" name="楕円 79">
          <a:extLst>
            <a:ext uri="{FF2B5EF4-FFF2-40B4-BE49-F238E27FC236}">
              <a16:creationId xmlns:a16="http://schemas.microsoft.com/office/drawing/2014/main" id="{0DF44137-9EE2-4553-894C-8F1FB685227E}"/>
            </a:ext>
          </a:extLst>
        </xdr:cNvPr>
        <xdr:cNvSpPr/>
      </xdr:nvSpPr>
      <xdr:spPr>
        <a:xfrm>
          <a:off x="981075" y="54794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15240</xdr:rowOff>
    </xdr:from>
    <xdr:to>
      <xdr:col>10</xdr:col>
      <xdr:colOff>114300</xdr:colOff>
      <xdr:row>34</xdr:row>
      <xdr:rowOff>91440</xdr:rowOff>
    </xdr:to>
    <xdr:cxnSp macro="">
      <xdr:nvCxnSpPr>
        <xdr:cNvPr id="81" name="直線コネクタ 80">
          <a:extLst>
            <a:ext uri="{FF2B5EF4-FFF2-40B4-BE49-F238E27FC236}">
              <a16:creationId xmlns:a16="http://schemas.microsoft.com/office/drawing/2014/main" id="{8DB20D73-95C6-4378-AD20-F9873780975F}"/>
            </a:ext>
          </a:extLst>
        </xdr:cNvPr>
        <xdr:cNvCxnSpPr/>
      </xdr:nvCxnSpPr>
      <xdr:spPr>
        <a:xfrm>
          <a:off x="1028700" y="5517515"/>
          <a:ext cx="8001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40</xdr:row>
      <xdr:rowOff>49530</xdr:rowOff>
    </xdr:from>
    <xdr:ext cx="405130" cy="259080"/>
    <xdr:sp macro="" textlink="">
      <xdr:nvSpPr>
        <xdr:cNvPr id="82" name="n_1aveValue【道路】&#10;有形固定資産減価償却率">
          <a:extLst>
            <a:ext uri="{FF2B5EF4-FFF2-40B4-BE49-F238E27FC236}">
              <a16:creationId xmlns:a16="http://schemas.microsoft.com/office/drawing/2014/main" id="{44E20B1E-6469-4AC6-89AB-9FF93C82A97F}"/>
            </a:ext>
          </a:extLst>
        </xdr:cNvPr>
        <xdr:cNvSpPr txBox="1"/>
      </xdr:nvSpPr>
      <xdr:spPr>
        <a:xfrm>
          <a:off x="3239135" y="6523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152400</xdr:rowOff>
    </xdr:from>
    <xdr:ext cx="404495" cy="259080"/>
    <xdr:sp macro="" textlink="">
      <xdr:nvSpPr>
        <xdr:cNvPr id="83" name="n_2aveValue【道路】&#10;有形固定資産減価償却率">
          <a:extLst>
            <a:ext uri="{FF2B5EF4-FFF2-40B4-BE49-F238E27FC236}">
              <a16:creationId xmlns:a16="http://schemas.microsoft.com/office/drawing/2014/main" id="{ED2D8777-F4EE-4281-9D69-72C492CA885F}"/>
            </a:ext>
          </a:extLst>
        </xdr:cNvPr>
        <xdr:cNvSpPr txBox="1"/>
      </xdr:nvSpPr>
      <xdr:spPr>
        <a:xfrm>
          <a:off x="2439035" y="64674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40</xdr:row>
      <xdr:rowOff>19050</xdr:rowOff>
    </xdr:from>
    <xdr:ext cx="404495" cy="258445"/>
    <xdr:sp macro="" textlink="">
      <xdr:nvSpPr>
        <xdr:cNvPr id="84" name="n_3aveValue【道路】&#10;有形固定資産減価償却率">
          <a:extLst>
            <a:ext uri="{FF2B5EF4-FFF2-40B4-BE49-F238E27FC236}">
              <a16:creationId xmlns:a16="http://schemas.microsoft.com/office/drawing/2014/main" id="{FD41B72E-4937-4167-961F-4E5A7737F34F}"/>
            </a:ext>
          </a:extLst>
        </xdr:cNvPr>
        <xdr:cNvSpPr txBox="1"/>
      </xdr:nvSpPr>
      <xdr:spPr>
        <a:xfrm>
          <a:off x="1648460" y="6496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97790</xdr:rowOff>
    </xdr:from>
    <xdr:ext cx="405130" cy="258445"/>
    <xdr:sp macro="" textlink="">
      <xdr:nvSpPr>
        <xdr:cNvPr id="85" name="n_1mainValue【道路】&#10;有形固定資産減価償却率">
          <a:extLst>
            <a:ext uri="{FF2B5EF4-FFF2-40B4-BE49-F238E27FC236}">
              <a16:creationId xmlns:a16="http://schemas.microsoft.com/office/drawing/2014/main" id="{7013172D-5653-4528-9285-9DF176800039}"/>
            </a:ext>
          </a:extLst>
        </xdr:cNvPr>
        <xdr:cNvSpPr txBox="1"/>
      </xdr:nvSpPr>
      <xdr:spPr>
        <a:xfrm>
          <a:off x="3239135" y="5603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33</xdr:row>
      <xdr:rowOff>154940</xdr:rowOff>
    </xdr:from>
    <xdr:ext cx="404495" cy="258445"/>
    <xdr:sp macro="" textlink="">
      <xdr:nvSpPr>
        <xdr:cNvPr id="86" name="n_2mainValue【道路】&#10;有形固定資産減価償却率">
          <a:extLst>
            <a:ext uri="{FF2B5EF4-FFF2-40B4-BE49-F238E27FC236}">
              <a16:creationId xmlns:a16="http://schemas.microsoft.com/office/drawing/2014/main" id="{17131FE8-DEB9-452D-AF7E-B194CE41FB33}"/>
            </a:ext>
          </a:extLst>
        </xdr:cNvPr>
        <xdr:cNvSpPr txBox="1"/>
      </xdr:nvSpPr>
      <xdr:spPr>
        <a:xfrm>
          <a:off x="2439035" y="5498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32</xdr:row>
      <xdr:rowOff>158750</xdr:rowOff>
    </xdr:from>
    <xdr:ext cx="404495" cy="259080"/>
    <xdr:sp macro="" textlink="">
      <xdr:nvSpPr>
        <xdr:cNvPr id="87" name="n_3mainValue【道路】&#10;有形固定資産減価償却率">
          <a:extLst>
            <a:ext uri="{FF2B5EF4-FFF2-40B4-BE49-F238E27FC236}">
              <a16:creationId xmlns:a16="http://schemas.microsoft.com/office/drawing/2014/main" id="{0D4F0C21-1028-42DF-963D-3CDC67ED233B}"/>
            </a:ext>
          </a:extLst>
        </xdr:cNvPr>
        <xdr:cNvSpPr txBox="1"/>
      </xdr:nvSpPr>
      <xdr:spPr>
        <a:xfrm>
          <a:off x="1648460" y="5343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32</xdr:row>
      <xdr:rowOff>82550</xdr:rowOff>
    </xdr:from>
    <xdr:ext cx="404495" cy="259080"/>
    <xdr:sp macro="" textlink="">
      <xdr:nvSpPr>
        <xdr:cNvPr id="88" name="n_4mainValue【道路】&#10;有形固定資産減価償却率">
          <a:extLst>
            <a:ext uri="{FF2B5EF4-FFF2-40B4-BE49-F238E27FC236}">
              <a16:creationId xmlns:a16="http://schemas.microsoft.com/office/drawing/2014/main" id="{ED3A7595-C689-4241-9556-2AD267D7B0C4}"/>
            </a:ext>
          </a:extLst>
        </xdr:cNvPr>
        <xdr:cNvSpPr txBox="1"/>
      </xdr:nvSpPr>
      <xdr:spPr>
        <a:xfrm>
          <a:off x="848360" y="5267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48889E1-84DD-45B5-8F94-F9D0C272B10D}"/>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0" name="正方形/長方形 89">
          <a:extLst>
            <a:ext uri="{FF2B5EF4-FFF2-40B4-BE49-F238E27FC236}">
              <a16:creationId xmlns:a16="http://schemas.microsoft.com/office/drawing/2014/main" id="{7BD3ACB6-6CB7-434A-93C9-5EEE4CE356BC}"/>
            </a:ext>
          </a:extLst>
        </xdr:cNvPr>
        <xdr:cNvSpPr/>
      </xdr:nvSpPr>
      <xdr:spPr>
        <a:xfrm>
          <a:off x="64103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1" name="正方形/長方形 90">
          <a:extLst>
            <a:ext uri="{FF2B5EF4-FFF2-40B4-BE49-F238E27FC236}">
              <a16:creationId xmlns:a16="http://schemas.microsoft.com/office/drawing/2014/main" id="{44A7B72E-BC00-4735-B7AC-717E0C2E7BBE}"/>
            </a:ext>
          </a:extLst>
        </xdr:cNvPr>
        <xdr:cNvSpPr/>
      </xdr:nvSpPr>
      <xdr:spPr>
        <a:xfrm>
          <a:off x="64103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2" name="正方形/長方形 91">
          <a:extLst>
            <a:ext uri="{FF2B5EF4-FFF2-40B4-BE49-F238E27FC236}">
              <a16:creationId xmlns:a16="http://schemas.microsoft.com/office/drawing/2014/main" id="{E20AA3F9-C246-466F-BA6D-779E95C81BC2}"/>
            </a:ext>
          </a:extLst>
        </xdr:cNvPr>
        <xdr:cNvSpPr/>
      </xdr:nvSpPr>
      <xdr:spPr>
        <a:xfrm>
          <a:off x="7886700"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3" name="正方形/長方形 92">
          <a:extLst>
            <a:ext uri="{FF2B5EF4-FFF2-40B4-BE49-F238E27FC236}">
              <a16:creationId xmlns:a16="http://schemas.microsoft.com/office/drawing/2014/main" id="{2A8CA4E7-1520-46C3-83D0-1DB7C6E8C3CA}"/>
            </a:ext>
          </a:extLst>
        </xdr:cNvPr>
        <xdr:cNvSpPr/>
      </xdr:nvSpPr>
      <xdr:spPr>
        <a:xfrm>
          <a:off x="7886700"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BE1120BF-994C-479E-816E-2FEEDA4CCB76}"/>
            </a:ext>
          </a:extLst>
        </xdr:cNvPr>
        <xdr:cNvSpPr/>
      </xdr:nvSpPr>
      <xdr:spPr>
        <a:xfrm>
          <a:off x="5953125" y="50387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1945" cy="225425"/>
    <xdr:sp macro="" textlink="">
      <xdr:nvSpPr>
        <xdr:cNvPr id="95" name="テキスト ボックス 94">
          <a:extLst>
            <a:ext uri="{FF2B5EF4-FFF2-40B4-BE49-F238E27FC236}">
              <a16:creationId xmlns:a16="http://schemas.microsoft.com/office/drawing/2014/main" id="{998040B3-C900-4449-84C4-EA8B1D465E00}"/>
            </a:ext>
          </a:extLst>
        </xdr:cNvPr>
        <xdr:cNvSpPr txBox="1"/>
      </xdr:nvSpPr>
      <xdr:spPr>
        <a:xfrm>
          <a:off x="5915025" y="4857750"/>
          <a:ext cx="3219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(m)</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4B353FC6-11CE-4056-825E-9D9655FE34B4}"/>
            </a:ext>
          </a:extLst>
        </xdr:cNvPr>
        <xdr:cNvCxnSpPr/>
      </xdr:nvCxnSpPr>
      <xdr:spPr>
        <a:xfrm>
          <a:off x="5953125" y="7200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6725" cy="259080"/>
    <xdr:sp macro="" textlink="">
      <xdr:nvSpPr>
        <xdr:cNvPr id="97" name="テキスト ボックス 96">
          <a:extLst>
            <a:ext uri="{FF2B5EF4-FFF2-40B4-BE49-F238E27FC236}">
              <a16:creationId xmlns:a16="http://schemas.microsoft.com/office/drawing/2014/main" id="{4C887798-436B-44FB-83B0-9BF1E4B3746E}"/>
            </a:ext>
          </a:extLst>
        </xdr:cNvPr>
        <xdr:cNvSpPr txBox="1"/>
      </xdr:nvSpPr>
      <xdr:spPr>
        <a:xfrm>
          <a:off x="5527040" y="7065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40476EB3-ED14-401C-98AB-4C7802AA46CC}"/>
            </a:ext>
          </a:extLst>
        </xdr:cNvPr>
        <xdr:cNvCxnSpPr/>
      </xdr:nvCxnSpPr>
      <xdr:spPr>
        <a:xfrm>
          <a:off x="5953125" y="67722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725" cy="259080"/>
    <xdr:sp macro="" textlink="">
      <xdr:nvSpPr>
        <xdr:cNvPr id="99" name="テキスト ボックス 98">
          <a:extLst>
            <a:ext uri="{FF2B5EF4-FFF2-40B4-BE49-F238E27FC236}">
              <a16:creationId xmlns:a16="http://schemas.microsoft.com/office/drawing/2014/main" id="{AAE718B1-8766-4EBA-8B06-2C5B7609F79C}"/>
            </a:ext>
          </a:extLst>
        </xdr:cNvPr>
        <xdr:cNvSpPr txBox="1"/>
      </xdr:nvSpPr>
      <xdr:spPr>
        <a:xfrm>
          <a:off x="5527040" y="6636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9B3F3C99-CF2D-4B60-A51F-80C877019CBF}"/>
            </a:ext>
          </a:extLst>
        </xdr:cNvPr>
        <xdr:cNvCxnSpPr/>
      </xdr:nvCxnSpPr>
      <xdr:spPr>
        <a:xfrm>
          <a:off x="5953125" y="63341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6725" cy="259080"/>
    <xdr:sp macro="" textlink="">
      <xdr:nvSpPr>
        <xdr:cNvPr id="101" name="テキスト ボックス 100">
          <a:extLst>
            <a:ext uri="{FF2B5EF4-FFF2-40B4-BE49-F238E27FC236}">
              <a16:creationId xmlns:a16="http://schemas.microsoft.com/office/drawing/2014/main" id="{2B8D3A99-A2A1-400E-B3A6-B5EB5066B522}"/>
            </a:ext>
          </a:extLst>
        </xdr:cNvPr>
        <xdr:cNvSpPr txBox="1"/>
      </xdr:nvSpPr>
      <xdr:spPr>
        <a:xfrm>
          <a:off x="5527040" y="61982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B48D5015-C219-46E9-8FE1-1134BFC52DE1}"/>
            </a:ext>
          </a:extLst>
        </xdr:cNvPr>
        <xdr:cNvCxnSpPr/>
      </xdr:nvCxnSpPr>
      <xdr:spPr>
        <a:xfrm>
          <a:off x="5953125" y="5905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6725" cy="259080"/>
    <xdr:sp macro="" textlink="">
      <xdr:nvSpPr>
        <xdr:cNvPr id="103" name="テキスト ボックス 102">
          <a:extLst>
            <a:ext uri="{FF2B5EF4-FFF2-40B4-BE49-F238E27FC236}">
              <a16:creationId xmlns:a16="http://schemas.microsoft.com/office/drawing/2014/main" id="{2A2EA689-4FDB-4F09-98BA-018ACB0E03A1}"/>
            </a:ext>
          </a:extLst>
        </xdr:cNvPr>
        <xdr:cNvSpPr txBox="1"/>
      </xdr:nvSpPr>
      <xdr:spPr>
        <a:xfrm>
          <a:off x="5527040" y="5769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16C17243-2DBA-4EFB-B886-79663859FEB4}"/>
            </a:ext>
          </a:extLst>
        </xdr:cNvPr>
        <xdr:cNvCxnSpPr/>
      </xdr:nvCxnSpPr>
      <xdr:spPr>
        <a:xfrm>
          <a:off x="5953125" y="5476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6725" cy="259080"/>
    <xdr:sp macro="" textlink="">
      <xdr:nvSpPr>
        <xdr:cNvPr id="105" name="テキスト ボックス 104">
          <a:extLst>
            <a:ext uri="{FF2B5EF4-FFF2-40B4-BE49-F238E27FC236}">
              <a16:creationId xmlns:a16="http://schemas.microsoft.com/office/drawing/2014/main" id="{71FBB23B-F30E-433F-8508-10CBEFBB6C52}"/>
            </a:ext>
          </a:extLst>
        </xdr:cNvPr>
        <xdr:cNvSpPr txBox="1"/>
      </xdr:nvSpPr>
      <xdr:spPr>
        <a:xfrm>
          <a:off x="5527040" y="53409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2D42B266-A427-430B-97D6-0FE724EFB308}"/>
            </a:ext>
          </a:extLst>
        </xdr:cNvPr>
        <xdr:cNvCxnSpPr/>
      </xdr:nvCxnSpPr>
      <xdr:spPr>
        <a:xfrm>
          <a:off x="5953125" y="50387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07" name="テキスト ボックス 106">
          <a:extLst>
            <a:ext uri="{FF2B5EF4-FFF2-40B4-BE49-F238E27FC236}">
              <a16:creationId xmlns:a16="http://schemas.microsoft.com/office/drawing/2014/main" id="{0F95D0B2-D9FE-4115-9266-874C81DE6590}"/>
            </a:ext>
          </a:extLst>
        </xdr:cNvPr>
        <xdr:cNvSpPr txBox="1"/>
      </xdr:nvSpPr>
      <xdr:spPr>
        <a:xfrm>
          <a:off x="5527040" y="49028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8081A562-EBAF-49F2-9281-5B0A88906E61}"/>
            </a:ext>
          </a:extLst>
        </xdr:cNvPr>
        <xdr:cNvSpPr/>
      </xdr:nvSpPr>
      <xdr:spPr>
        <a:xfrm>
          <a:off x="5953125" y="50387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19050</xdr:rowOff>
    </xdr:from>
    <xdr:to>
      <xdr:col>54</xdr:col>
      <xdr:colOff>189865</xdr:colOff>
      <xdr:row>37</xdr:row>
      <xdr:rowOff>120650</xdr:rowOff>
    </xdr:to>
    <xdr:cxnSp macro="">
      <xdr:nvCxnSpPr>
        <xdr:cNvPr id="109" name="直線コネクタ 108">
          <a:extLst>
            <a:ext uri="{FF2B5EF4-FFF2-40B4-BE49-F238E27FC236}">
              <a16:creationId xmlns:a16="http://schemas.microsoft.com/office/drawing/2014/main" id="{87209483-27ED-4EA2-9628-02C356AE1F54}"/>
            </a:ext>
          </a:extLst>
        </xdr:cNvPr>
        <xdr:cNvCxnSpPr/>
      </xdr:nvCxnSpPr>
      <xdr:spPr>
        <a:xfrm flipV="1">
          <a:off x="9427845" y="5524500"/>
          <a:ext cx="1270" cy="590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123825</xdr:rowOff>
    </xdr:from>
    <xdr:ext cx="469900" cy="258445"/>
    <xdr:sp macro="" textlink="">
      <xdr:nvSpPr>
        <xdr:cNvPr id="110" name="【道路】&#10;一人当たり延長最小値テキスト">
          <a:extLst>
            <a:ext uri="{FF2B5EF4-FFF2-40B4-BE49-F238E27FC236}">
              <a16:creationId xmlns:a16="http://schemas.microsoft.com/office/drawing/2014/main" id="{A2ED937D-EEDD-4D29-88C6-5CFEE68A11D5}"/>
            </a:ext>
          </a:extLst>
        </xdr:cNvPr>
        <xdr:cNvSpPr txBox="1"/>
      </xdr:nvSpPr>
      <xdr:spPr>
        <a:xfrm>
          <a:off x="9477375" y="6111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2.529</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120650</xdr:rowOff>
    </xdr:from>
    <xdr:to>
      <xdr:col>55</xdr:col>
      <xdr:colOff>88900</xdr:colOff>
      <xdr:row>37</xdr:row>
      <xdr:rowOff>120650</xdr:rowOff>
    </xdr:to>
    <xdr:cxnSp macro="">
      <xdr:nvCxnSpPr>
        <xdr:cNvPr id="111" name="直線コネクタ 110">
          <a:extLst>
            <a:ext uri="{FF2B5EF4-FFF2-40B4-BE49-F238E27FC236}">
              <a16:creationId xmlns:a16="http://schemas.microsoft.com/office/drawing/2014/main" id="{706E140E-F1D8-4537-ABE8-9118B1B8552B}"/>
            </a:ext>
          </a:extLst>
        </xdr:cNvPr>
        <xdr:cNvCxnSpPr/>
      </xdr:nvCxnSpPr>
      <xdr:spPr>
        <a:xfrm>
          <a:off x="9363075" y="611505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137160</xdr:rowOff>
    </xdr:from>
    <xdr:ext cx="469900" cy="259080"/>
    <xdr:sp macro="" textlink="">
      <xdr:nvSpPr>
        <xdr:cNvPr id="112" name="【道路】&#10;一人当たり延長最大値テキスト">
          <a:extLst>
            <a:ext uri="{FF2B5EF4-FFF2-40B4-BE49-F238E27FC236}">
              <a16:creationId xmlns:a16="http://schemas.microsoft.com/office/drawing/2014/main" id="{2918795E-7792-41EB-82E3-9D4651481659}"/>
            </a:ext>
          </a:extLst>
        </xdr:cNvPr>
        <xdr:cNvSpPr txBox="1"/>
      </xdr:nvSpPr>
      <xdr:spPr>
        <a:xfrm>
          <a:off x="9477375" y="5321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3" name="直線コネクタ 112">
          <a:extLst>
            <a:ext uri="{FF2B5EF4-FFF2-40B4-BE49-F238E27FC236}">
              <a16:creationId xmlns:a16="http://schemas.microsoft.com/office/drawing/2014/main" id="{4C5D32AB-76E6-4914-8333-E1CC53C2FE23}"/>
            </a:ext>
          </a:extLst>
        </xdr:cNvPr>
        <xdr:cNvCxnSpPr/>
      </xdr:nvCxnSpPr>
      <xdr:spPr>
        <a:xfrm>
          <a:off x="9363075" y="55245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81915</xdr:rowOff>
    </xdr:from>
    <xdr:ext cx="469900" cy="259080"/>
    <xdr:sp macro="" textlink="">
      <xdr:nvSpPr>
        <xdr:cNvPr id="114" name="【道路】&#10;一人当たり延長平均値テキスト">
          <a:extLst>
            <a:ext uri="{FF2B5EF4-FFF2-40B4-BE49-F238E27FC236}">
              <a16:creationId xmlns:a16="http://schemas.microsoft.com/office/drawing/2014/main" id="{8C8C073A-C850-492D-ABE1-8891D6CFA6E2}"/>
            </a:ext>
          </a:extLst>
        </xdr:cNvPr>
        <xdr:cNvSpPr txBox="1"/>
      </xdr:nvSpPr>
      <xdr:spPr>
        <a:xfrm>
          <a:off x="9477375" y="55905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59055</xdr:rowOff>
    </xdr:from>
    <xdr:to>
      <xdr:col>55</xdr:col>
      <xdr:colOff>50800</xdr:colOff>
      <xdr:row>35</xdr:row>
      <xdr:rowOff>160655</xdr:rowOff>
    </xdr:to>
    <xdr:sp macro="" textlink="">
      <xdr:nvSpPr>
        <xdr:cNvPr id="115" name="フローチャート: 判断 114">
          <a:extLst>
            <a:ext uri="{FF2B5EF4-FFF2-40B4-BE49-F238E27FC236}">
              <a16:creationId xmlns:a16="http://schemas.microsoft.com/office/drawing/2014/main" id="{CA5457B2-6162-4294-B996-350BDF2F59FF}"/>
            </a:ext>
          </a:extLst>
        </xdr:cNvPr>
        <xdr:cNvSpPr/>
      </xdr:nvSpPr>
      <xdr:spPr>
        <a:xfrm>
          <a:off x="9401175" y="572643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35</xdr:row>
      <xdr:rowOff>34290</xdr:rowOff>
    </xdr:from>
    <xdr:to>
      <xdr:col>50</xdr:col>
      <xdr:colOff>165100</xdr:colOff>
      <xdr:row>35</xdr:row>
      <xdr:rowOff>135890</xdr:rowOff>
    </xdr:to>
    <xdr:sp macro="" textlink="">
      <xdr:nvSpPr>
        <xdr:cNvPr id="116" name="フローチャート: 判断 115">
          <a:extLst>
            <a:ext uri="{FF2B5EF4-FFF2-40B4-BE49-F238E27FC236}">
              <a16:creationId xmlns:a16="http://schemas.microsoft.com/office/drawing/2014/main" id="{CCF0C2D1-BAD8-4B9E-B2A9-9CB0D23BAE82}"/>
            </a:ext>
          </a:extLst>
        </xdr:cNvPr>
        <xdr:cNvSpPr/>
      </xdr:nvSpPr>
      <xdr:spPr>
        <a:xfrm>
          <a:off x="8639175" y="56984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53975</xdr:rowOff>
    </xdr:from>
    <xdr:to>
      <xdr:col>46</xdr:col>
      <xdr:colOff>38100</xdr:colOff>
      <xdr:row>35</xdr:row>
      <xdr:rowOff>155575</xdr:rowOff>
    </xdr:to>
    <xdr:sp macro="" textlink="">
      <xdr:nvSpPr>
        <xdr:cNvPr id="117" name="フローチャート: 判断 116">
          <a:extLst>
            <a:ext uri="{FF2B5EF4-FFF2-40B4-BE49-F238E27FC236}">
              <a16:creationId xmlns:a16="http://schemas.microsoft.com/office/drawing/2014/main" id="{349EE795-1EE4-4EC3-8E33-D8EF9AC9269D}"/>
            </a:ext>
          </a:extLst>
        </xdr:cNvPr>
        <xdr:cNvSpPr/>
      </xdr:nvSpPr>
      <xdr:spPr>
        <a:xfrm>
          <a:off x="7839075" y="57213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26035</xdr:rowOff>
    </xdr:from>
    <xdr:to>
      <xdr:col>41</xdr:col>
      <xdr:colOff>101600</xdr:colOff>
      <xdr:row>37</xdr:row>
      <xdr:rowOff>127635</xdr:rowOff>
    </xdr:to>
    <xdr:sp macro="" textlink="">
      <xdr:nvSpPr>
        <xdr:cNvPr id="118" name="フローチャート: 判断 117">
          <a:extLst>
            <a:ext uri="{FF2B5EF4-FFF2-40B4-BE49-F238E27FC236}">
              <a16:creationId xmlns:a16="http://schemas.microsoft.com/office/drawing/2014/main" id="{DEFFEF2A-1BB4-4735-86CE-991A15FEE57B}"/>
            </a:ext>
          </a:extLst>
        </xdr:cNvPr>
        <xdr:cNvSpPr/>
      </xdr:nvSpPr>
      <xdr:spPr>
        <a:xfrm>
          <a:off x="7029450" y="60204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BDFE5613-DC70-46FA-B982-4C30C364D846}"/>
            </a:ext>
          </a:extLst>
        </xdr:cNvPr>
        <xdr:cNvSpPr txBox="1"/>
      </xdr:nvSpPr>
      <xdr:spPr>
        <a:xfrm>
          <a:off x="925830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a:extLst>
            <a:ext uri="{FF2B5EF4-FFF2-40B4-BE49-F238E27FC236}">
              <a16:creationId xmlns:a16="http://schemas.microsoft.com/office/drawing/2014/main" id="{C57B1A3B-289A-4593-AE1E-33E9F11AE828}"/>
            </a:ext>
          </a:extLst>
        </xdr:cNvPr>
        <xdr:cNvSpPr txBox="1"/>
      </xdr:nvSpPr>
      <xdr:spPr>
        <a:xfrm>
          <a:off x="85153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00D4F755-FDCE-45D9-A92E-AB1A79DD2EBC}"/>
            </a:ext>
          </a:extLst>
        </xdr:cNvPr>
        <xdr:cNvSpPr txBox="1"/>
      </xdr:nvSpPr>
      <xdr:spPr>
        <a:xfrm>
          <a:off x="77152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B39EFC32-D5E3-481B-965B-4C141B303F85}"/>
            </a:ext>
          </a:extLst>
        </xdr:cNvPr>
        <xdr:cNvSpPr txBox="1"/>
      </xdr:nvSpPr>
      <xdr:spPr>
        <a:xfrm>
          <a:off x="69056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C2AD4061-67DD-4583-B324-90518CFF388A}"/>
            </a:ext>
          </a:extLst>
        </xdr:cNvPr>
        <xdr:cNvSpPr txBox="1"/>
      </xdr:nvSpPr>
      <xdr:spPr>
        <a:xfrm>
          <a:off x="61150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69215</xdr:rowOff>
    </xdr:from>
    <xdr:to>
      <xdr:col>55</xdr:col>
      <xdr:colOff>50800</xdr:colOff>
      <xdr:row>37</xdr:row>
      <xdr:rowOff>170815</xdr:rowOff>
    </xdr:to>
    <xdr:sp macro="" textlink="">
      <xdr:nvSpPr>
        <xdr:cNvPr id="124" name="楕円 123">
          <a:extLst>
            <a:ext uri="{FF2B5EF4-FFF2-40B4-BE49-F238E27FC236}">
              <a16:creationId xmlns:a16="http://schemas.microsoft.com/office/drawing/2014/main" id="{B5DA9754-5F5E-45C5-A43D-ECB165172D04}"/>
            </a:ext>
          </a:extLst>
        </xdr:cNvPr>
        <xdr:cNvSpPr/>
      </xdr:nvSpPr>
      <xdr:spPr>
        <a:xfrm>
          <a:off x="9401175" y="605726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155575</xdr:rowOff>
    </xdr:from>
    <xdr:ext cx="469900" cy="258445"/>
    <xdr:sp macro="" textlink="">
      <xdr:nvSpPr>
        <xdr:cNvPr id="125" name="【道路】&#10;一人当たり延長該当値テキスト">
          <a:extLst>
            <a:ext uri="{FF2B5EF4-FFF2-40B4-BE49-F238E27FC236}">
              <a16:creationId xmlns:a16="http://schemas.microsoft.com/office/drawing/2014/main" id="{3E1B8499-C0F5-4A8A-A0E0-EF66B04747DC}"/>
            </a:ext>
          </a:extLst>
        </xdr:cNvPr>
        <xdr:cNvSpPr txBox="1"/>
      </xdr:nvSpPr>
      <xdr:spPr>
        <a:xfrm>
          <a:off x="9477375" y="5988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107315</xdr:rowOff>
    </xdr:from>
    <xdr:to>
      <xdr:col>50</xdr:col>
      <xdr:colOff>165100</xdr:colOff>
      <xdr:row>37</xdr:row>
      <xdr:rowOff>37465</xdr:rowOff>
    </xdr:to>
    <xdr:sp macro="" textlink="">
      <xdr:nvSpPr>
        <xdr:cNvPr id="126" name="楕円 125">
          <a:extLst>
            <a:ext uri="{FF2B5EF4-FFF2-40B4-BE49-F238E27FC236}">
              <a16:creationId xmlns:a16="http://schemas.microsoft.com/office/drawing/2014/main" id="{FAE6EBD8-23D0-4BE3-9EC0-B4E4B5077AB9}"/>
            </a:ext>
          </a:extLst>
        </xdr:cNvPr>
        <xdr:cNvSpPr/>
      </xdr:nvSpPr>
      <xdr:spPr>
        <a:xfrm>
          <a:off x="8639175" y="59334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158115</xdr:rowOff>
    </xdr:from>
    <xdr:to>
      <xdr:col>55</xdr:col>
      <xdr:colOff>0</xdr:colOff>
      <xdr:row>37</xdr:row>
      <xdr:rowOff>120650</xdr:rowOff>
    </xdr:to>
    <xdr:cxnSp macro="">
      <xdr:nvCxnSpPr>
        <xdr:cNvPr id="127" name="直線コネクタ 126">
          <a:extLst>
            <a:ext uri="{FF2B5EF4-FFF2-40B4-BE49-F238E27FC236}">
              <a16:creationId xmlns:a16="http://schemas.microsoft.com/office/drawing/2014/main" id="{0D181BA8-E03C-411B-AF0E-F964BE5BB066}"/>
            </a:ext>
          </a:extLst>
        </xdr:cNvPr>
        <xdr:cNvCxnSpPr/>
      </xdr:nvCxnSpPr>
      <xdr:spPr>
        <a:xfrm>
          <a:off x="8686800" y="5990590"/>
          <a:ext cx="74295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130175</xdr:rowOff>
    </xdr:from>
    <xdr:to>
      <xdr:col>46</xdr:col>
      <xdr:colOff>38100</xdr:colOff>
      <xdr:row>37</xdr:row>
      <xdr:rowOff>60325</xdr:rowOff>
    </xdr:to>
    <xdr:sp macro="" textlink="">
      <xdr:nvSpPr>
        <xdr:cNvPr id="128" name="楕円 127">
          <a:extLst>
            <a:ext uri="{FF2B5EF4-FFF2-40B4-BE49-F238E27FC236}">
              <a16:creationId xmlns:a16="http://schemas.microsoft.com/office/drawing/2014/main" id="{23CD57ED-0821-414F-AFF1-3B3E75FAADFD}"/>
            </a:ext>
          </a:extLst>
        </xdr:cNvPr>
        <xdr:cNvSpPr/>
      </xdr:nvSpPr>
      <xdr:spPr>
        <a:xfrm>
          <a:off x="7839075" y="5959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158115</xdr:rowOff>
    </xdr:from>
    <xdr:to>
      <xdr:col>50</xdr:col>
      <xdr:colOff>114300</xdr:colOff>
      <xdr:row>37</xdr:row>
      <xdr:rowOff>9525</xdr:rowOff>
    </xdr:to>
    <xdr:cxnSp macro="">
      <xdr:nvCxnSpPr>
        <xdr:cNvPr id="129" name="直線コネクタ 128">
          <a:extLst>
            <a:ext uri="{FF2B5EF4-FFF2-40B4-BE49-F238E27FC236}">
              <a16:creationId xmlns:a16="http://schemas.microsoft.com/office/drawing/2014/main" id="{571C18A5-C595-440B-A408-216E61EB68C2}"/>
            </a:ext>
          </a:extLst>
        </xdr:cNvPr>
        <xdr:cNvCxnSpPr/>
      </xdr:nvCxnSpPr>
      <xdr:spPr>
        <a:xfrm flipV="1">
          <a:off x="7886700" y="5990590"/>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151765</xdr:rowOff>
    </xdr:from>
    <xdr:to>
      <xdr:col>41</xdr:col>
      <xdr:colOff>101600</xdr:colOff>
      <xdr:row>42</xdr:row>
      <xdr:rowOff>81915</xdr:rowOff>
    </xdr:to>
    <xdr:sp macro="" textlink="">
      <xdr:nvSpPr>
        <xdr:cNvPr id="130" name="楕円 129">
          <a:extLst>
            <a:ext uri="{FF2B5EF4-FFF2-40B4-BE49-F238E27FC236}">
              <a16:creationId xmlns:a16="http://schemas.microsoft.com/office/drawing/2014/main" id="{E7211424-B120-4C70-A775-6B9A3DEB1151}"/>
            </a:ext>
          </a:extLst>
        </xdr:cNvPr>
        <xdr:cNvSpPr/>
      </xdr:nvSpPr>
      <xdr:spPr>
        <a:xfrm>
          <a:off x="7029450" y="67906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9525</xdr:rowOff>
    </xdr:from>
    <xdr:to>
      <xdr:col>45</xdr:col>
      <xdr:colOff>177800</xdr:colOff>
      <xdr:row>42</xdr:row>
      <xdr:rowOff>31115</xdr:rowOff>
    </xdr:to>
    <xdr:cxnSp macro="">
      <xdr:nvCxnSpPr>
        <xdr:cNvPr id="131" name="直線コネクタ 130">
          <a:extLst>
            <a:ext uri="{FF2B5EF4-FFF2-40B4-BE49-F238E27FC236}">
              <a16:creationId xmlns:a16="http://schemas.microsoft.com/office/drawing/2014/main" id="{E7BC9029-070F-402E-A905-C69F140CB971}"/>
            </a:ext>
          </a:extLst>
        </xdr:cNvPr>
        <xdr:cNvCxnSpPr/>
      </xdr:nvCxnSpPr>
      <xdr:spPr>
        <a:xfrm flipV="1">
          <a:off x="7077075" y="5997575"/>
          <a:ext cx="809625" cy="831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114300</xdr:rowOff>
    </xdr:from>
    <xdr:to>
      <xdr:col>36</xdr:col>
      <xdr:colOff>165100</xdr:colOff>
      <xdr:row>37</xdr:row>
      <xdr:rowOff>44450</xdr:rowOff>
    </xdr:to>
    <xdr:sp macro="" textlink="">
      <xdr:nvSpPr>
        <xdr:cNvPr id="132" name="楕円 131">
          <a:extLst>
            <a:ext uri="{FF2B5EF4-FFF2-40B4-BE49-F238E27FC236}">
              <a16:creationId xmlns:a16="http://schemas.microsoft.com/office/drawing/2014/main" id="{529DE4BB-B1D9-468A-B9E2-E407BCBF1BC9}"/>
            </a:ext>
          </a:extLst>
        </xdr:cNvPr>
        <xdr:cNvSpPr/>
      </xdr:nvSpPr>
      <xdr:spPr>
        <a:xfrm>
          <a:off x="6238875" y="5943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165100</xdr:rowOff>
    </xdr:from>
    <xdr:to>
      <xdr:col>41</xdr:col>
      <xdr:colOff>50800</xdr:colOff>
      <xdr:row>42</xdr:row>
      <xdr:rowOff>31115</xdr:rowOff>
    </xdr:to>
    <xdr:cxnSp macro="">
      <xdr:nvCxnSpPr>
        <xdr:cNvPr id="133" name="直線コネクタ 132">
          <a:extLst>
            <a:ext uri="{FF2B5EF4-FFF2-40B4-BE49-F238E27FC236}">
              <a16:creationId xmlns:a16="http://schemas.microsoft.com/office/drawing/2014/main" id="{430AA5DD-3CB7-4A01-A75E-364B8A6EC73F}"/>
            </a:ext>
          </a:extLst>
        </xdr:cNvPr>
        <xdr:cNvCxnSpPr/>
      </xdr:nvCxnSpPr>
      <xdr:spPr>
        <a:xfrm>
          <a:off x="6286500" y="5991225"/>
          <a:ext cx="790575" cy="837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33</xdr:row>
      <xdr:rowOff>152400</xdr:rowOff>
    </xdr:from>
    <xdr:ext cx="469900" cy="259080"/>
    <xdr:sp macro="" textlink="">
      <xdr:nvSpPr>
        <xdr:cNvPr id="134" name="n_1aveValue【道路】&#10;一人当たり延長">
          <a:extLst>
            <a:ext uri="{FF2B5EF4-FFF2-40B4-BE49-F238E27FC236}">
              <a16:creationId xmlns:a16="http://schemas.microsoft.com/office/drawing/2014/main" id="{D40BF931-13DD-4C0F-948A-762B8AAEF520}"/>
            </a:ext>
          </a:extLst>
        </xdr:cNvPr>
        <xdr:cNvSpPr txBox="1"/>
      </xdr:nvSpPr>
      <xdr:spPr>
        <a:xfrm>
          <a:off x="8458200" y="5495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34</xdr:row>
      <xdr:rowOff>635</xdr:rowOff>
    </xdr:from>
    <xdr:ext cx="469265" cy="259080"/>
    <xdr:sp macro="" textlink="">
      <xdr:nvSpPr>
        <xdr:cNvPr id="135" name="n_2aveValue【道路】&#10;一人当たり延長">
          <a:extLst>
            <a:ext uri="{FF2B5EF4-FFF2-40B4-BE49-F238E27FC236}">
              <a16:creationId xmlns:a16="http://schemas.microsoft.com/office/drawing/2014/main" id="{7A9EB833-4D6F-4842-A229-CB0BF0E9AF2F}"/>
            </a:ext>
          </a:extLst>
        </xdr:cNvPr>
        <xdr:cNvSpPr txBox="1"/>
      </xdr:nvSpPr>
      <xdr:spPr>
        <a:xfrm>
          <a:off x="7677150" y="5506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35</xdr:row>
      <xdr:rowOff>144145</xdr:rowOff>
    </xdr:from>
    <xdr:ext cx="469265" cy="258445"/>
    <xdr:sp macro="" textlink="">
      <xdr:nvSpPr>
        <xdr:cNvPr id="136" name="n_3aveValue【道路】&#10;一人当たり延長">
          <a:extLst>
            <a:ext uri="{FF2B5EF4-FFF2-40B4-BE49-F238E27FC236}">
              <a16:creationId xmlns:a16="http://schemas.microsoft.com/office/drawing/2014/main" id="{4298B28A-AB0A-4419-A511-8111D39149F4}"/>
            </a:ext>
          </a:extLst>
        </xdr:cNvPr>
        <xdr:cNvSpPr txBox="1"/>
      </xdr:nvSpPr>
      <xdr:spPr>
        <a:xfrm>
          <a:off x="6867525" y="5808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29210</xdr:rowOff>
    </xdr:from>
    <xdr:ext cx="469900" cy="258445"/>
    <xdr:sp macro="" textlink="">
      <xdr:nvSpPr>
        <xdr:cNvPr id="137" name="n_1mainValue【道路】&#10;一人当たり延長">
          <a:extLst>
            <a:ext uri="{FF2B5EF4-FFF2-40B4-BE49-F238E27FC236}">
              <a16:creationId xmlns:a16="http://schemas.microsoft.com/office/drawing/2014/main" id="{147559DB-2ED2-4A16-927F-44FA3D35963A}"/>
            </a:ext>
          </a:extLst>
        </xdr:cNvPr>
        <xdr:cNvSpPr txBox="1"/>
      </xdr:nvSpPr>
      <xdr:spPr>
        <a:xfrm>
          <a:off x="8458200" y="6017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52070</xdr:rowOff>
    </xdr:from>
    <xdr:ext cx="469265" cy="258445"/>
    <xdr:sp macro="" textlink="">
      <xdr:nvSpPr>
        <xdr:cNvPr id="138" name="n_2mainValue【道路】&#10;一人当たり延長">
          <a:extLst>
            <a:ext uri="{FF2B5EF4-FFF2-40B4-BE49-F238E27FC236}">
              <a16:creationId xmlns:a16="http://schemas.microsoft.com/office/drawing/2014/main" id="{90AAFC94-66EE-4BB3-A110-3C5AE1C27550}"/>
            </a:ext>
          </a:extLst>
        </xdr:cNvPr>
        <xdr:cNvSpPr txBox="1"/>
      </xdr:nvSpPr>
      <xdr:spPr>
        <a:xfrm>
          <a:off x="7677150" y="6040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42</xdr:row>
      <xdr:rowOff>73025</xdr:rowOff>
    </xdr:from>
    <xdr:ext cx="469265" cy="259080"/>
    <xdr:sp macro="" textlink="">
      <xdr:nvSpPr>
        <xdr:cNvPr id="139" name="n_3mainValue【道路】&#10;一人当たり延長">
          <a:extLst>
            <a:ext uri="{FF2B5EF4-FFF2-40B4-BE49-F238E27FC236}">
              <a16:creationId xmlns:a16="http://schemas.microsoft.com/office/drawing/2014/main" id="{51080866-18BA-4073-9AF2-61D02E34490E}"/>
            </a:ext>
          </a:extLst>
        </xdr:cNvPr>
        <xdr:cNvSpPr txBox="1"/>
      </xdr:nvSpPr>
      <xdr:spPr>
        <a:xfrm>
          <a:off x="6867525" y="68738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0.849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35</xdr:row>
      <xdr:rowOff>60960</xdr:rowOff>
    </xdr:from>
    <xdr:ext cx="469265" cy="259080"/>
    <xdr:sp macro="" textlink="">
      <xdr:nvSpPr>
        <xdr:cNvPr id="140" name="n_4mainValue【道路】&#10;一人当たり延長">
          <a:extLst>
            <a:ext uri="{FF2B5EF4-FFF2-40B4-BE49-F238E27FC236}">
              <a16:creationId xmlns:a16="http://schemas.microsoft.com/office/drawing/2014/main" id="{E227712A-6EDE-41E5-BB98-674341CEC4C4}"/>
            </a:ext>
          </a:extLst>
        </xdr:cNvPr>
        <xdr:cNvSpPr txBox="1"/>
      </xdr:nvSpPr>
      <xdr:spPr>
        <a:xfrm>
          <a:off x="6067425" y="5731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7328254-1D82-40EC-A683-B2E651B76AD1}"/>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2" name="正方形/長方形 141">
          <a:extLst>
            <a:ext uri="{FF2B5EF4-FFF2-40B4-BE49-F238E27FC236}">
              <a16:creationId xmlns:a16="http://schemas.microsoft.com/office/drawing/2014/main" id="{748546D4-D108-4475-A396-6EAB3B7F1165}"/>
            </a:ext>
          </a:extLst>
        </xdr:cNvPr>
        <xdr:cNvSpPr/>
      </xdr:nvSpPr>
      <xdr:spPr>
        <a:xfrm>
          <a:off x="11525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3" name="正方形/長方形 142">
          <a:extLst>
            <a:ext uri="{FF2B5EF4-FFF2-40B4-BE49-F238E27FC236}">
              <a16:creationId xmlns:a16="http://schemas.microsoft.com/office/drawing/2014/main" id="{D9366381-71CD-4DF1-94ED-993259B5F3EB}"/>
            </a:ext>
          </a:extLst>
        </xdr:cNvPr>
        <xdr:cNvSpPr/>
      </xdr:nvSpPr>
      <xdr:spPr>
        <a:xfrm>
          <a:off x="11525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4" name="正方形/長方形 143">
          <a:extLst>
            <a:ext uri="{FF2B5EF4-FFF2-40B4-BE49-F238E27FC236}">
              <a16:creationId xmlns:a16="http://schemas.microsoft.com/office/drawing/2014/main" id="{66CC0CCC-9CDE-43A2-832D-A55B72EE6EF7}"/>
            </a:ext>
          </a:extLst>
        </xdr:cNvPr>
        <xdr:cNvSpPr/>
      </xdr:nvSpPr>
      <xdr:spPr>
        <a:xfrm>
          <a:off x="26384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5" name="正方形/長方形 144">
          <a:extLst>
            <a:ext uri="{FF2B5EF4-FFF2-40B4-BE49-F238E27FC236}">
              <a16:creationId xmlns:a16="http://schemas.microsoft.com/office/drawing/2014/main" id="{7B655802-FA50-4BFB-96F6-4B22B2E5465E}"/>
            </a:ext>
          </a:extLst>
        </xdr:cNvPr>
        <xdr:cNvSpPr/>
      </xdr:nvSpPr>
      <xdr:spPr>
        <a:xfrm>
          <a:off x="26384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8910AAF7-FD5F-4DD8-8200-8EA621DEF1E4}"/>
            </a:ext>
          </a:extLst>
        </xdr:cNvPr>
        <xdr:cNvSpPr/>
      </xdr:nvSpPr>
      <xdr:spPr>
        <a:xfrm>
          <a:off x="685800" y="863917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47" name="テキスト ボックス 146">
          <a:extLst>
            <a:ext uri="{FF2B5EF4-FFF2-40B4-BE49-F238E27FC236}">
              <a16:creationId xmlns:a16="http://schemas.microsoft.com/office/drawing/2014/main" id="{AFE3BD62-278A-4471-A3DA-DBCB780F5B30}"/>
            </a:ext>
          </a:extLst>
        </xdr:cNvPr>
        <xdr:cNvSpPr txBox="1"/>
      </xdr:nvSpPr>
      <xdr:spPr>
        <a:xfrm>
          <a:off x="666750" y="84582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1686E45D-EB23-4BD7-82F4-68D0AA057AD9}"/>
            </a:ext>
          </a:extLst>
        </xdr:cNvPr>
        <xdr:cNvCxnSpPr/>
      </xdr:nvCxnSpPr>
      <xdr:spPr>
        <a:xfrm>
          <a:off x="685800" y="10801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8445"/>
    <xdr:sp macro="" textlink="">
      <xdr:nvSpPr>
        <xdr:cNvPr id="149" name="テキスト ボックス 148">
          <a:extLst>
            <a:ext uri="{FF2B5EF4-FFF2-40B4-BE49-F238E27FC236}">
              <a16:creationId xmlns:a16="http://schemas.microsoft.com/office/drawing/2014/main" id="{9B083C71-7282-4DFA-8F60-D65FD2282FE1}"/>
            </a:ext>
          </a:extLst>
        </xdr:cNvPr>
        <xdr:cNvSpPr txBox="1"/>
      </xdr:nvSpPr>
      <xdr:spPr>
        <a:xfrm>
          <a:off x="339725" y="10665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a:extLst>
            <a:ext uri="{FF2B5EF4-FFF2-40B4-BE49-F238E27FC236}">
              <a16:creationId xmlns:a16="http://schemas.microsoft.com/office/drawing/2014/main" id="{30975FF1-CADC-4339-924A-5DE4657981C8}"/>
            </a:ext>
          </a:extLst>
        </xdr:cNvPr>
        <xdr:cNvCxnSpPr/>
      </xdr:nvCxnSpPr>
      <xdr:spPr>
        <a:xfrm>
          <a:off x="685800" y="1036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8445"/>
    <xdr:sp macro="" textlink="">
      <xdr:nvSpPr>
        <xdr:cNvPr id="151" name="テキスト ボックス 150">
          <a:extLst>
            <a:ext uri="{FF2B5EF4-FFF2-40B4-BE49-F238E27FC236}">
              <a16:creationId xmlns:a16="http://schemas.microsoft.com/office/drawing/2014/main" id="{0DDC5358-E686-469F-B7EF-7797445AFF00}"/>
            </a:ext>
          </a:extLst>
        </xdr:cNvPr>
        <xdr:cNvSpPr txBox="1"/>
      </xdr:nvSpPr>
      <xdr:spPr>
        <a:xfrm>
          <a:off x="339725" y="102273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a:extLst>
            <a:ext uri="{FF2B5EF4-FFF2-40B4-BE49-F238E27FC236}">
              <a16:creationId xmlns:a16="http://schemas.microsoft.com/office/drawing/2014/main" id="{24BE5FFD-19AA-43D3-AB35-FFE9D101CA4E}"/>
            </a:ext>
          </a:extLst>
        </xdr:cNvPr>
        <xdr:cNvCxnSpPr/>
      </xdr:nvCxnSpPr>
      <xdr:spPr>
        <a:xfrm>
          <a:off x="685800" y="9934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8445"/>
    <xdr:sp macro="" textlink="">
      <xdr:nvSpPr>
        <xdr:cNvPr id="153" name="テキスト ボックス 152">
          <a:extLst>
            <a:ext uri="{FF2B5EF4-FFF2-40B4-BE49-F238E27FC236}">
              <a16:creationId xmlns:a16="http://schemas.microsoft.com/office/drawing/2014/main" id="{D3E9E197-DEEC-40B7-A514-8E4976AE5171}"/>
            </a:ext>
          </a:extLst>
        </xdr:cNvPr>
        <xdr:cNvSpPr txBox="1"/>
      </xdr:nvSpPr>
      <xdr:spPr>
        <a:xfrm>
          <a:off x="339725" y="97986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a:extLst>
            <a:ext uri="{FF2B5EF4-FFF2-40B4-BE49-F238E27FC236}">
              <a16:creationId xmlns:a16="http://schemas.microsoft.com/office/drawing/2014/main" id="{8FBC1BA1-55EB-46D5-94FB-D85CDBBAB896}"/>
            </a:ext>
          </a:extLst>
        </xdr:cNvPr>
        <xdr:cNvCxnSpPr/>
      </xdr:nvCxnSpPr>
      <xdr:spPr>
        <a:xfrm>
          <a:off x="685800" y="950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8445"/>
    <xdr:sp macro="" textlink="">
      <xdr:nvSpPr>
        <xdr:cNvPr id="155" name="テキスト ボックス 154">
          <a:extLst>
            <a:ext uri="{FF2B5EF4-FFF2-40B4-BE49-F238E27FC236}">
              <a16:creationId xmlns:a16="http://schemas.microsoft.com/office/drawing/2014/main" id="{4B651FFC-544C-491F-A204-F2ED41C1FFBE}"/>
            </a:ext>
          </a:extLst>
        </xdr:cNvPr>
        <xdr:cNvSpPr txBox="1"/>
      </xdr:nvSpPr>
      <xdr:spPr>
        <a:xfrm>
          <a:off x="339725" y="9370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a:extLst>
            <a:ext uri="{FF2B5EF4-FFF2-40B4-BE49-F238E27FC236}">
              <a16:creationId xmlns:a16="http://schemas.microsoft.com/office/drawing/2014/main" id="{619475A7-5EFF-4082-9D91-C78CF4AFA620}"/>
            </a:ext>
          </a:extLst>
        </xdr:cNvPr>
        <xdr:cNvCxnSpPr/>
      </xdr:nvCxnSpPr>
      <xdr:spPr>
        <a:xfrm>
          <a:off x="685800" y="9067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8445"/>
    <xdr:sp macro="" textlink="">
      <xdr:nvSpPr>
        <xdr:cNvPr id="157" name="テキスト ボックス 156">
          <a:extLst>
            <a:ext uri="{FF2B5EF4-FFF2-40B4-BE49-F238E27FC236}">
              <a16:creationId xmlns:a16="http://schemas.microsoft.com/office/drawing/2014/main" id="{579E4C51-C895-4BFE-9057-BAA91C1F2289}"/>
            </a:ext>
          </a:extLst>
        </xdr:cNvPr>
        <xdr:cNvSpPr txBox="1"/>
      </xdr:nvSpPr>
      <xdr:spPr>
        <a:xfrm>
          <a:off x="339725" y="89319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923A69C-AD1E-4676-A8FA-6F750738A80C}"/>
            </a:ext>
          </a:extLst>
        </xdr:cNvPr>
        <xdr:cNvCxnSpPr/>
      </xdr:nvCxnSpPr>
      <xdr:spPr>
        <a:xfrm>
          <a:off x="685800" y="8639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8445"/>
    <xdr:sp macro="" textlink="">
      <xdr:nvSpPr>
        <xdr:cNvPr id="159" name="テキスト ボックス 158">
          <a:extLst>
            <a:ext uri="{FF2B5EF4-FFF2-40B4-BE49-F238E27FC236}">
              <a16:creationId xmlns:a16="http://schemas.microsoft.com/office/drawing/2014/main" id="{596B7CFF-54CC-4E22-97C1-640201AC533F}"/>
            </a:ext>
          </a:extLst>
        </xdr:cNvPr>
        <xdr:cNvSpPr txBox="1"/>
      </xdr:nvSpPr>
      <xdr:spPr>
        <a:xfrm>
          <a:off x="339725" y="85032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44DC126F-82F2-416B-8439-DEB4868F2020}"/>
            </a:ext>
          </a:extLst>
        </xdr:cNvPr>
        <xdr:cNvSpPr/>
      </xdr:nvSpPr>
      <xdr:spPr>
        <a:xfrm>
          <a:off x="685800" y="863917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84455</xdr:rowOff>
    </xdr:from>
    <xdr:to>
      <xdr:col>24</xdr:col>
      <xdr:colOff>62865</xdr:colOff>
      <xdr:row>63</xdr:row>
      <xdr:rowOff>102870</xdr:rowOff>
    </xdr:to>
    <xdr:cxnSp macro="">
      <xdr:nvCxnSpPr>
        <xdr:cNvPr id="161" name="直線コネクタ 160">
          <a:extLst>
            <a:ext uri="{FF2B5EF4-FFF2-40B4-BE49-F238E27FC236}">
              <a16:creationId xmlns:a16="http://schemas.microsoft.com/office/drawing/2014/main" id="{3E957849-B01D-4134-BF3F-2055F08CCFAF}"/>
            </a:ext>
          </a:extLst>
        </xdr:cNvPr>
        <xdr:cNvCxnSpPr/>
      </xdr:nvCxnSpPr>
      <xdr:spPr>
        <a:xfrm flipV="1">
          <a:off x="4179570" y="9317355"/>
          <a:ext cx="1270" cy="989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106680</xdr:rowOff>
    </xdr:from>
    <xdr:ext cx="405130" cy="259080"/>
    <xdr:sp macro="" textlink="">
      <xdr:nvSpPr>
        <xdr:cNvPr id="162" name="【橋りょう・トンネル】&#10;有形固定資産減価償却率最小値テキスト">
          <a:extLst>
            <a:ext uri="{FF2B5EF4-FFF2-40B4-BE49-F238E27FC236}">
              <a16:creationId xmlns:a16="http://schemas.microsoft.com/office/drawing/2014/main" id="{C5194146-4D55-4548-AC0E-77CDF1893BAF}"/>
            </a:ext>
          </a:extLst>
        </xdr:cNvPr>
        <xdr:cNvSpPr txBox="1"/>
      </xdr:nvSpPr>
      <xdr:spPr>
        <a:xfrm>
          <a:off x="4229100" y="10304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102870</xdr:rowOff>
    </xdr:from>
    <xdr:to>
      <xdr:col>24</xdr:col>
      <xdr:colOff>152400</xdr:colOff>
      <xdr:row>63</xdr:row>
      <xdr:rowOff>102870</xdr:rowOff>
    </xdr:to>
    <xdr:cxnSp macro="">
      <xdr:nvCxnSpPr>
        <xdr:cNvPr id="163" name="直線コネクタ 162">
          <a:extLst>
            <a:ext uri="{FF2B5EF4-FFF2-40B4-BE49-F238E27FC236}">
              <a16:creationId xmlns:a16="http://schemas.microsoft.com/office/drawing/2014/main" id="{6A81D858-AF08-49E3-83AC-432BFC5A910C}"/>
            </a:ext>
          </a:extLst>
        </xdr:cNvPr>
        <xdr:cNvCxnSpPr/>
      </xdr:nvCxnSpPr>
      <xdr:spPr>
        <a:xfrm>
          <a:off x="4105275" y="10307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31115</xdr:rowOff>
    </xdr:from>
    <xdr:ext cx="405130" cy="258445"/>
    <xdr:sp macro="" textlink="">
      <xdr:nvSpPr>
        <xdr:cNvPr id="164" name="【橋りょう・トンネル】&#10;有形固定資産減価償却率最大値テキスト">
          <a:extLst>
            <a:ext uri="{FF2B5EF4-FFF2-40B4-BE49-F238E27FC236}">
              <a16:creationId xmlns:a16="http://schemas.microsoft.com/office/drawing/2014/main" id="{C8179346-991A-4B2E-9E7B-B2F07B234DF4}"/>
            </a:ext>
          </a:extLst>
        </xdr:cNvPr>
        <xdr:cNvSpPr txBox="1"/>
      </xdr:nvSpPr>
      <xdr:spPr>
        <a:xfrm>
          <a:off x="4229100" y="90957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84455</xdr:rowOff>
    </xdr:from>
    <xdr:to>
      <xdr:col>24</xdr:col>
      <xdr:colOff>152400</xdr:colOff>
      <xdr:row>57</xdr:row>
      <xdr:rowOff>84455</xdr:rowOff>
    </xdr:to>
    <xdr:cxnSp macro="">
      <xdr:nvCxnSpPr>
        <xdr:cNvPr id="165" name="直線コネクタ 164">
          <a:extLst>
            <a:ext uri="{FF2B5EF4-FFF2-40B4-BE49-F238E27FC236}">
              <a16:creationId xmlns:a16="http://schemas.microsoft.com/office/drawing/2014/main" id="{3B51519A-B464-401E-B7BD-CD40D6B4F593}"/>
            </a:ext>
          </a:extLst>
        </xdr:cNvPr>
        <xdr:cNvCxnSpPr/>
      </xdr:nvCxnSpPr>
      <xdr:spPr>
        <a:xfrm>
          <a:off x="4105275" y="93173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114935</xdr:rowOff>
    </xdr:from>
    <xdr:ext cx="405130" cy="259080"/>
    <xdr:sp macro="" textlink="">
      <xdr:nvSpPr>
        <xdr:cNvPr id="166" name="【橋りょう・トンネル】&#10;有形固定資産減価償却率平均値テキスト">
          <a:extLst>
            <a:ext uri="{FF2B5EF4-FFF2-40B4-BE49-F238E27FC236}">
              <a16:creationId xmlns:a16="http://schemas.microsoft.com/office/drawing/2014/main" id="{17D3DE28-2068-4327-9AEC-F5BB40D1ED6A}"/>
            </a:ext>
          </a:extLst>
        </xdr:cNvPr>
        <xdr:cNvSpPr txBox="1"/>
      </xdr:nvSpPr>
      <xdr:spPr>
        <a:xfrm>
          <a:off x="4229100" y="9830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136525</xdr:rowOff>
    </xdr:from>
    <xdr:to>
      <xdr:col>24</xdr:col>
      <xdr:colOff>114300</xdr:colOff>
      <xdr:row>61</xdr:row>
      <xdr:rowOff>66675</xdr:rowOff>
    </xdr:to>
    <xdr:sp macro="" textlink="">
      <xdr:nvSpPr>
        <xdr:cNvPr id="167" name="フローチャート: 判断 166">
          <a:extLst>
            <a:ext uri="{FF2B5EF4-FFF2-40B4-BE49-F238E27FC236}">
              <a16:creationId xmlns:a16="http://schemas.microsoft.com/office/drawing/2014/main" id="{3CE8A6D3-C362-4185-904E-4BB26A7A77FE}"/>
            </a:ext>
          </a:extLst>
        </xdr:cNvPr>
        <xdr:cNvSpPr/>
      </xdr:nvSpPr>
      <xdr:spPr>
        <a:xfrm>
          <a:off x="4124325" y="98552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104775</xdr:rowOff>
    </xdr:from>
    <xdr:to>
      <xdr:col>20</xdr:col>
      <xdr:colOff>38100</xdr:colOff>
      <xdr:row>61</xdr:row>
      <xdr:rowOff>34925</xdr:rowOff>
    </xdr:to>
    <xdr:sp macro="" textlink="">
      <xdr:nvSpPr>
        <xdr:cNvPr id="168" name="フローチャート: 判断 167">
          <a:extLst>
            <a:ext uri="{FF2B5EF4-FFF2-40B4-BE49-F238E27FC236}">
              <a16:creationId xmlns:a16="http://schemas.microsoft.com/office/drawing/2014/main" id="{0BDD4331-AB91-46D4-8D6E-DE7D705D9C90}"/>
            </a:ext>
          </a:extLst>
        </xdr:cNvPr>
        <xdr:cNvSpPr/>
      </xdr:nvSpPr>
      <xdr:spPr>
        <a:xfrm>
          <a:off x="3381375" y="98171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59055</xdr:rowOff>
    </xdr:from>
    <xdr:to>
      <xdr:col>15</xdr:col>
      <xdr:colOff>101600</xdr:colOff>
      <xdr:row>60</xdr:row>
      <xdr:rowOff>160655</xdr:rowOff>
    </xdr:to>
    <xdr:sp macro="" textlink="">
      <xdr:nvSpPr>
        <xdr:cNvPr id="169" name="フローチャート: 判断 168">
          <a:extLst>
            <a:ext uri="{FF2B5EF4-FFF2-40B4-BE49-F238E27FC236}">
              <a16:creationId xmlns:a16="http://schemas.microsoft.com/office/drawing/2014/main" id="{11D19E6B-FF10-4DBD-A0C1-11E268A0B776}"/>
            </a:ext>
          </a:extLst>
        </xdr:cNvPr>
        <xdr:cNvSpPr/>
      </xdr:nvSpPr>
      <xdr:spPr>
        <a:xfrm>
          <a:off x="2571750" y="97745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139065</xdr:rowOff>
    </xdr:from>
    <xdr:to>
      <xdr:col>10</xdr:col>
      <xdr:colOff>165100</xdr:colOff>
      <xdr:row>62</xdr:row>
      <xdr:rowOff>69215</xdr:rowOff>
    </xdr:to>
    <xdr:sp macro="" textlink="">
      <xdr:nvSpPr>
        <xdr:cNvPr id="170" name="フローチャート: 判断 169">
          <a:extLst>
            <a:ext uri="{FF2B5EF4-FFF2-40B4-BE49-F238E27FC236}">
              <a16:creationId xmlns:a16="http://schemas.microsoft.com/office/drawing/2014/main" id="{C2D68E38-E381-4904-BE5D-62B9E5321F15}"/>
            </a:ext>
          </a:extLst>
        </xdr:cNvPr>
        <xdr:cNvSpPr/>
      </xdr:nvSpPr>
      <xdr:spPr>
        <a:xfrm>
          <a:off x="1781175" y="1001966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71" name="テキスト ボックス 170">
          <a:extLst>
            <a:ext uri="{FF2B5EF4-FFF2-40B4-BE49-F238E27FC236}">
              <a16:creationId xmlns:a16="http://schemas.microsoft.com/office/drawing/2014/main" id="{BE51F4CB-E9B6-4EDC-B7C4-7D64147AD002}"/>
            </a:ext>
          </a:extLst>
        </xdr:cNvPr>
        <xdr:cNvSpPr txBox="1"/>
      </xdr:nvSpPr>
      <xdr:spPr>
        <a:xfrm>
          <a:off x="40100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72" name="テキスト ボックス 171">
          <a:extLst>
            <a:ext uri="{FF2B5EF4-FFF2-40B4-BE49-F238E27FC236}">
              <a16:creationId xmlns:a16="http://schemas.microsoft.com/office/drawing/2014/main" id="{B8872E16-9B5A-4FFE-AA6F-A2B00BB6E850}"/>
            </a:ext>
          </a:extLst>
        </xdr:cNvPr>
        <xdr:cNvSpPr txBox="1"/>
      </xdr:nvSpPr>
      <xdr:spPr>
        <a:xfrm>
          <a:off x="32575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73" name="テキスト ボックス 172">
          <a:extLst>
            <a:ext uri="{FF2B5EF4-FFF2-40B4-BE49-F238E27FC236}">
              <a16:creationId xmlns:a16="http://schemas.microsoft.com/office/drawing/2014/main" id="{7EDEDA77-98D2-4B83-8A43-5C1F9A7E195D}"/>
            </a:ext>
          </a:extLst>
        </xdr:cNvPr>
        <xdr:cNvSpPr txBox="1"/>
      </xdr:nvSpPr>
      <xdr:spPr>
        <a:xfrm>
          <a:off x="24479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74" name="テキスト ボックス 173">
          <a:extLst>
            <a:ext uri="{FF2B5EF4-FFF2-40B4-BE49-F238E27FC236}">
              <a16:creationId xmlns:a16="http://schemas.microsoft.com/office/drawing/2014/main" id="{82F0AF0F-4FC5-4668-B1A3-888AC5784E18}"/>
            </a:ext>
          </a:extLst>
        </xdr:cNvPr>
        <xdr:cNvSpPr txBox="1"/>
      </xdr:nvSpPr>
      <xdr:spPr>
        <a:xfrm>
          <a:off x="16573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75" name="テキスト ボックス 174">
          <a:extLst>
            <a:ext uri="{FF2B5EF4-FFF2-40B4-BE49-F238E27FC236}">
              <a16:creationId xmlns:a16="http://schemas.microsoft.com/office/drawing/2014/main" id="{E47DB7BC-A30C-4D18-AF58-96E6265D32DA}"/>
            </a:ext>
          </a:extLst>
        </xdr:cNvPr>
        <xdr:cNvSpPr txBox="1"/>
      </xdr:nvSpPr>
      <xdr:spPr>
        <a:xfrm>
          <a:off x="8572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100330</xdr:rowOff>
    </xdr:from>
    <xdr:to>
      <xdr:col>24</xdr:col>
      <xdr:colOff>114300</xdr:colOff>
      <xdr:row>61</xdr:row>
      <xdr:rowOff>30480</xdr:rowOff>
    </xdr:to>
    <xdr:sp macro="" textlink="">
      <xdr:nvSpPr>
        <xdr:cNvPr id="176" name="楕円 175">
          <a:extLst>
            <a:ext uri="{FF2B5EF4-FFF2-40B4-BE49-F238E27FC236}">
              <a16:creationId xmlns:a16="http://schemas.microsoft.com/office/drawing/2014/main" id="{42AAD71F-AACD-47F3-8C9B-4B881C8108E6}"/>
            </a:ext>
          </a:extLst>
        </xdr:cNvPr>
        <xdr:cNvSpPr/>
      </xdr:nvSpPr>
      <xdr:spPr>
        <a:xfrm>
          <a:off x="4124325" y="981900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123190</xdr:rowOff>
    </xdr:from>
    <xdr:ext cx="405130" cy="258445"/>
    <xdr:sp macro="" textlink="">
      <xdr:nvSpPr>
        <xdr:cNvPr id="177" name="【橋りょう・トンネル】&#10;有形固定資産減価償却率該当値テキスト">
          <a:extLst>
            <a:ext uri="{FF2B5EF4-FFF2-40B4-BE49-F238E27FC236}">
              <a16:creationId xmlns:a16="http://schemas.microsoft.com/office/drawing/2014/main" id="{1288FB73-3B49-4E0D-8DA4-EF5B07EEABE1}"/>
            </a:ext>
          </a:extLst>
        </xdr:cNvPr>
        <xdr:cNvSpPr txBox="1"/>
      </xdr:nvSpPr>
      <xdr:spPr>
        <a:xfrm>
          <a:off x="4229100" y="96799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36195</xdr:rowOff>
    </xdr:from>
    <xdr:to>
      <xdr:col>20</xdr:col>
      <xdr:colOff>38100</xdr:colOff>
      <xdr:row>60</xdr:row>
      <xdr:rowOff>137795</xdr:rowOff>
    </xdr:to>
    <xdr:sp macro="" textlink="">
      <xdr:nvSpPr>
        <xdr:cNvPr id="178" name="楕円 177">
          <a:extLst>
            <a:ext uri="{FF2B5EF4-FFF2-40B4-BE49-F238E27FC236}">
              <a16:creationId xmlns:a16="http://schemas.microsoft.com/office/drawing/2014/main" id="{56FB0F26-08CE-4C6A-A112-13CE45AEBE52}"/>
            </a:ext>
          </a:extLst>
        </xdr:cNvPr>
        <xdr:cNvSpPr/>
      </xdr:nvSpPr>
      <xdr:spPr>
        <a:xfrm>
          <a:off x="3381375" y="97516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86995</xdr:rowOff>
    </xdr:from>
    <xdr:to>
      <xdr:col>24</xdr:col>
      <xdr:colOff>63500</xdr:colOff>
      <xdr:row>60</xdr:row>
      <xdr:rowOff>151130</xdr:rowOff>
    </xdr:to>
    <xdr:cxnSp macro="">
      <xdr:nvCxnSpPr>
        <xdr:cNvPr id="179" name="直線コネクタ 178">
          <a:extLst>
            <a:ext uri="{FF2B5EF4-FFF2-40B4-BE49-F238E27FC236}">
              <a16:creationId xmlns:a16="http://schemas.microsoft.com/office/drawing/2014/main" id="{36F62C23-1DC4-4042-B537-45059B47FB34}"/>
            </a:ext>
          </a:extLst>
        </xdr:cNvPr>
        <xdr:cNvCxnSpPr/>
      </xdr:nvCxnSpPr>
      <xdr:spPr>
        <a:xfrm>
          <a:off x="3429000" y="9799320"/>
          <a:ext cx="752475"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80" name="楕円 179">
          <a:extLst>
            <a:ext uri="{FF2B5EF4-FFF2-40B4-BE49-F238E27FC236}">
              <a16:creationId xmlns:a16="http://schemas.microsoft.com/office/drawing/2014/main" id="{5028AE3D-D48E-47A6-B2FE-696858EAA498}"/>
            </a:ext>
          </a:extLst>
        </xdr:cNvPr>
        <xdr:cNvSpPr/>
      </xdr:nvSpPr>
      <xdr:spPr>
        <a:xfrm>
          <a:off x="2571750" y="96939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86995</xdr:rowOff>
    </xdr:to>
    <xdr:cxnSp macro="">
      <xdr:nvCxnSpPr>
        <xdr:cNvPr id="181" name="直線コネクタ 180">
          <a:extLst>
            <a:ext uri="{FF2B5EF4-FFF2-40B4-BE49-F238E27FC236}">
              <a16:creationId xmlns:a16="http://schemas.microsoft.com/office/drawing/2014/main" id="{AC8E68CF-9F11-43D0-9325-ED03716096F9}"/>
            </a:ext>
          </a:extLst>
        </xdr:cNvPr>
        <xdr:cNvCxnSpPr/>
      </xdr:nvCxnSpPr>
      <xdr:spPr>
        <a:xfrm>
          <a:off x="2619375" y="9741535"/>
          <a:ext cx="80962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72390</xdr:rowOff>
    </xdr:from>
    <xdr:to>
      <xdr:col>10</xdr:col>
      <xdr:colOff>165100</xdr:colOff>
      <xdr:row>63</xdr:row>
      <xdr:rowOff>2540</xdr:rowOff>
    </xdr:to>
    <xdr:sp macro="" textlink="">
      <xdr:nvSpPr>
        <xdr:cNvPr id="182" name="楕円 181">
          <a:extLst>
            <a:ext uri="{FF2B5EF4-FFF2-40B4-BE49-F238E27FC236}">
              <a16:creationId xmlns:a16="http://schemas.microsoft.com/office/drawing/2014/main" id="{F9D72B3C-3FF3-45FF-87C6-8F291C0F4D79}"/>
            </a:ext>
          </a:extLst>
        </xdr:cNvPr>
        <xdr:cNvSpPr/>
      </xdr:nvSpPr>
      <xdr:spPr>
        <a:xfrm>
          <a:off x="1781175" y="101085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62</xdr:row>
      <xdr:rowOff>123190</xdr:rowOff>
    </xdr:to>
    <xdr:cxnSp macro="">
      <xdr:nvCxnSpPr>
        <xdr:cNvPr id="183" name="直線コネクタ 182">
          <a:extLst>
            <a:ext uri="{FF2B5EF4-FFF2-40B4-BE49-F238E27FC236}">
              <a16:creationId xmlns:a16="http://schemas.microsoft.com/office/drawing/2014/main" id="{E8207E59-E6A0-4A0F-8D26-22DF95EC57C5}"/>
            </a:ext>
          </a:extLst>
        </xdr:cNvPr>
        <xdr:cNvCxnSpPr/>
      </xdr:nvCxnSpPr>
      <xdr:spPr>
        <a:xfrm flipV="1">
          <a:off x="1828800" y="9741535"/>
          <a:ext cx="790575"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15240</xdr:rowOff>
    </xdr:from>
    <xdr:to>
      <xdr:col>6</xdr:col>
      <xdr:colOff>38100</xdr:colOff>
      <xdr:row>59</xdr:row>
      <xdr:rowOff>116840</xdr:rowOff>
    </xdr:to>
    <xdr:sp macro="" textlink="">
      <xdr:nvSpPr>
        <xdr:cNvPr id="184" name="楕円 183">
          <a:extLst>
            <a:ext uri="{FF2B5EF4-FFF2-40B4-BE49-F238E27FC236}">
              <a16:creationId xmlns:a16="http://schemas.microsoft.com/office/drawing/2014/main" id="{534637BA-FD50-45F0-8267-9C2739D1CC90}"/>
            </a:ext>
          </a:extLst>
        </xdr:cNvPr>
        <xdr:cNvSpPr/>
      </xdr:nvSpPr>
      <xdr:spPr>
        <a:xfrm>
          <a:off x="981075" y="95656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66040</xdr:rowOff>
    </xdr:from>
    <xdr:to>
      <xdr:col>10</xdr:col>
      <xdr:colOff>114300</xdr:colOff>
      <xdr:row>62</xdr:row>
      <xdr:rowOff>123190</xdr:rowOff>
    </xdr:to>
    <xdr:cxnSp macro="">
      <xdr:nvCxnSpPr>
        <xdr:cNvPr id="185" name="直線コネクタ 184">
          <a:extLst>
            <a:ext uri="{FF2B5EF4-FFF2-40B4-BE49-F238E27FC236}">
              <a16:creationId xmlns:a16="http://schemas.microsoft.com/office/drawing/2014/main" id="{7C2961B4-BA0E-4A13-A507-E6F9D091EA7F}"/>
            </a:ext>
          </a:extLst>
        </xdr:cNvPr>
        <xdr:cNvCxnSpPr/>
      </xdr:nvCxnSpPr>
      <xdr:spPr>
        <a:xfrm>
          <a:off x="1028700" y="9622790"/>
          <a:ext cx="800100" cy="542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26035</xdr:rowOff>
    </xdr:from>
    <xdr:ext cx="405130" cy="259080"/>
    <xdr:sp macro="" textlink="">
      <xdr:nvSpPr>
        <xdr:cNvPr id="186" name="n_1aveValue【橋りょう・トンネル】&#10;有形固定資産減価償却率">
          <a:extLst>
            <a:ext uri="{FF2B5EF4-FFF2-40B4-BE49-F238E27FC236}">
              <a16:creationId xmlns:a16="http://schemas.microsoft.com/office/drawing/2014/main" id="{EAF4C565-123A-4039-BFCF-F6E736A6351E}"/>
            </a:ext>
          </a:extLst>
        </xdr:cNvPr>
        <xdr:cNvSpPr txBox="1"/>
      </xdr:nvSpPr>
      <xdr:spPr>
        <a:xfrm>
          <a:off x="3239135" y="9906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151765</xdr:rowOff>
    </xdr:from>
    <xdr:ext cx="404495" cy="259080"/>
    <xdr:sp macro="" textlink="">
      <xdr:nvSpPr>
        <xdr:cNvPr id="187" name="n_2aveValue【橋りょう・トンネル】&#10;有形固定資産減価償却率">
          <a:extLst>
            <a:ext uri="{FF2B5EF4-FFF2-40B4-BE49-F238E27FC236}">
              <a16:creationId xmlns:a16="http://schemas.microsoft.com/office/drawing/2014/main" id="{969C17F4-F280-4255-A6BE-F3D245C160CF}"/>
            </a:ext>
          </a:extLst>
        </xdr:cNvPr>
        <xdr:cNvSpPr txBox="1"/>
      </xdr:nvSpPr>
      <xdr:spPr>
        <a:xfrm>
          <a:off x="2439035" y="9867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86360</xdr:rowOff>
    </xdr:from>
    <xdr:ext cx="404495" cy="258445"/>
    <xdr:sp macro="" textlink="">
      <xdr:nvSpPr>
        <xdr:cNvPr id="188" name="n_3aveValue【橋りょう・トンネル】&#10;有形固定資産減価償却率">
          <a:extLst>
            <a:ext uri="{FF2B5EF4-FFF2-40B4-BE49-F238E27FC236}">
              <a16:creationId xmlns:a16="http://schemas.microsoft.com/office/drawing/2014/main" id="{7C51799D-6C35-4266-A38D-9FFB9F4C8436}"/>
            </a:ext>
          </a:extLst>
        </xdr:cNvPr>
        <xdr:cNvSpPr txBox="1"/>
      </xdr:nvSpPr>
      <xdr:spPr>
        <a:xfrm>
          <a:off x="1648460" y="9798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154940</xdr:rowOff>
    </xdr:from>
    <xdr:ext cx="405130" cy="258445"/>
    <xdr:sp macro="" textlink="">
      <xdr:nvSpPr>
        <xdr:cNvPr id="189" name="n_1mainValue【橋りょう・トンネル】&#10;有形固定資産減価償却率">
          <a:extLst>
            <a:ext uri="{FF2B5EF4-FFF2-40B4-BE49-F238E27FC236}">
              <a16:creationId xmlns:a16="http://schemas.microsoft.com/office/drawing/2014/main" id="{0D1145BD-E02B-4326-9023-AAC932AE6BE7}"/>
            </a:ext>
          </a:extLst>
        </xdr:cNvPr>
        <xdr:cNvSpPr txBox="1"/>
      </xdr:nvSpPr>
      <xdr:spPr>
        <a:xfrm>
          <a:off x="3239135" y="95465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90170</xdr:rowOff>
    </xdr:from>
    <xdr:ext cx="404495" cy="259080"/>
    <xdr:sp macro="" textlink="">
      <xdr:nvSpPr>
        <xdr:cNvPr id="190" name="n_2mainValue【橋りょう・トンネル】&#10;有形固定資産減価償却率">
          <a:extLst>
            <a:ext uri="{FF2B5EF4-FFF2-40B4-BE49-F238E27FC236}">
              <a16:creationId xmlns:a16="http://schemas.microsoft.com/office/drawing/2014/main" id="{9B99ECC3-CDBB-436E-8357-B4AC09935118}"/>
            </a:ext>
          </a:extLst>
        </xdr:cNvPr>
        <xdr:cNvSpPr txBox="1"/>
      </xdr:nvSpPr>
      <xdr:spPr>
        <a:xfrm>
          <a:off x="2439035" y="9478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165100</xdr:rowOff>
    </xdr:from>
    <xdr:ext cx="404495" cy="259080"/>
    <xdr:sp macro="" textlink="">
      <xdr:nvSpPr>
        <xdr:cNvPr id="191" name="n_3mainValue【橋りょう・トンネル】&#10;有形固定資産減価償却率">
          <a:extLst>
            <a:ext uri="{FF2B5EF4-FFF2-40B4-BE49-F238E27FC236}">
              <a16:creationId xmlns:a16="http://schemas.microsoft.com/office/drawing/2014/main" id="{394FAB0B-9E3C-453B-9697-A156B4ECA9E5}"/>
            </a:ext>
          </a:extLst>
        </xdr:cNvPr>
        <xdr:cNvSpPr txBox="1"/>
      </xdr:nvSpPr>
      <xdr:spPr>
        <a:xfrm>
          <a:off x="1648460" y="102012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133350</xdr:rowOff>
    </xdr:from>
    <xdr:ext cx="404495" cy="258445"/>
    <xdr:sp macro="" textlink="">
      <xdr:nvSpPr>
        <xdr:cNvPr id="192" name="n_4mainValue【橋りょう・トンネル】&#10;有形固定資産減価償却率">
          <a:extLst>
            <a:ext uri="{FF2B5EF4-FFF2-40B4-BE49-F238E27FC236}">
              <a16:creationId xmlns:a16="http://schemas.microsoft.com/office/drawing/2014/main" id="{DF524154-EA4C-484B-852F-B0265411C469}"/>
            </a:ext>
          </a:extLst>
        </xdr:cNvPr>
        <xdr:cNvSpPr txBox="1"/>
      </xdr:nvSpPr>
      <xdr:spPr>
        <a:xfrm>
          <a:off x="848360" y="9363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2FABE2B5-8085-453A-ACBC-3C3845E0B843}"/>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4" name="正方形/長方形 193">
          <a:extLst>
            <a:ext uri="{FF2B5EF4-FFF2-40B4-BE49-F238E27FC236}">
              <a16:creationId xmlns:a16="http://schemas.microsoft.com/office/drawing/2014/main" id="{7A869EC3-ABD1-42BE-B9DE-8688ED3DDF3B}"/>
            </a:ext>
          </a:extLst>
        </xdr:cNvPr>
        <xdr:cNvSpPr/>
      </xdr:nvSpPr>
      <xdr:spPr>
        <a:xfrm>
          <a:off x="64103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5" name="正方形/長方形 194">
          <a:extLst>
            <a:ext uri="{FF2B5EF4-FFF2-40B4-BE49-F238E27FC236}">
              <a16:creationId xmlns:a16="http://schemas.microsoft.com/office/drawing/2014/main" id="{5A350787-4998-4BA8-8470-69DEE8536134}"/>
            </a:ext>
          </a:extLst>
        </xdr:cNvPr>
        <xdr:cNvSpPr/>
      </xdr:nvSpPr>
      <xdr:spPr>
        <a:xfrm>
          <a:off x="64103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6" name="正方形/長方形 195">
          <a:extLst>
            <a:ext uri="{FF2B5EF4-FFF2-40B4-BE49-F238E27FC236}">
              <a16:creationId xmlns:a16="http://schemas.microsoft.com/office/drawing/2014/main" id="{92B57D54-A8FF-48E0-8EBD-3A679504CF82}"/>
            </a:ext>
          </a:extLst>
        </xdr:cNvPr>
        <xdr:cNvSpPr/>
      </xdr:nvSpPr>
      <xdr:spPr>
        <a:xfrm>
          <a:off x="7886700"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7" name="正方形/長方形 196">
          <a:extLst>
            <a:ext uri="{FF2B5EF4-FFF2-40B4-BE49-F238E27FC236}">
              <a16:creationId xmlns:a16="http://schemas.microsoft.com/office/drawing/2014/main" id="{97CDB351-BC9B-400F-8635-8BA6C71B7E2C}"/>
            </a:ext>
          </a:extLst>
        </xdr:cNvPr>
        <xdr:cNvSpPr/>
      </xdr:nvSpPr>
      <xdr:spPr>
        <a:xfrm>
          <a:off x="7886700"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25D788C5-D1A5-46D3-87B2-16CF6D9C3B16}"/>
            </a:ext>
          </a:extLst>
        </xdr:cNvPr>
        <xdr:cNvSpPr/>
      </xdr:nvSpPr>
      <xdr:spPr>
        <a:xfrm>
          <a:off x="5953125" y="863917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99" name="テキスト ボックス 198">
          <a:extLst>
            <a:ext uri="{FF2B5EF4-FFF2-40B4-BE49-F238E27FC236}">
              <a16:creationId xmlns:a16="http://schemas.microsoft.com/office/drawing/2014/main" id="{E4ABB8A6-DB6A-47AD-8C44-189183290912}"/>
            </a:ext>
          </a:extLst>
        </xdr:cNvPr>
        <xdr:cNvSpPr txBox="1"/>
      </xdr:nvSpPr>
      <xdr:spPr>
        <a:xfrm>
          <a:off x="5915025" y="84582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B8B88512-52AD-4660-A00C-E6EA9AA37614}"/>
            </a:ext>
          </a:extLst>
        </xdr:cNvPr>
        <xdr:cNvCxnSpPr/>
      </xdr:nvCxnSpPr>
      <xdr:spPr>
        <a:xfrm>
          <a:off x="5953125" y="10801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65</xdr:row>
      <xdr:rowOff>143510</xdr:rowOff>
    </xdr:from>
    <xdr:ext cx="248285" cy="258445"/>
    <xdr:sp macro="" textlink="">
      <xdr:nvSpPr>
        <xdr:cNvPr id="201" name="テキスト ボックス 200">
          <a:extLst>
            <a:ext uri="{FF2B5EF4-FFF2-40B4-BE49-F238E27FC236}">
              <a16:creationId xmlns:a16="http://schemas.microsoft.com/office/drawing/2014/main" id="{A2344D79-9B80-4089-B1C5-0114DC3BC3CB}"/>
            </a:ext>
          </a:extLst>
        </xdr:cNvPr>
        <xdr:cNvSpPr txBox="1"/>
      </xdr:nvSpPr>
      <xdr:spPr>
        <a:xfrm>
          <a:off x="5723255" y="106654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64</xdr:row>
      <xdr:rowOff>130810</xdr:rowOff>
    </xdr:from>
    <xdr:to>
      <xdr:col>59</xdr:col>
      <xdr:colOff>50800</xdr:colOff>
      <xdr:row>64</xdr:row>
      <xdr:rowOff>130810</xdr:rowOff>
    </xdr:to>
    <xdr:cxnSp macro="">
      <xdr:nvCxnSpPr>
        <xdr:cNvPr id="202" name="直線コネクタ 201">
          <a:extLst>
            <a:ext uri="{FF2B5EF4-FFF2-40B4-BE49-F238E27FC236}">
              <a16:creationId xmlns:a16="http://schemas.microsoft.com/office/drawing/2014/main" id="{F507BCF8-06E4-442F-81D2-AC9276E9E66A}"/>
            </a:ext>
          </a:extLst>
        </xdr:cNvPr>
        <xdr:cNvCxnSpPr/>
      </xdr:nvCxnSpPr>
      <xdr:spPr>
        <a:xfrm>
          <a:off x="5953125" y="10494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63</xdr:row>
      <xdr:rowOff>160020</xdr:rowOff>
    </xdr:from>
    <xdr:ext cx="594995" cy="259080"/>
    <xdr:sp macro="" textlink="">
      <xdr:nvSpPr>
        <xdr:cNvPr id="203" name="テキスト ボックス 202">
          <a:extLst>
            <a:ext uri="{FF2B5EF4-FFF2-40B4-BE49-F238E27FC236}">
              <a16:creationId xmlns:a16="http://schemas.microsoft.com/office/drawing/2014/main" id="{BC7FCFC3-A198-4813-B33B-FDB70E6B0C95}"/>
            </a:ext>
          </a:extLst>
        </xdr:cNvPr>
        <xdr:cNvSpPr txBox="1"/>
      </xdr:nvSpPr>
      <xdr:spPr>
        <a:xfrm>
          <a:off x="5420995" y="103644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04" name="直線コネクタ 203">
          <a:extLst>
            <a:ext uri="{FF2B5EF4-FFF2-40B4-BE49-F238E27FC236}">
              <a16:creationId xmlns:a16="http://schemas.microsoft.com/office/drawing/2014/main" id="{5537E427-5FA1-44FA-9C3B-B639296254E4}"/>
            </a:ext>
          </a:extLst>
        </xdr:cNvPr>
        <xdr:cNvCxnSpPr/>
      </xdr:nvCxnSpPr>
      <xdr:spPr>
        <a:xfrm>
          <a:off x="5953125" y="10182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4995" cy="259080"/>
    <xdr:sp macro="" textlink="">
      <xdr:nvSpPr>
        <xdr:cNvPr id="205" name="テキスト ボックス 204">
          <a:extLst>
            <a:ext uri="{FF2B5EF4-FFF2-40B4-BE49-F238E27FC236}">
              <a16:creationId xmlns:a16="http://schemas.microsoft.com/office/drawing/2014/main" id="{C5830B44-0BEF-4ABA-852E-47A1BDD23463}"/>
            </a:ext>
          </a:extLst>
        </xdr:cNvPr>
        <xdr:cNvSpPr txBox="1"/>
      </xdr:nvSpPr>
      <xdr:spPr>
        <a:xfrm>
          <a:off x="5420995" y="100469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06" name="直線コネクタ 205">
          <a:extLst>
            <a:ext uri="{FF2B5EF4-FFF2-40B4-BE49-F238E27FC236}">
              <a16:creationId xmlns:a16="http://schemas.microsoft.com/office/drawing/2014/main" id="{77EDD9BA-58BF-4DFC-8588-29503BC65826}"/>
            </a:ext>
          </a:extLst>
        </xdr:cNvPr>
        <xdr:cNvCxnSpPr/>
      </xdr:nvCxnSpPr>
      <xdr:spPr>
        <a:xfrm>
          <a:off x="5953125" y="98755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4995" cy="258445"/>
    <xdr:sp macro="" textlink="">
      <xdr:nvSpPr>
        <xdr:cNvPr id="207" name="テキスト ボックス 206">
          <a:extLst>
            <a:ext uri="{FF2B5EF4-FFF2-40B4-BE49-F238E27FC236}">
              <a16:creationId xmlns:a16="http://schemas.microsoft.com/office/drawing/2014/main" id="{A9CDE85C-42CA-4DA0-A023-E31080109238}"/>
            </a:ext>
          </a:extLst>
        </xdr:cNvPr>
        <xdr:cNvSpPr txBox="1"/>
      </xdr:nvSpPr>
      <xdr:spPr>
        <a:xfrm>
          <a:off x="5420995" y="973645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08" name="直線コネクタ 207">
          <a:extLst>
            <a:ext uri="{FF2B5EF4-FFF2-40B4-BE49-F238E27FC236}">
              <a16:creationId xmlns:a16="http://schemas.microsoft.com/office/drawing/2014/main" id="{0F596E0F-278E-4EFD-AD77-8C3C00DA4EFF}"/>
            </a:ext>
          </a:extLst>
        </xdr:cNvPr>
        <xdr:cNvCxnSpPr/>
      </xdr:nvCxnSpPr>
      <xdr:spPr>
        <a:xfrm>
          <a:off x="5953125"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58</xdr:row>
      <xdr:rowOff>37465</xdr:rowOff>
    </xdr:from>
    <xdr:ext cx="685165" cy="259080"/>
    <xdr:sp macro="" textlink="">
      <xdr:nvSpPr>
        <xdr:cNvPr id="209" name="テキスト ボックス 208">
          <a:extLst>
            <a:ext uri="{FF2B5EF4-FFF2-40B4-BE49-F238E27FC236}">
              <a16:creationId xmlns:a16="http://schemas.microsoft.com/office/drawing/2014/main" id="{DD0D313C-D17E-47C5-B8DC-F292B19D02E5}"/>
            </a:ext>
          </a:extLst>
        </xdr:cNvPr>
        <xdr:cNvSpPr txBox="1"/>
      </xdr:nvSpPr>
      <xdr:spPr>
        <a:xfrm>
          <a:off x="5324475" y="942911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10" name="直線コネクタ 209">
          <a:extLst>
            <a:ext uri="{FF2B5EF4-FFF2-40B4-BE49-F238E27FC236}">
              <a16:creationId xmlns:a16="http://schemas.microsoft.com/office/drawing/2014/main" id="{F6F792D0-302D-4814-ACD9-74BC75FF77F0}"/>
            </a:ext>
          </a:extLst>
        </xdr:cNvPr>
        <xdr:cNvCxnSpPr/>
      </xdr:nvCxnSpPr>
      <xdr:spPr>
        <a:xfrm>
          <a:off x="5953125" y="9257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5165" cy="258445"/>
    <xdr:sp macro="" textlink="">
      <xdr:nvSpPr>
        <xdr:cNvPr id="211" name="テキスト ボックス 210">
          <a:extLst>
            <a:ext uri="{FF2B5EF4-FFF2-40B4-BE49-F238E27FC236}">
              <a16:creationId xmlns:a16="http://schemas.microsoft.com/office/drawing/2014/main" id="{F514604A-8462-4FA3-8A6E-3247B056C12A}"/>
            </a:ext>
          </a:extLst>
        </xdr:cNvPr>
        <xdr:cNvSpPr txBox="1"/>
      </xdr:nvSpPr>
      <xdr:spPr>
        <a:xfrm>
          <a:off x="5324475" y="91217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12" name="直線コネクタ 211">
          <a:extLst>
            <a:ext uri="{FF2B5EF4-FFF2-40B4-BE49-F238E27FC236}">
              <a16:creationId xmlns:a16="http://schemas.microsoft.com/office/drawing/2014/main" id="{A4BCBE58-6AA1-415C-ABAE-DC1147B58227}"/>
            </a:ext>
          </a:extLst>
        </xdr:cNvPr>
        <xdr:cNvCxnSpPr/>
      </xdr:nvCxnSpPr>
      <xdr:spPr>
        <a:xfrm>
          <a:off x="5953125" y="8946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5165" cy="259080"/>
    <xdr:sp macro="" textlink="">
      <xdr:nvSpPr>
        <xdr:cNvPr id="213" name="テキスト ボックス 212">
          <a:extLst>
            <a:ext uri="{FF2B5EF4-FFF2-40B4-BE49-F238E27FC236}">
              <a16:creationId xmlns:a16="http://schemas.microsoft.com/office/drawing/2014/main" id="{30BC6434-8A2A-47D7-ABA9-5AD6C8ECD63E}"/>
            </a:ext>
          </a:extLst>
        </xdr:cNvPr>
        <xdr:cNvSpPr txBox="1"/>
      </xdr:nvSpPr>
      <xdr:spPr>
        <a:xfrm>
          <a:off x="5324475" y="881062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DCAF03B1-D65F-422C-9386-5F15CB957D38}"/>
            </a:ext>
          </a:extLst>
        </xdr:cNvPr>
        <xdr:cNvCxnSpPr/>
      </xdr:nvCxnSpPr>
      <xdr:spPr>
        <a:xfrm>
          <a:off x="5953125" y="8639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15" name="テキスト ボックス 214">
          <a:extLst>
            <a:ext uri="{FF2B5EF4-FFF2-40B4-BE49-F238E27FC236}">
              <a16:creationId xmlns:a16="http://schemas.microsoft.com/office/drawing/2014/main" id="{A99596AA-5BB3-46E5-8393-78C5E38F4648}"/>
            </a:ext>
          </a:extLst>
        </xdr:cNvPr>
        <xdr:cNvSpPr txBox="1"/>
      </xdr:nvSpPr>
      <xdr:spPr>
        <a:xfrm>
          <a:off x="5324475" y="850328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a:extLst>
            <a:ext uri="{FF2B5EF4-FFF2-40B4-BE49-F238E27FC236}">
              <a16:creationId xmlns:a16="http://schemas.microsoft.com/office/drawing/2014/main" id="{3849F6E1-0D8D-4F54-AB98-32074804A57E}"/>
            </a:ext>
          </a:extLst>
        </xdr:cNvPr>
        <xdr:cNvSpPr/>
      </xdr:nvSpPr>
      <xdr:spPr>
        <a:xfrm>
          <a:off x="5953125" y="863917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62</xdr:row>
      <xdr:rowOff>167640</xdr:rowOff>
    </xdr:from>
    <xdr:to>
      <xdr:col>54</xdr:col>
      <xdr:colOff>189865</xdr:colOff>
      <xdr:row>64</xdr:row>
      <xdr:rowOff>122555</xdr:rowOff>
    </xdr:to>
    <xdr:cxnSp macro="">
      <xdr:nvCxnSpPr>
        <xdr:cNvPr id="217" name="直線コネクタ 216">
          <a:extLst>
            <a:ext uri="{FF2B5EF4-FFF2-40B4-BE49-F238E27FC236}">
              <a16:creationId xmlns:a16="http://schemas.microsoft.com/office/drawing/2014/main" id="{F9D4D83D-23BF-417B-B80D-975321C3D5AE}"/>
            </a:ext>
          </a:extLst>
        </xdr:cNvPr>
        <xdr:cNvCxnSpPr/>
      </xdr:nvCxnSpPr>
      <xdr:spPr>
        <a:xfrm flipV="1">
          <a:off x="9427845" y="10203815"/>
          <a:ext cx="1270" cy="28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126365</xdr:rowOff>
    </xdr:from>
    <xdr:ext cx="598805" cy="259080"/>
    <xdr:sp macro="" textlink="">
      <xdr:nvSpPr>
        <xdr:cNvPr id="218" name="【橋りょう・トンネル】&#10;一人当たり有形固定資産（償却資産）額最小値テキスト">
          <a:extLst>
            <a:ext uri="{FF2B5EF4-FFF2-40B4-BE49-F238E27FC236}">
              <a16:creationId xmlns:a16="http://schemas.microsoft.com/office/drawing/2014/main" id="{1AD0F1E2-A7EB-44D4-B15A-7EF70ED9080F}"/>
            </a:ext>
          </a:extLst>
        </xdr:cNvPr>
        <xdr:cNvSpPr txBox="1"/>
      </xdr:nvSpPr>
      <xdr:spPr>
        <a:xfrm>
          <a:off x="9477375" y="10486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307,215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122555</xdr:rowOff>
    </xdr:from>
    <xdr:to>
      <xdr:col>55</xdr:col>
      <xdr:colOff>88900</xdr:colOff>
      <xdr:row>64</xdr:row>
      <xdr:rowOff>122555</xdr:rowOff>
    </xdr:to>
    <xdr:cxnSp macro="">
      <xdr:nvCxnSpPr>
        <xdr:cNvPr id="219" name="直線コネクタ 218">
          <a:extLst>
            <a:ext uri="{FF2B5EF4-FFF2-40B4-BE49-F238E27FC236}">
              <a16:creationId xmlns:a16="http://schemas.microsoft.com/office/drawing/2014/main" id="{97A78435-D612-4B98-B1BC-FEDA091C0016}"/>
            </a:ext>
          </a:extLst>
        </xdr:cNvPr>
        <xdr:cNvCxnSpPr/>
      </xdr:nvCxnSpPr>
      <xdr:spPr>
        <a:xfrm>
          <a:off x="9363075" y="1048893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114300</xdr:rowOff>
    </xdr:from>
    <xdr:ext cx="598805" cy="259080"/>
    <xdr:sp macro="" textlink="">
      <xdr:nvSpPr>
        <xdr:cNvPr id="220" name="【橋りょう・トンネル】&#10;一人当たり有形固定資産（償却資産）額最大値テキスト">
          <a:extLst>
            <a:ext uri="{FF2B5EF4-FFF2-40B4-BE49-F238E27FC236}">
              <a16:creationId xmlns:a16="http://schemas.microsoft.com/office/drawing/2014/main" id="{DBA7B63E-04D4-4343-9AC7-415D50958824}"/>
            </a:ext>
          </a:extLst>
        </xdr:cNvPr>
        <xdr:cNvSpPr txBox="1"/>
      </xdr:nvSpPr>
      <xdr:spPr>
        <a:xfrm>
          <a:off x="9477375" y="9991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581,061</a:t>
          </a:r>
          <a:endParaRPr kumimoji="1" lang="ja-JP" altLang="en-US" sz="1000" b="1">
            <a:latin typeface="ＭＳ Ｐゴシック"/>
            <a:ea typeface="ＭＳ Ｐゴシック"/>
          </a:endParaRPr>
        </a:p>
      </xdr:txBody>
    </xdr:sp>
    <xdr:clientData/>
  </xdr:oneCellAnchor>
  <xdr:twoCellAnchor>
    <xdr:from>
      <xdr:col>54</xdr:col>
      <xdr:colOff>101600</xdr:colOff>
      <xdr:row>62</xdr:row>
      <xdr:rowOff>167640</xdr:rowOff>
    </xdr:from>
    <xdr:to>
      <xdr:col>55</xdr:col>
      <xdr:colOff>88900</xdr:colOff>
      <xdr:row>62</xdr:row>
      <xdr:rowOff>167640</xdr:rowOff>
    </xdr:to>
    <xdr:cxnSp macro="">
      <xdr:nvCxnSpPr>
        <xdr:cNvPr id="221" name="直線コネクタ 220">
          <a:extLst>
            <a:ext uri="{FF2B5EF4-FFF2-40B4-BE49-F238E27FC236}">
              <a16:creationId xmlns:a16="http://schemas.microsoft.com/office/drawing/2014/main" id="{A5F00193-C251-4CEE-BB48-4CDAB8E1E114}"/>
            </a:ext>
          </a:extLst>
        </xdr:cNvPr>
        <xdr:cNvCxnSpPr/>
      </xdr:nvCxnSpPr>
      <xdr:spPr>
        <a:xfrm>
          <a:off x="9363075" y="1020381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86360</xdr:rowOff>
    </xdr:from>
    <xdr:ext cx="598805" cy="258445"/>
    <xdr:sp macro="" textlink="">
      <xdr:nvSpPr>
        <xdr:cNvPr id="222" name="【橋りょう・トンネル】&#10;一人当たり有形固定資産（償却資産）額平均値テキスト">
          <a:extLst>
            <a:ext uri="{FF2B5EF4-FFF2-40B4-BE49-F238E27FC236}">
              <a16:creationId xmlns:a16="http://schemas.microsoft.com/office/drawing/2014/main" id="{A6DAD4D7-56A2-4EC7-9A82-33028653F772}"/>
            </a:ext>
          </a:extLst>
        </xdr:cNvPr>
        <xdr:cNvSpPr txBox="1"/>
      </xdr:nvSpPr>
      <xdr:spPr>
        <a:xfrm>
          <a:off x="9477375" y="102844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431,554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107950</xdr:rowOff>
    </xdr:from>
    <xdr:to>
      <xdr:col>55</xdr:col>
      <xdr:colOff>50800</xdr:colOff>
      <xdr:row>64</xdr:row>
      <xdr:rowOff>38100</xdr:rowOff>
    </xdr:to>
    <xdr:sp macro="" textlink="">
      <xdr:nvSpPr>
        <xdr:cNvPr id="223" name="フローチャート: 判断 222">
          <a:extLst>
            <a:ext uri="{FF2B5EF4-FFF2-40B4-BE49-F238E27FC236}">
              <a16:creationId xmlns:a16="http://schemas.microsoft.com/office/drawing/2014/main" id="{75A18B8E-9DDF-4ACE-844C-7ED8BABEB3E6}"/>
            </a:ext>
          </a:extLst>
        </xdr:cNvPr>
        <xdr:cNvSpPr/>
      </xdr:nvSpPr>
      <xdr:spPr>
        <a:xfrm>
          <a:off x="9401175" y="103060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118110</xdr:rowOff>
    </xdr:from>
    <xdr:to>
      <xdr:col>50</xdr:col>
      <xdr:colOff>165100</xdr:colOff>
      <xdr:row>64</xdr:row>
      <xdr:rowOff>48260</xdr:rowOff>
    </xdr:to>
    <xdr:sp macro="" textlink="">
      <xdr:nvSpPr>
        <xdr:cNvPr id="224" name="フローチャート: 判断 223">
          <a:extLst>
            <a:ext uri="{FF2B5EF4-FFF2-40B4-BE49-F238E27FC236}">
              <a16:creationId xmlns:a16="http://schemas.microsoft.com/office/drawing/2014/main" id="{382678D3-CF40-4EF9-A4D7-4D9844D9A64E}"/>
            </a:ext>
          </a:extLst>
        </xdr:cNvPr>
        <xdr:cNvSpPr/>
      </xdr:nvSpPr>
      <xdr:spPr>
        <a:xfrm>
          <a:off x="8639175" y="1032256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125730</xdr:rowOff>
    </xdr:from>
    <xdr:to>
      <xdr:col>46</xdr:col>
      <xdr:colOff>38100</xdr:colOff>
      <xdr:row>64</xdr:row>
      <xdr:rowOff>55880</xdr:rowOff>
    </xdr:to>
    <xdr:sp macro="" textlink="">
      <xdr:nvSpPr>
        <xdr:cNvPr id="225" name="フローチャート: 判断 224">
          <a:extLst>
            <a:ext uri="{FF2B5EF4-FFF2-40B4-BE49-F238E27FC236}">
              <a16:creationId xmlns:a16="http://schemas.microsoft.com/office/drawing/2014/main" id="{DBBD4BE0-F725-43CF-B145-268865BCB12F}"/>
            </a:ext>
          </a:extLst>
        </xdr:cNvPr>
        <xdr:cNvSpPr/>
      </xdr:nvSpPr>
      <xdr:spPr>
        <a:xfrm>
          <a:off x="7839075" y="103238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163195</xdr:rowOff>
    </xdr:from>
    <xdr:to>
      <xdr:col>41</xdr:col>
      <xdr:colOff>101600</xdr:colOff>
      <xdr:row>61</xdr:row>
      <xdr:rowOff>93345</xdr:rowOff>
    </xdr:to>
    <xdr:sp macro="" textlink="">
      <xdr:nvSpPr>
        <xdr:cNvPr id="226" name="フローチャート: 判断 225">
          <a:extLst>
            <a:ext uri="{FF2B5EF4-FFF2-40B4-BE49-F238E27FC236}">
              <a16:creationId xmlns:a16="http://schemas.microsoft.com/office/drawing/2014/main" id="{84A3E100-07D6-4ADC-BED8-9394E4357302}"/>
            </a:ext>
          </a:extLst>
        </xdr:cNvPr>
        <xdr:cNvSpPr/>
      </xdr:nvSpPr>
      <xdr:spPr>
        <a:xfrm>
          <a:off x="7029450" y="98755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27" name="テキスト ボックス 226">
          <a:extLst>
            <a:ext uri="{FF2B5EF4-FFF2-40B4-BE49-F238E27FC236}">
              <a16:creationId xmlns:a16="http://schemas.microsoft.com/office/drawing/2014/main" id="{0320C8BB-6E4B-44B0-9EA9-0F0742E0311D}"/>
            </a:ext>
          </a:extLst>
        </xdr:cNvPr>
        <xdr:cNvSpPr txBox="1"/>
      </xdr:nvSpPr>
      <xdr:spPr>
        <a:xfrm>
          <a:off x="925830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28" name="テキスト ボックス 227">
          <a:extLst>
            <a:ext uri="{FF2B5EF4-FFF2-40B4-BE49-F238E27FC236}">
              <a16:creationId xmlns:a16="http://schemas.microsoft.com/office/drawing/2014/main" id="{9E763688-3162-418A-98CF-15C42567909A}"/>
            </a:ext>
          </a:extLst>
        </xdr:cNvPr>
        <xdr:cNvSpPr txBox="1"/>
      </xdr:nvSpPr>
      <xdr:spPr>
        <a:xfrm>
          <a:off x="85153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29" name="テキスト ボックス 228">
          <a:extLst>
            <a:ext uri="{FF2B5EF4-FFF2-40B4-BE49-F238E27FC236}">
              <a16:creationId xmlns:a16="http://schemas.microsoft.com/office/drawing/2014/main" id="{2281CC41-6B03-42DD-A6B2-7CAD3A87C269}"/>
            </a:ext>
          </a:extLst>
        </xdr:cNvPr>
        <xdr:cNvSpPr txBox="1"/>
      </xdr:nvSpPr>
      <xdr:spPr>
        <a:xfrm>
          <a:off x="77152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30" name="テキスト ボックス 229">
          <a:extLst>
            <a:ext uri="{FF2B5EF4-FFF2-40B4-BE49-F238E27FC236}">
              <a16:creationId xmlns:a16="http://schemas.microsoft.com/office/drawing/2014/main" id="{6B12BAC3-C0B4-489F-9F60-EAA463DDCAA9}"/>
            </a:ext>
          </a:extLst>
        </xdr:cNvPr>
        <xdr:cNvSpPr txBox="1"/>
      </xdr:nvSpPr>
      <xdr:spPr>
        <a:xfrm>
          <a:off x="69056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31" name="テキスト ボックス 230">
          <a:extLst>
            <a:ext uri="{FF2B5EF4-FFF2-40B4-BE49-F238E27FC236}">
              <a16:creationId xmlns:a16="http://schemas.microsoft.com/office/drawing/2014/main" id="{630BDB09-3CD5-4550-BB34-11E9574BDA9E}"/>
            </a:ext>
          </a:extLst>
        </xdr:cNvPr>
        <xdr:cNvSpPr txBox="1"/>
      </xdr:nvSpPr>
      <xdr:spPr>
        <a:xfrm>
          <a:off x="61150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107315</xdr:rowOff>
    </xdr:from>
    <xdr:to>
      <xdr:col>55</xdr:col>
      <xdr:colOff>50800</xdr:colOff>
      <xdr:row>64</xdr:row>
      <xdr:rowOff>37465</xdr:rowOff>
    </xdr:to>
    <xdr:sp macro="" textlink="">
      <xdr:nvSpPr>
        <xdr:cNvPr id="232" name="楕円 231">
          <a:extLst>
            <a:ext uri="{FF2B5EF4-FFF2-40B4-BE49-F238E27FC236}">
              <a16:creationId xmlns:a16="http://schemas.microsoft.com/office/drawing/2014/main" id="{5CC12505-115A-49A3-9BA5-CD5CD85E6D7E}"/>
            </a:ext>
          </a:extLst>
        </xdr:cNvPr>
        <xdr:cNvSpPr/>
      </xdr:nvSpPr>
      <xdr:spPr>
        <a:xfrm>
          <a:off x="9401175" y="1030541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130175</xdr:rowOff>
    </xdr:from>
    <xdr:ext cx="598805" cy="259080"/>
    <xdr:sp macro="" textlink="">
      <xdr:nvSpPr>
        <xdr:cNvPr id="233" name="【橋りょう・トンネル】&#10;一人当たり有形固定資産（償却資産）額該当値テキスト">
          <a:extLst>
            <a:ext uri="{FF2B5EF4-FFF2-40B4-BE49-F238E27FC236}">
              <a16:creationId xmlns:a16="http://schemas.microsoft.com/office/drawing/2014/main" id="{3BE0F914-46B7-468C-8419-C11DBB5E97AA}"/>
            </a:ext>
          </a:extLst>
        </xdr:cNvPr>
        <xdr:cNvSpPr txBox="1"/>
      </xdr:nvSpPr>
      <xdr:spPr>
        <a:xfrm>
          <a:off x="9477375" y="10169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432,352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113030</xdr:rowOff>
    </xdr:from>
    <xdr:to>
      <xdr:col>50</xdr:col>
      <xdr:colOff>165100</xdr:colOff>
      <xdr:row>64</xdr:row>
      <xdr:rowOff>43180</xdr:rowOff>
    </xdr:to>
    <xdr:sp macro="" textlink="">
      <xdr:nvSpPr>
        <xdr:cNvPr id="234" name="楕円 233">
          <a:extLst>
            <a:ext uri="{FF2B5EF4-FFF2-40B4-BE49-F238E27FC236}">
              <a16:creationId xmlns:a16="http://schemas.microsoft.com/office/drawing/2014/main" id="{FA6C2373-D897-46A4-AF44-CBD4793BCBDA}"/>
            </a:ext>
          </a:extLst>
        </xdr:cNvPr>
        <xdr:cNvSpPr/>
      </xdr:nvSpPr>
      <xdr:spPr>
        <a:xfrm>
          <a:off x="8639175" y="103143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158115</xdr:rowOff>
    </xdr:from>
    <xdr:to>
      <xdr:col>55</xdr:col>
      <xdr:colOff>0</xdr:colOff>
      <xdr:row>63</xdr:row>
      <xdr:rowOff>163830</xdr:rowOff>
    </xdr:to>
    <xdr:cxnSp macro="">
      <xdr:nvCxnSpPr>
        <xdr:cNvPr id="235" name="直線コネクタ 234">
          <a:extLst>
            <a:ext uri="{FF2B5EF4-FFF2-40B4-BE49-F238E27FC236}">
              <a16:creationId xmlns:a16="http://schemas.microsoft.com/office/drawing/2014/main" id="{458BCE8B-C487-4F6B-A634-D0E30F9BFAE8}"/>
            </a:ext>
          </a:extLst>
        </xdr:cNvPr>
        <xdr:cNvCxnSpPr/>
      </xdr:nvCxnSpPr>
      <xdr:spPr>
        <a:xfrm flipV="1">
          <a:off x="8686800" y="1036256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119380</xdr:rowOff>
    </xdr:from>
    <xdr:to>
      <xdr:col>46</xdr:col>
      <xdr:colOff>38100</xdr:colOff>
      <xdr:row>64</xdr:row>
      <xdr:rowOff>49530</xdr:rowOff>
    </xdr:to>
    <xdr:sp macro="" textlink="">
      <xdr:nvSpPr>
        <xdr:cNvPr id="236" name="楕円 235">
          <a:extLst>
            <a:ext uri="{FF2B5EF4-FFF2-40B4-BE49-F238E27FC236}">
              <a16:creationId xmlns:a16="http://schemas.microsoft.com/office/drawing/2014/main" id="{F3ECDF70-415D-4B73-8B0D-D6540375EA4C}"/>
            </a:ext>
          </a:extLst>
        </xdr:cNvPr>
        <xdr:cNvSpPr/>
      </xdr:nvSpPr>
      <xdr:spPr>
        <a:xfrm>
          <a:off x="7839075" y="1032383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163830</xdr:rowOff>
    </xdr:from>
    <xdr:to>
      <xdr:col>50</xdr:col>
      <xdr:colOff>114300</xdr:colOff>
      <xdr:row>63</xdr:row>
      <xdr:rowOff>170180</xdr:rowOff>
    </xdr:to>
    <xdr:cxnSp macro="">
      <xdr:nvCxnSpPr>
        <xdr:cNvPr id="237" name="直線コネクタ 236">
          <a:extLst>
            <a:ext uri="{FF2B5EF4-FFF2-40B4-BE49-F238E27FC236}">
              <a16:creationId xmlns:a16="http://schemas.microsoft.com/office/drawing/2014/main" id="{C81706CF-0942-4048-8FC2-C9ED2A4E3515}"/>
            </a:ext>
          </a:extLst>
        </xdr:cNvPr>
        <xdr:cNvCxnSpPr/>
      </xdr:nvCxnSpPr>
      <xdr:spPr>
        <a:xfrm flipV="1">
          <a:off x="7886700" y="1036193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4445</xdr:rowOff>
    </xdr:from>
    <xdr:to>
      <xdr:col>41</xdr:col>
      <xdr:colOff>101600</xdr:colOff>
      <xdr:row>56</xdr:row>
      <xdr:rowOff>106045</xdr:rowOff>
    </xdr:to>
    <xdr:sp macro="" textlink="">
      <xdr:nvSpPr>
        <xdr:cNvPr id="238" name="楕円 237">
          <a:extLst>
            <a:ext uri="{FF2B5EF4-FFF2-40B4-BE49-F238E27FC236}">
              <a16:creationId xmlns:a16="http://schemas.microsoft.com/office/drawing/2014/main" id="{BF243FD4-37C1-43C1-81F1-A6A4EE4DB457}"/>
            </a:ext>
          </a:extLst>
        </xdr:cNvPr>
        <xdr:cNvSpPr/>
      </xdr:nvSpPr>
      <xdr:spPr>
        <a:xfrm>
          <a:off x="7029450" y="90754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55245</xdr:rowOff>
    </xdr:from>
    <xdr:to>
      <xdr:col>45</xdr:col>
      <xdr:colOff>177800</xdr:colOff>
      <xdr:row>63</xdr:row>
      <xdr:rowOff>170180</xdr:rowOff>
    </xdr:to>
    <xdr:cxnSp macro="">
      <xdr:nvCxnSpPr>
        <xdr:cNvPr id="239" name="直線コネクタ 238">
          <a:extLst>
            <a:ext uri="{FF2B5EF4-FFF2-40B4-BE49-F238E27FC236}">
              <a16:creationId xmlns:a16="http://schemas.microsoft.com/office/drawing/2014/main" id="{8F9E5CA5-9CA6-4B4F-AEE2-6738B32D82FD}"/>
            </a:ext>
          </a:extLst>
        </xdr:cNvPr>
        <xdr:cNvCxnSpPr/>
      </xdr:nvCxnSpPr>
      <xdr:spPr>
        <a:xfrm>
          <a:off x="7077075" y="9123045"/>
          <a:ext cx="809625" cy="1238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129540</xdr:rowOff>
    </xdr:from>
    <xdr:to>
      <xdr:col>36</xdr:col>
      <xdr:colOff>165100</xdr:colOff>
      <xdr:row>64</xdr:row>
      <xdr:rowOff>59690</xdr:rowOff>
    </xdr:to>
    <xdr:sp macro="" textlink="">
      <xdr:nvSpPr>
        <xdr:cNvPr id="240" name="楕円 239">
          <a:extLst>
            <a:ext uri="{FF2B5EF4-FFF2-40B4-BE49-F238E27FC236}">
              <a16:creationId xmlns:a16="http://schemas.microsoft.com/office/drawing/2014/main" id="{676E37E5-80C4-4670-97F8-F94059642A09}"/>
            </a:ext>
          </a:extLst>
        </xdr:cNvPr>
        <xdr:cNvSpPr/>
      </xdr:nvSpPr>
      <xdr:spPr>
        <a:xfrm>
          <a:off x="6238875" y="103276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55245</xdr:rowOff>
    </xdr:from>
    <xdr:to>
      <xdr:col>41</xdr:col>
      <xdr:colOff>50800</xdr:colOff>
      <xdr:row>64</xdr:row>
      <xdr:rowOff>8890</xdr:rowOff>
    </xdr:to>
    <xdr:cxnSp macro="">
      <xdr:nvCxnSpPr>
        <xdr:cNvPr id="241" name="直線コネクタ 240">
          <a:extLst>
            <a:ext uri="{FF2B5EF4-FFF2-40B4-BE49-F238E27FC236}">
              <a16:creationId xmlns:a16="http://schemas.microsoft.com/office/drawing/2014/main" id="{1E75DBB6-F3A5-45FB-9DDD-4DBDBDF44272}"/>
            </a:ext>
          </a:extLst>
        </xdr:cNvPr>
        <xdr:cNvCxnSpPr/>
      </xdr:nvCxnSpPr>
      <xdr:spPr>
        <a:xfrm flipV="1">
          <a:off x="6286500" y="9123045"/>
          <a:ext cx="790575" cy="1252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64</xdr:row>
      <xdr:rowOff>39370</xdr:rowOff>
    </xdr:from>
    <xdr:ext cx="598170" cy="259080"/>
    <xdr:sp macro="" textlink="">
      <xdr:nvSpPr>
        <xdr:cNvPr id="242" name="n_1aveValue【橋りょう・トンネル】&#10;一人当たり有形固定資産（償却資産）額">
          <a:extLst>
            <a:ext uri="{FF2B5EF4-FFF2-40B4-BE49-F238E27FC236}">
              <a16:creationId xmlns:a16="http://schemas.microsoft.com/office/drawing/2014/main" id="{73E52E74-4541-4C85-BEE8-CC4D95732ACB}"/>
            </a:ext>
          </a:extLst>
        </xdr:cNvPr>
        <xdr:cNvSpPr txBox="1"/>
      </xdr:nvSpPr>
      <xdr:spPr>
        <a:xfrm>
          <a:off x="8399780" y="10402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422,393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64</xdr:row>
      <xdr:rowOff>46990</xdr:rowOff>
    </xdr:from>
    <xdr:ext cx="598170" cy="259080"/>
    <xdr:sp macro="" textlink="">
      <xdr:nvSpPr>
        <xdr:cNvPr id="243" name="n_2aveValue【橋りょう・トンネル】&#10;一人当たり有形固定資産（償却資産）額">
          <a:extLst>
            <a:ext uri="{FF2B5EF4-FFF2-40B4-BE49-F238E27FC236}">
              <a16:creationId xmlns:a16="http://schemas.microsoft.com/office/drawing/2014/main" id="{193E6A90-8EE4-4563-8095-3095F3C07ED3}"/>
            </a:ext>
          </a:extLst>
        </xdr:cNvPr>
        <xdr:cNvSpPr txBox="1"/>
      </xdr:nvSpPr>
      <xdr:spPr>
        <a:xfrm>
          <a:off x="7609205" y="10413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415,196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84455</xdr:rowOff>
    </xdr:from>
    <xdr:ext cx="598170" cy="259080"/>
    <xdr:sp macro="" textlink="">
      <xdr:nvSpPr>
        <xdr:cNvPr id="244" name="n_3aveValue【橋りょう・トンネル】&#10;一人当たり有形固定資産（償却資産）額">
          <a:extLst>
            <a:ext uri="{FF2B5EF4-FFF2-40B4-BE49-F238E27FC236}">
              <a16:creationId xmlns:a16="http://schemas.microsoft.com/office/drawing/2014/main" id="{E0A114AF-15AB-47B2-AC75-B9B339C6BAFA}"/>
            </a:ext>
          </a:extLst>
        </xdr:cNvPr>
        <xdr:cNvSpPr txBox="1"/>
      </xdr:nvSpPr>
      <xdr:spPr>
        <a:xfrm>
          <a:off x="6818630" y="9965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853,527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62</xdr:row>
      <xdr:rowOff>59690</xdr:rowOff>
    </xdr:from>
    <xdr:ext cx="598170" cy="259080"/>
    <xdr:sp macro="" textlink="">
      <xdr:nvSpPr>
        <xdr:cNvPr id="245" name="n_1mainValue【橋りょう・トンネル】&#10;一人当たり有形固定資産（償却資産）額">
          <a:extLst>
            <a:ext uri="{FF2B5EF4-FFF2-40B4-BE49-F238E27FC236}">
              <a16:creationId xmlns:a16="http://schemas.microsoft.com/office/drawing/2014/main" id="{BCDE057D-D6B0-4FB9-B7F7-63735C6EAE07}"/>
            </a:ext>
          </a:extLst>
        </xdr:cNvPr>
        <xdr:cNvSpPr txBox="1"/>
      </xdr:nvSpPr>
      <xdr:spPr>
        <a:xfrm>
          <a:off x="8399780" y="10099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427,078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62</xdr:row>
      <xdr:rowOff>66040</xdr:rowOff>
    </xdr:from>
    <xdr:ext cx="598170" cy="258445"/>
    <xdr:sp macro="" textlink="">
      <xdr:nvSpPr>
        <xdr:cNvPr id="246" name="n_2mainValue【橋りょう・トンネル】&#10;一人当たり有形固定資産（償却資産）額">
          <a:extLst>
            <a:ext uri="{FF2B5EF4-FFF2-40B4-BE49-F238E27FC236}">
              <a16:creationId xmlns:a16="http://schemas.microsoft.com/office/drawing/2014/main" id="{0D34BD41-09EB-483B-8C18-79476C64FA80}"/>
            </a:ext>
          </a:extLst>
        </xdr:cNvPr>
        <xdr:cNvSpPr txBox="1"/>
      </xdr:nvSpPr>
      <xdr:spPr>
        <a:xfrm>
          <a:off x="7609205" y="10108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421,357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86995</xdr:colOff>
      <xdr:row>54</xdr:row>
      <xdr:rowOff>122555</xdr:rowOff>
    </xdr:from>
    <xdr:ext cx="689610" cy="258445"/>
    <xdr:sp macro="" textlink="">
      <xdr:nvSpPr>
        <xdr:cNvPr id="247" name="n_3mainValue【橋りょう・トンネル】&#10;一人当たり有形固定資産（償却資産）額">
          <a:extLst>
            <a:ext uri="{FF2B5EF4-FFF2-40B4-BE49-F238E27FC236}">
              <a16:creationId xmlns:a16="http://schemas.microsoft.com/office/drawing/2014/main" id="{AF87AE63-E31F-49D1-8921-7CDE9DA86892}"/>
            </a:ext>
          </a:extLst>
        </xdr:cNvPr>
        <xdr:cNvSpPr txBox="1"/>
      </xdr:nvSpPr>
      <xdr:spPr>
        <a:xfrm>
          <a:off x="6770370" y="886968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1,629,187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62</xdr:row>
      <xdr:rowOff>76200</xdr:rowOff>
    </xdr:from>
    <xdr:ext cx="598170" cy="258445"/>
    <xdr:sp macro="" textlink="">
      <xdr:nvSpPr>
        <xdr:cNvPr id="248" name="n_4mainValue【橋りょう・トンネル】&#10;一人当たり有形固定資産（償却資産）額">
          <a:extLst>
            <a:ext uri="{FF2B5EF4-FFF2-40B4-BE49-F238E27FC236}">
              <a16:creationId xmlns:a16="http://schemas.microsoft.com/office/drawing/2014/main" id="{5760645D-1B5D-45E4-AD71-A50FA47CCF5B}"/>
            </a:ext>
          </a:extLst>
        </xdr:cNvPr>
        <xdr:cNvSpPr txBox="1"/>
      </xdr:nvSpPr>
      <xdr:spPr>
        <a:xfrm>
          <a:off x="6009005" y="10115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411,711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8D4169BF-809B-4FC3-8A00-35F35112028E}"/>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0" name="正方形/長方形 249">
          <a:extLst>
            <a:ext uri="{FF2B5EF4-FFF2-40B4-BE49-F238E27FC236}">
              <a16:creationId xmlns:a16="http://schemas.microsoft.com/office/drawing/2014/main" id="{28AD05E1-B3D5-47EC-A530-6D1A8D8B2AA0}"/>
            </a:ext>
          </a:extLst>
        </xdr:cNvPr>
        <xdr:cNvSpPr/>
      </xdr:nvSpPr>
      <xdr:spPr>
        <a:xfrm>
          <a:off x="11525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1" name="正方形/長方形 250">
          <a:extLst>
            <a:ext uri="{FF2B5EF4-FFF2-40B4-BE49-F238E27FC236}">
              <a16:creationId xmlns:a16="http://schemas.microsoft.com/office/drawing/2014/main" id="{34B131ED-6107-40BA-84B5-C045434D1D50}"/>
            </a:ext>
          </a:extLst>
        </xdr:cNvPr>
        <xdr:cNvSpPr/>
      </xdr:nvSpPr>
      <xdr:spPr>
        <a:xfrm>
          <a:off x="11525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2" name="正方形/長方形 251">
          <a:extLst>
            <a:ext uri="{FF2B5EF4-FFF2-40B4-BE49-F238E27FC236}">
              <a16:creationId xmlns:a16="http://schemas.microsoft.com/office/drawing/2014/main" id="{F6AA1E62-D140-434F-9259-8B397224F10F}"/>
            </a:ext>
          </a:extLst>
        </xdr:cNvPr>
        <xdr:cNvSpPr/>
      </xdr:nvSpPr>
      <xdr:spPr>
        <a:xfrm>
          <a:off x="26384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3" name="正方形/長方形 252">
          <a:extLst>
            <a:ext uri="{FF2B5EF4-FFF2-40B4-BE49-F238E27FC236}">
              <a16:creationId xmlns:a16="http://schemas.microsoft.com/office/drawing/2014/main" id="{F0117189-87D9-4364-82D8-006C2A799E23}"/>
            </a:ext>
          </a:extLst>
        </xdr:cNvPr>
        <xdr:cNvSpPr/>
      </xdr:nvSpPr>
      <xdr:spPr>
        <a:xfrm>
          <a:off x="26384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B628E39E-8BA7-4CAE-BADD-77CD9967247A}"/>
            </a:ext>
          </a:extLst>
        </xdr:cNvPr>
        <xdr:cNvSpPr/>
      </xdr:nvSpPr>
      <xdr:spPr>
        <a:xfrm>
          <a:off x="685800" y="122396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55" name="テキスト ボックス 254">
          <a:extLst>
            <a:ext uri="{FF2B5EF4-FFF2-40B4-BE49-F238E27FC236}">
              <a16:creationId xmlns:a16="http://schemas.microsoft.com/office/drawing/2014/main" id="{46B81BF9-EA0C-46B3-B109-922E7E9DA710}"/>
            </a:ext>
          </a:extLst>
        </xdr:cNvPr>
        <xdr:cNvSpPr txBox="1"/>
      </xdr:nvSpPr>
      <xdr:spPr>
        <a:xfrm>
          <a:off x="666750" y="1205865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A0278DF-1B38-40E6-83A2-F2A421427496}"/>
            </a:ext>
          </a:extLst>
        </xdr:cNvPr>
        <xdr:cNvCxnSpPr/>
      </xdr:nvCxnSpPr>
      <xdr:spPr>
        <a:xfrm>
          <a:off x="685800" y="1440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57" name="テキスト ボックス 256">
          <a:extLst>
            <a:ext uri="{FF2B5EF4-FFF2-40B4-BE49-F238E27FC236}">
              <a16:creationId xmlns:a16="http://schemas.microsoft.com/office/drawing/2014/main" id="{F2CA030C-4863-42C6-A99D-9FF4E94C64E6}"/>
            </a:ext>
          </a:extLst>
        </xdr:cNvPr>
        <xdr:cNvSpPr txBox="1"/>
      </xdr:nvSpPr>
      <xdr:spPr>
        <a:xfrm>
          <a:off x="339725" y="142563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58" name="直線コネクタ 257">
          <a:extLst>
            <a:ext uri="{FF2B5EF4-FFF2-40B4-BE49-F238E27FC236}">
              <a16:creationId xmlns:a16="http://schemas.microsoft.com/office/drawing/2014/main" id="{A72DC251-CC86-4974-8521-57A57F65B2C6}"/>
            </a:ext>
          </a:extLst>
        </xdr:cNvPr>
        <xdr:cNvCxnSpPr/>
      </xdr:nvCxnSpPr>
      <xdr:spPr>
        <a:xfrm>
          <a:off x="685800" y="140849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86</xdr:row>
      <xdr:rowOff>26670</xdr:rowOff>
    </xdr:from>
    <xdr:ext cx="403225" cy="259080"/>
    <xdr:sp macro="" textlink="">
      <xdr:nvSpPr>
        <xdr:cNvPr id="259" name="テキスト ボックス 258">
          <a:extLst>
            <a:ext uri="{FF2B5EF4-FFF2-40B4-BE49-F238E27FC236}">
              <a16:creationId xmlns:a16="http://schemas.microsoft.com/office/drawing/2014/main" id="{6D5E2800-5844-4350-946E-3197EAF231CD}"/>
            </a:ext>
          </a:extLst>
        </xdr:cNvPr>
        <xdr:cNvSpPr txBox="1"/>
      </xdr:nvSpPr>
      <xdr:spPr>
        <a:xfrm>
          <a:off x="339725" y="13955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60" name="直線コネクタ 259">
          <a:extLst>
            <a:ext uri="{FF2B5EF4-FFF2-40B4-BE49-F238E27FC236}">
              <a16:creationId xmlns:a16="http://schemas.microsoft.com/office/drawing/2014/main" id="{812C0852-3ABC-401A-93F8-DE7A2727A14A}"/>
            </a:ext>
          </a:extLst>
        </xdr:cNvPr>
        <xdr:cNvCxnSpPr/>
      </xdr:nvCxnSpPr>
      <xdr:spPr>
        <a:xfrm>
          <a:off x="685800" y="137737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61" name="テキスト ボックス 260">
          <a:extLst>
            <a:ext uri="{FF2B5EF4-FFF2-40B4-BE49-F238E27FC236}">
              <a16:creationId xmlns:a16="http://schemas.microsoft.com/office/drawing/2014/main" id="{86221106-3D0B-4A88-9C6A-3E76B48144FF}"/>
            </a:ext>
          </a:extLst>
        </xdr:cNvPr>
        <xdr:cNvSpPr txBox="1"/>
      </xdr:nvSpPr>
      <xdr:spPr>
        <a:xfrm>
          <a:off x="339725" y="136474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62" name="直線コネクタ 261">
          <a:extLst>
            <a:ext uri="{FF2B5EF4-FFF2-40B4-BE49-F238E27FC236}">
              <a16:creationId xmlns:a16="http://schemas.microsoft.com/office/drawing/2014/main" id="{50631C42-09F9-4778-B995-BA1403963C4A}"/>
            </a:ext>
          </a:extLst>
        </xdr:cNvPr>
        <xdr:cNvCxnSpPr/>
      </xdr:nvCxnSpPr>
      <xdr:spPr>
        <a:xfrm>
          <a:off x="685800" y="13466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63" name="テキスト ボックス 262">
          <a:extLst>
            <a:ext uri="{FF2B5EF4-FFF2-40B4-BE49-F238E27FC236}">
              <a16:creationId xmlns:a16="http://schemas.microsoft.com/office/drawing/2014/main" id="{A0A9EAB3-9D67-441D-BEB0-D5D55ECFCC91}"/>
            </a:ext>
          </a:extLst>
        </xdr:cNvPr>
        <xdr:cNvSpPr txBox="1"/>
      </xdr:nvSpPr>
      <xdr:spPr>
        <a:xfrm>
          <a:off x="339725" y="13336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64" name="直線コネクタ 263">
          <a:extLst>
            <a:ext uri="{FF2B5EF4-FFF2-40B4-BE49-F238E27FC236}">
              <a16:creationId xmlns:a16="http://schemas.microsoft.com/office/drawing/2014/main" id="{50177E03-B94D-4C6C-888D-014AE4727AC0}"/>
            </a:ext>
          </a:extLst>
        </xdr:cNvPr>
        <xdr:cNvCxnSpPr/>
      </xdr:nvCxnSpPr>
      <xdr:spPr>
        <a:xfrm>
          <a:off x="685800" y="13165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65" name="テキスト ボックス 264">
          <a:extLst>
            <a:ext uri="{FF2B5EF4-FFF2-40B4-BE49-F238E27FC236}">
              <a16:creationId xmlns:a16="http://schemas.microsoft.com/office/drawing/2014/main" id="{1331C34C-4AB8-412E-B9C4-E27BB55AE6AB}"/>
            </a:ext>
          </a:extLst>
        </xdr:cNvPr>
        <xdr:cNvSpPr txBox="1"/>
      </xdr:nvSpPr>
      <xdr:spPr>
        <a:xfrm>
          <a:off x="339725" y="13029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66" name="直線コネクタ 265">
          <a:extLst>
            <a:ext uri="{FF2B5EF4-FFF2-40B4-BE49-F238E27FC236}">
              <a16:creationId xmlns:a16="http://schemas.microsoft.com/office/drawing/2014/main" id="{7A2AA69F-C7B6-407C-9CBB-A933422C5F12}"/>
            </a:ext>
          </a:extLst>
        </xdr:cNvPr>
        <xdr:cNvCxnSpPr/>
      </xdr:nvCxnSpPr>
      <xdr:spPr>
        <a:xfrm>
          <a:off x="685800" y="12858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67" name="テキスト ボックス 266">
          <a:extLst>
            <a:ext uri="{FF2B5EF4-FFF2-40B4-BE49-F238E27FC236}">
              <a16:creationId xmlns:a16="http://schemas.microsoft.com/office/drawing/2014/main" id="{AB13B919-2CA2-4FE9-825B-4F876D79470A}"/>
            </a:ext>
          </a:extLst>
        </xdr:cNvPr>
        <xdr:cNvSpPr txBox="1"/>
      </xdr:nvSpPr>
      <xdr:spPr>
        <a:xfrm>
          <a:off x="339725" y="12722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57.0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68" name="直線コネクタ 267">
          <a:extLst>
            <a:ext uri="{FF2B5EF4-FFF2-40B4-BE49-F238E27FC236}">
              <a16:creationId xmlns:a16="http://schemas.microsoft.com/office/drawing/2014/main" id="{2E8162C9-C17E-4CBD-963B-BE3C21D81D1C}"/>
            </a:ext>
          </a:extLst>
        </xdr:cNvPr>
        <xdr:cNvCxnSpPr/>
      </xdr:nvCxnSpPr>
      <xdr:spPr>
        <a:xfrm>
          <a:off x="685800" y="12546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107950</xdr:rowOff>
    </xdr:from>
    <xdr:ext cx="403225" cy="259080"/>
    <xdr:sp macro="" textlink="">
      <xdr:nvSpPr>
        <xdr:cNvPr id="269" name="テキスト ボックス 268">
          <a:extLst>
            <a:ext uri="{FF2B5EF4-FFF2-40B4-BE49-F238E27FC236}">
              <a16:creationId xmlns:a16="http://schemas.microsoft.com/office/drawing/2014/main" id="{CD25A801-C8A5-434B-B28F-84CE4DC2994F}"/>
            </a:ext>
          </a:extLst>
        </xdr:cNvPr>
        <xdr:cNvSpPr txBox="1"/>
      </xdr:nvSpPr>
      <xdr:spPr>
        <a:xfrm>
          <a:off x="339725" y="124110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54.0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AD1A38A3-F7DB-4E83-B4B7-800888F5EAB8}"/>
            </a:ext>
          </a:extLst>
        </xdr:cNvPr>
        <xdr:cNvCxnSpPr/>
      </xdr:nvCxnSpPr>
      <xdr:spPr>
        <a:xfrm>
          <a:off x="685800" y="122396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71" name="テキスト ボックス 270">
          <a:extLst>
            <a:ext uri="{FF2B5EF4-FFF2-40B4-BE49-F238E27FC236}">
              <a16:creationId xmlns:a16="http://schemas.microsoft.com/office/drawing/2014/main" id="{47F00FA8-F917-4783-919A-546AFBF4980B}"/>
            </a:ext>
          </a:extLst>
        </xdr:cNvPr>
        <xdr:cNvSpPr txBox="1"/>
      </xdr:nvSpPr>
      <xdr:spPr>
        <a:xfrm>
          <a:off x="339725" y="12103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51.0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id="{D0EC5282-82A0-4EE8-9E29-6035CAC8B663}"/>
            </a:ext>
          </a:extLst>
        </xdr:cNvPr>
        <xdr:cNvSpPr/>
      </xdr:nvSpPr>
      <xdr:spPr>
        <a:xfrm>
          <a:off x="685800" y="122396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81</xdr:row>
      <xdr:rowOff>166370</xdr:rowOff>
    </xdr:from>
    <xdr:to>
      <xdr:col>24</xdr:col>
      <xdr:colOff>62865</xdr:colOff>
      <xdr:row>86</xdr:row>
      <xdr:rowOff>81915</xdr:rowOff>
    </xdr:to>
    <xdr:cxnSp macro="">
      <xdr:nvCxnSpPr>
        <xdr:cNvPr id="273" name="直線コネクタ 272">
          <a:extLst>
            <a:ext uri="{FF2B5EF4-FFF2-40B4-BE49-F238E27FC236}">
              <a16:creationId xmlns:a16="http://schemas.microsoft.com/office/drawing/2014/main" id="{91DB2E66-F1CF-40D2-809E-7F8AE0C65B6C}"/>
            </a:ext>
          </a:extLst>
        </xdr:cNvPr>
        <xdr:cNvCxnSpPr/>
      </xdr:nvCxnSpPr>
      <xdr:spPr>
        <a:xfrm flipV="1">
          <a:off x="4179570" y="13279120"/>
          <a:ext cx="1270" cy="731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86360</xdr:rowOff>
    </xdr:from>
    <xdr:ext cx="405130" cy="258445"/>
    <xdr:sp macro="" textlink="">
      <xdr:nvSpPr>
        <xdr:cNvPr id="274" name="【公営住宅】&#10;有形固定資産減価償却率最小値テキスト">
          <a:extLst>
            <a:ext uri="{FF2B5EF4-FFF2-40B4-BE49-F238E27FC236}">
              <a16:creationId xmlns:a16="http://schemas.microsoft.com/office/drawing/2014/main" id="{71970098-DE4E-4897-9A7A-702C47257D1B}"/>
            </a:ext>
          </a:extLst>
        </xdr:cNvPr>
        <xdr:cNvSpPr txBox="1"/>
      </xdr:nvSpPr>
      <xdr:spPr>
        <a:xfrm>
          <a:off x="4229100" y="14008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81915</xdr:rowOff>
    </xdr:from>
    <xdr:to>
      <xdr:col>24</xdr:col>
      <xdr:colOff>152400</xdr:colOff>
      <xdr:row>86</xdr:row>
      <xdr:rowOff>81915</xdr:rowOff>
    </xdr:to>
    <xdr:cxnSp macro="">
      <xdr:nvCxnSpPr>
        <xdr:cNvPr id="275" name="直線コネクタ 274">
          <a:extLst>
            <a:ext uri="{FF2B5EF4-FFF2-40B4-BE49-F238E27FC236}">
              <a16:creationId xmlns:a16="http://schemas.microsoft.com/office/drawing/2014/main" id="{1E4DCD39-B845-499E-8A30-94BC235BB9F4}"/>
            </a:ext>
          </a:extLst>
        </xdr:cNvPr>
        <xdr:cNvCxnSpPr/>
      </xdr:nvCxnSpPr>
      <xdr:spPr>
        <a:xfrm>
          <a:off x="4105275" y="14010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112395</xdr:rowOff>
    </xdr:from>
    <xdr:ext cx="405130" cy="258445"/>
    <xdr:sp macro="" textlink="">
      <xdr:nvSpPr>
        <xdr:cNvPr id="276" name="【公営住宅】&#10;有形固定資産減価償却率最大値テキスト">
          <a:extLst>
            <a:ext uri="{FF2B5EF4-FFF2-40B4-BE49-F238E27FC236}">
              <a16:creationId xmlns:a16="http://schemas.microsoft.com/office/drawing/2014/main" id="{040C8715-5BBB-4707-AA4B-D2B12A4D21A8}"/>
            </a:ext>
          </a:extLst>
        </xdr:cNvPr>
        <xdr:cNvSpPr txBox="1"/>
      </xdr:nvSpPr>
      <xdr:spPr>
        <a:xfrm>
          <a:off x="4229100" y="130663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61.1</a:t>
          </a:r>
          <a:endParaRPr kumimoji="1" lang="ja-JP" altLang="en-US" sz="1000" b="1">
            <a:latin typeface="ＭＳ Ｐゴシック"/>
            <a:ea typeface="ＭＳ Ｐゴシック"/>
          </a:endParaRPr>
        </a:p>
      </xdr:txBody>
    </xdr:sp>
    <xdr:clientData/>
  </xdr:oneCellAnchor>
  <xdr:twoCellAnchor>
    <xdr:from>
      <xdr:col>23</xdr:col>
      <xdr:colOff>165100</xdr:colOff>
      <xdr:row>81</xdr:row>
      <xdr:rowOff>166370</xdr:rowOff>
    </xdr:from>
    <xdr:to>
      <xdr:col>24</xdr:col>
      <xdr:colOff>152400</xdr:colOff>
      <xdr:row>81</xdr:row>
      <xdr:rowOff>166370</xdr:rowOff>
    </xdr:to>
    <xdr:cxnSp macro="">
      <xdr:nvCxnSpPr>
        <xdr:cNvPr id="277" name="直線コネクタ 276">
          <a:extLst>
            <a:ext uri="{FF2B5EF4-FFF2-40B4-BE49-F238E27FC236}">
              <a16:creationId xmlns:a16="http://schemas.microsoft.com/office/drawing/2014/main" id="{5960713C-4C88-4EA0-B30A-1D79F80C8494}"/>
            </a:ext>
          </a:extLst>
        </xdr:cNvPr>
        <xdr:cNvCxnSpPr/>
      </xdr:nvCxnSpPr>
      <xdr:spPr>
        <a:xfrm>
          <a:off x="4105275" y="13279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153670</xdr:rowOff>
    </xdr:from>
    <xdr:ext cx="405130" cy="259080"/>
    <xdr:sp macro="" textlink="">
      <xdr:nvSpPr>
        <xdr:cNvPr id="278" name="【公営住宅】&#10;有形固定資産減価償却率平均値テキスト">
          <a:extLst>
            <a:ext uri="{FF2B5EF4-FFF2-40B4-BE49-F238E27FC236}">
              <a16:creationId xmlns:a16="http://schemas.microsoft.com/office/drawing/2014/main" id="{E4B277E8-E4D4-4674-B92E-D0921A89D6C6}"/>
            </a:ext>
          </a:extLst>
        </xdr:cNvPr>
        <xdr:cNvSpPr txBox="1"/>
      </xdr:nvSpPr>
      <xdr:spPr>
        <a:xfrm>
          <a:off x="4229100" y="13593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84</xdr:row>
      <xdr:rowOff>3810</xdr:rowOff>
    </xdr:from>
    <xdr:to>
      <xdr:col>24</xdr:col>
      <xdr:colOff>114300</xdr:colOff>
      <xdr:row>84</xdr:row>
      <xdr:rowOff>105410</xdr:rowOff>
    </xdr:to>
    <xdr:sp macro="" textlink="">
      <xdr:nvSpPr>
        <xdr:cNvPr id="279" name="フローチャート: 判断 278">
          <a:extLst>
            <a:ext uri="{FF2B5EF4-FFF2-40B4-BE49-F238E27FC236}">
              <a16:creationId xmlns:a16="http://schemas.microsoft.com/office/drawing/2014/main" id="{F6409CCF-A912-4413-85C2-226903B72FF8}"/>
            </a:ext>
          </a:extLst>
        </xdr:cNvPr>
        <xdr:cNvSpPr/>
      </xdr:nvSpPr>
      <xdr:spPr>
        <a:xfrm>
          <a:off x="4124325" y="136086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33655</xdr:rowOff>
    </xdr:from>
    <xdr:to>
      <xdr:col>20</xdr:col>
      <xdr:colOff>38100</xdr:colOff>
      <xdr:row>83</xdr:row>
      <xdr:rowOff>135255</xdr:rowOff>
    </xdr:to>
    <xdr:sp macro="" textlink="">
      <xdr:nvSpPr>
        <xdr:cNvPr id="280" name="フローチャート: 判断 279">
          <a:extLst>
            <a:ext uri="{FF2B5EF4-FFF2-40B4-BE49-F238E27FC236}">
              <a16:creationId xmlns:a16="http://schemas.microsoft.com/office/drawing/2014/main" id="{AD6371A0-552B-4DF5-B464-706D796C6CF1}"/>
            </a:ext>
          </a:extLst>
        </xdr:cNvPr>
        <xdr:cNvSpPr/>
      </xdr:nvSpPr>
      <xdr:spPr>
        <a:xfrm>
          <a:off x="3381375" y="134702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4445</xdr:rowOff>
    </xdr:to>
    <xdr:sp macro="" textlink="">
      <xdr:nvSpPr>
        <xdr:cNvPr id="281" name="フローチャート: 判断 280">
          <a:extLst>
            <a:ext uri="{FF2B5EF4-FFF2-40B4-BE49-F238E27FC236}">
              <a16:creationId xmlns:a16="http://schemas.microsoft.com/office/drawing/2014/main" id="{C5C6EB8D-55DD-458B-AF7D-270E29DCCF23}"/>
            </a:ext>
          </a:extLst>
        </xdr:cNvPr>
        <xdr:cNvSpPr/>
      </xdr:nvSpPr>
      <xdr:spPr>
        <a:xfrm>
          <a:off x="2571750" y="13352780"/>
          <a:ext cx="10477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114935</xdr:rowOff>
    </xdr:from>
    <xdr:to>
      <xdr:col>10</xdr:col>
      <xdr:colOff>165100</xdr:colOff>
      <xdr:row>82</xdr:row>
      <xdr:rowOff>45085</xdr:rowOff>
    </xdr:to>
    <xdr:sp macro="" textlink="">
      <xdr:nvSpPr>
        <xdr:cNvPr id="282" name="フローチャート: 判断 281">
          <a:extLst>
            <a:ext uri="{FF2B5EF4-FFF2-40B4-BE49-F238E27FC236}">
              <a16:creationId xmlns:a16="http://schemas.microsoft.com/office/drawing/2014/main" id="{BCE0737D-3BEA-494D-AC5B-BD819FE81B76}"/>
            </a:ext>
          </a:extLst>
        </xdr:cNvPr>
        <xdr:cNvSpPr/>
      </xdr:nvSpPr>
      <xdr:spPr>
        <a:xfrm>
          <a:off x="1781175" y="132308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3" name="テキスト ボックス 282">
          <a:extLst>
            <a:ext uri="{FF2B5EF4-FFF2-40B4-BE49-F238E27FC236}">
              <a16:creationId xmlns:a16="http://schemas.microsoft.com/office/drawing/2014/main" id="{D361C655-D4EA-44A8-999A-7A01D3AA731D}"/>
            </a:ext>
          </a:extLst>
        </xdr:cNvPr>
        <xdr:cNvSpPr txBox="1"/>
      </xdr:nvSpPr>
      <xdr:spPr>
        <a:xfrm>
          <a:off x="40100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4" name="テキスト ボックス 283">
          <a:extLst>
            <a:ext uri="{FF2B5EF4-FFF2-40B4-BE49-F238E27FC236}">
              <a16:creationId xmlns:a16="http://schemas.microsoft.com/office/drawing/2014/main" id="{C76F3CB7-6E1B-4624-BF35-C22791226543}"/>
            </a:ext>
          </a:extLst>
        </xdr:cNvPr>
        <xdr:cNvSpPr txBox="1"/>
      </xdr:nvSpPr>
      <xdr:spPr>
        <a:xfrm>
          <a:off x="32575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5" name="テキスト ボックス 284">
          <a:extLst>
            <a:ext uri="{FF2B5EF4-FFF2-40B4-BE49-F238E27FC236}">
              <a16:creationId xmlns:a16="http://schemas.microsoft.com/office/drawing/2014/main" id="{EC446641-D93F-4552-BB46-F7B80EC7D761}"/>
            </a:ext>
          </a:extLst>
        </xdr:cNvPr>
        <xdr:cNvSpPr txBox="1"/>
      </xdr:nvSpPr>
      <xdr:spPr>
        <a:xfrm>
          <a:off x="24479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6" name="テキスト ボックス 285">
          <a:extLst>
            <a:ext uri="{FF2B5EF4-FFF2-40B4-BE49-F238E27FC236}">
              <a16:creationId xmlns:a16="http://schemas.microsoft.com/office/drawing/2014/main" id="{CC625E2F-15BC-4C81-9FA6-39D976F5F438}"/>
            </a:ext>
          </a:extLst>
        </xdr:cNvPr>
        <xdr:cNvSpPr txBox="1"/>
      </xdr:nvSpPr>
      <xdr:spPr>
        <a:xfrm>
          <a:off x="16573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7" name="テキスト ボックス 286">
          <a:extLst>
            <a:ext uri="{FF2B5EF4-FFF2-40B4-BE49-F238E27FC236}">
              <a16:creationId xmlns:a16="http://schemas.microsoft.com/office/drawing/2014/main" id="{7C4153A6-BD27-4080-8862-893F76E9A993}"/>
            </a:ext>
          </a:extLst>
        </xdr:cNvPr>
        <xdr:cNvSpPr txBox="1"/>
      </xdr:nvSpPr>
      <xdr:spPr>
        <a:xfrm>
          <a:off x="8572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114935</xdr:rowOff>
    </xdr:from>
    <xdr:to>
      <xdr:col>24</xdr:col>
      <xdr:colOff>114300</xdr:colOff>
      <xdr:row>82</xdr:row>
      <xdr:rowOff>45085</xdr:rowOff>
    </xdr:to>
    <xdr:sp macro="" textlink="">
      <xdr:nvSpPr>
        <xdr:cNvPr id="288" name="楕円 287">
          <a:extLst>
            <a:ext uri="{FF2B5EF4-FFF2-40B4-BE49-F238E27FC236}">
              <a16:creationId xmlns:a16="http://schemas.microsoft.com/office/drawing/2014/main" id="{4271FE9D-12A7-4A93-BBBA-04D7F40FDECC}"/>
            </a:ext>
          </a:extLst>
        </xdr:cNvPr>
        <xdr:cNvSpPr/>
      </xdr:nvSpPr>
      <xdr:spPr>
        <a:xfrm>
          <a:off x="4124325" y="132308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67945</xdr:rowOff>
    </xdr:from>
    <xdr:ext cx="405130" cy="258445"/>
    <xdr:sp macro="" textlink="">
      <xdr:nvSpPr>
        <xdr:cNvPr id="289" name="【公営住宅】&#10;有形固定資産減価償却率該当値テキスト">
          <a:extLst>
            <a:ext uri="{FF2B5EF4-FFF2-40B4-BE49-F238E27FC236}">
              <a16:creationId xmlns:a16="http://schemas.microsoft.com/office/drawing/2014/main" id="{E37CADD0-F7E8-4B8E-8DF5-EAB83145F6B8}"/>
            </a:ext>
          </a:extLst>
        </xdr:cNvPr>
        <xdr:cNvSpPr txBox="1"/>
      </xdr:nvSpPr>
      <xdr:spPr>
        <a:xfrm>
          <a:off x="4229100" y="13180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156210</xdr:rowOff>
    </xdr:from>
    <xdr:to>
      <xdr:col>20</xdr:col>
      <xdr:colOff>38100</xdr:colOff>
      <xdr:row>81</xdr:row>
      <xdr:rowOff>86360</xdr:rowOff>
    </xdr:to>
    <xdr:sp macro="" textlink="">
      <xdr:nvSpPr>
        <xdr:cNvPr id="290" name="楕円 289">
          <a:extLst>
            <a:ext uri="{FF2B5EF4-FFF2-40B4-BE49-F238E27FC236}">
              <a16:creationId xmlns:a16="http://schemas.microsoft.com/office/drawing/2014/main" id="{420D5B0F-41E7-4B7E-84DF-E4452CB30DF0}"/>
            </a:ext>
          </a:extLst>
        </xdr:cNvPr>
        <xdr:cNvSpPr/>
      </xdr:nvSpPr>
      <xdr:spPr>
        <a:xfrm>
          <a:off x="3381375" y="1311338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35560</xdr:rowOff>
    </xdr:from>
    <xdr:to>
      <xdr:col>24</xdr:col>
      <xdr:colOff>63500</xdr:colOff>
      <xdr:row>81</xdr:row>
      <xdr:rowOff>166370</xdr:rowOff>
    </xdr:to>
    <xdr:cxnSp macro="">
      <xdr:nvCxnSpPr>
        <xdr:cNvPr id="291" name="直線コネクタ 290">
          <a:extLst>
            <a:ext uri="{FF2B5EF4-FFF2-40B4-BE49-F238E27FC236}">
              <a16:creationId xmlns:a16="http://schemas.microsoft.com/office/drawing/2014/main" id="{77AD57E6-576F-4C47-ACD4-99DC81309DBC}"/>
            </a:ext>
          </a:extLst>
        </xdr:cNvPr>
        <xdr:cNvCxnSpPr/>
      </xdr:nvCxnSpPr>
      <xdr:spPr>
        <a:xfrm>
          <a:off x="3429000" y="13151485"/>
          <a:ext cx="752475"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25400</xdr:rowOff>
    </xdr:from>
    <xdr:to>
      <xdr:col>15</xdr:col>
      <xdr:colOff>101600</xdr:colOff>
      <xdr:row>80</xdr:row>
      <xdr:rowOff>127000</xdr:rowOff>
    </xdr:to>
    <xdr:sp macro="" textlink="">
      <xdr:nvSpPr>
        <xdr:cNvPr id="292" name="楕円 291">
          <a:extLst>
            <a:ext uri="{FF2B5EF4-FFF2-40B4-BE49-F238E27FC236}">
              <a16:creationId xmlns:a16="http://schemas.microsoft.com/office/drawing/2014/main" id="{D8924257-A84E-461F-897B-2B56280A35E8}"/>
            </a:ext>
          </a:extLst>
        </xdr:cNvPr>
        <xdr:cNvSpPr/>
      </xdr:nvSpPr>
      <xdr:spPr>
        <a:xfrm>
          <a:off x="2571750" y="12982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81</xdr:row>
      <xdr:rowOff>35560</xdr:rowOff>
    </xdr:to>
    <xdr:cxnSp macro="">
      <xdr:nvCxnSpPr>
        <xdr:cNvPr id="293" name="直線コネクタ 292">
          <a:extLst>
            <a:ext uri="{FF2B5EF4-FFF2-40B4-BE49-F238E27FC236}">
              <a16:creationId xmlns:a16="http://schemas.microsoft.com/office/drawing/2014/main" id="{B054CB0B-8956-441E-95AA-379DFCF79B24}"/>
            </a:ext>
          </a:extLst>
        </xdr:cNvPr>
        <xdr:cNvCxnSpPr/>
      </xdr:nvCxnSpPr>
      <xdr:spPr>
        <a:xfrm>
          <a:off x="2619375" y="13030200"/>
          <a:ext cx="809625"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55245</xdr:rowOff>
    </xdr:from>
    <xdr:to>
      <xdr:col>10</xdr:col>
      <xdr:colOff>165100</xdr:colOff>
      <xdr:row>79</xdr:row>
      <xdr:rowOff>156845</xdr:rowOff>
    </xdr:to>
    <xdr:sp macro="" textlink="">
      <xdr:nvSpPr>
        <xdr:cNvPr id="294" name="楕円 293">
          <a:extLst>
            <a:ext uri="{FF2B5EF4-FFF2-40B4-BE49-F238E27FC236}">
              <a16:creationId xmlns:a16="http://schemas.microsoft.com/office/drawing/2014/main" id="{6F9FE271-3255-4029-8507-C81A450CD93E}"/>
            </a:ext>
          </a:extLst>
        </xdr:cNvPr>
        <xdr:cNvSpPr/>
      </xdr:nvSpPr>
      <xdr:spPr>
        <a:xfrm>
          <a:off x="1781175" y="128473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106045</xdr:rowOff>
    </xdr:from>
    <xdr:to>
      <xdr:col>15</xdr:col>
      <xdr:colOff>50800</xdr:colOff>
      <xdr:row>80</xdr:row>
      <xdr:rowOff>76200</xdr:rowOff>
    </xdr:to>
    <xdr:cxnSp macro="">
      <xdr:nvCxnSpPr>
        <xdr:cNvPr id="295" name="直線コネクタ 294">
          <a:extLst>
            <a:ext uri="{FF2B5EF4-FFF2-40B4-BE49-F238E27FC236}">
              <a16:creationId xmlns:a16="http://schemas.microsoft.com/office/drawing/2014/main" id="{4E1A978F-0EFB-4A44-B34F-D0D686310755}"/>
            </a:ext>
          </a:extLst>
        </xdr:cNvPr>
        <xdr:cNvCxnSpPr/>
      </xdr:nvCxnSpPr>
      <xdr:spPr>
        <a:xfrm>
          <a:off x="1828800" y="12894945"/>
          <a:ext cx="790575"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158750</xdr:rowOff>
    </xdr:from>
    <xdr:to>
      <xdr:col>6</xdr:col>
      <xdr:colOff>38100</xdr:colOff>
      <xdr:row>78</xdr:row>
      <xdr:rowOff>88900</xdr:rowOff>
    </xdr:to>
    <xdr:sp macro="" textlink="">
      <xdr:nvSpPr>
        <xdr:cNvPr id="296" name="楕円 295">
          <a:extLst>
            <a:ext uri="{FF2B5EF4-FFF2-40B4-BE49-F238E27FC236}">
              <a16:creationId xmlns:a16="http://schemas.microsoft.com/office/drawing/2014/main" id="{2B62FE94-F84F-40AA-8F7B-42BA57DB189C}"/>
            </a:ext>
          </a:extLst>
        </xdr:cNvPr>
        <xdr:cNvSpPr/>
      </xdr:nvSpPr>
      <xdr:spPr>
        <a:xfrm>
          <a:off x="981075" y="126301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38100</xdr:rowOff>
    </xdr:from>
    <xdr:to>
      <xdr:col>10</xdr:col>
      <xdr:colOff>114300</xdr:colOff>
      <xdr:row>79</xdr:row>
      <xdr:rowOff>106045</xdr:rowOff>
    </xdr:to>
    <xdr:cxnSp macro="">
      <xdr:nvCxnSpPr>
        <xdr:cNvPr id="297" name="直線コネクタ 296">
          <a:extLst>
            <a:ext uri="{FF2B5EF4-FFF2-40B4-BE49-F238E27FC236}">
              <a16:creationId xmlns:a16="http://schemas.microsoft.com/office/drawing/2014/main" id="{8771C515-2F57-4623-A217-3EEE71B5DB45}"/>
            </a:ext>
          </a:extLst>
        </xdr:cNvPr>
        <xdr:cNvCxnSpPr/>
      </xdr:nvCxnSpPr>
      <xdr:spPr>
        <a:xfrm>
          <a:off x="1028700" y="12668250"/>
          <a:ext cx="8001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126365</xdr:rowOff>
    </xdr:from>
    <xdr:ext cx="405130" cy="259080"/>
    <xdr:sp macro="" textlink="">
      <xdr:nvSpPr>
        <xdr:cNvPr id="298" name="n_1aveValue【公営住宅】&#10;有形固定資産減価償却率">
          <a:extLst>
            <a:ext uri="{FF2B5EF4-FFF2-40B4-BE49-F238E27FC236}">
              <a16:creationId xmlns:a16="http://schemas.microsoft.com/office/drawing/2014/main" id="{7DCE8F32-456C-43AD-BF32-DEE89FA6A135}"/>
            </a:ext>
          </a:extLst>
        </xdr:cNvPr>
        <xdr:cNvSpPr txBox="1"/>
      </xdr:nvSpPr>
      <xdr:spPr>
        <a:xfrm>
          <a:off x="3239135" y="13562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167005</xdr:rowOff>
    </xdr:from>
    <xdr:ext cx="404495" cy="258445"/>
    <xdr:sp macro="" textlink="">
      <xdr:nvSpPr>
        <xdr:cNvPr id="299" name="n_2aveValue【公営住宅】&#10;有形固定資産減価償却率">
          <a:extLst>
            <a:ext uri="{FF2B5EF4-FFF2-40B4-BE49-F238E27FC236}">
              <a16:creationId xmlns:a16="http://schemas.microsoft.com/office/drawing/2014/main" id="{6162265D-3962-4E49-84BC-57103D86D3CC}"/>
            </a:ext>
          </a:extLst>
        </xdr:cNvPr>
        <xdr:cNvSpPr txBox="1"/>
      </xdr:nvSpPr>
      <xdr:spPr>
        <a:xfrm>
          <a:off x="2439035" y="1344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36195</xdr:rowOff>
    </xdr:from>
    <xdr:ext cx="404495" cy="259080"/>
    <xdr:sp macro="" textlink="">
      <xdr:nvSpPr>
        <xdr:cNvPr id="300" name="n_3aveValue【公営住宅】&#10;有形固定資産減価償却率">
          <a:extLst>
            <a:ext uri="{FF2B5EF4-FFF2-40B4-BE49-F238E27FC236}">
              <a16:creationId xmlns:a16="http://schemas.microsoft.com/office/drawing/2014/main" id="{B83D3519-508A-444C-B0A2-8C089E8495C9}"/>
            </a:ext>
          </a:extLst>
        </xdr:cNvPr>
        <xdr:cNvSpPr txBox="1"/>
      </xdr:nvSpPr>
      <xdr:spPr>
        <a:xfrm>
          <a:off x="1648460" y="13314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102870</xdr:rowOff>
    </xdr:from>
    <xdr:ext cx="405130" cy="259080"/>
    <xdr:sp macro="" textlink="">
      <xdr:nvSpPr>
        <xdr:cNvPr id="301" name="n_1mainValue【公営住宅】&#10;有形固定資産減価償却率">
          <a:extLst>
            <a:ext uri="{FF2B5EF4-FFF2-40B4-BE49-F238E27FC236}">
              <a16:creationId xmlns:a16="http://schemas.microsoft.com/office/drawing/2014/main" id="{313CB539-275C-43E0-B6C1-733ABD1FB21F}"/>
            </a:ext>
          </a:extLst>
        </xdr:cNvPr>
        <xdr:cNvSpPr txBox="1"/>
      </xdr:nvSpPr>
      <xdr:spPr>
        <a:xfrm>
          <a:off x="3239135" y="12898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143510</xdr:rowOff>
    </xdr:from>
    <xdr:ext cx="404495" cy="258445"/>
    <xdr:sp macro="" textlink="">
      <xdr:nvSpPr>
        <xdr:cNvPr id="302" name="n_2mainValue【公営住宅】&#10;有形固定資産減価償却率">
          <a:extLst>
            <a:ext uri="{FF2B5EF4-FFF2-40B4-BE49-F238E27FC236}">
              <a16:creationId xmlns:a16="http://schemas.microsoft.com/office/drawing/2014/main" id="{57061E86-07A1-42C1-BBF7-6691C61F974B}"/>
            </a:ext>
          </a:extLst>
        </xdr:cNvPr>
        <xdr:cNvSpPr txBox="1"/>
      </xdr:nvSpPr>
      <xdr:spPr>
        <a:xfrm>
          <a:off x="2439035" y="12770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1905</xdr:rowOff>
    </xdr:from>
    <xdr:ext cx="404495" cy="259080"/>
    <xdr:sp macro="" textlink="">
      <xdr:nvSpPr>
        <xdr:cNvPr id="303" name="n_3mainValue【公営住宅】&#10;有形固定資産減価償却率">
          <a:extLst>
            <a:ext uri="{FF2B5EF4-FFF2-40B4-BE49-F238E27FC236}">
              <a16:creationId xmlns:a16="http://schemas.microsoft.com/office/drawing/2014/main" id="{695A43D0-3E2E-4753-8C62-19C725C22C5B}"/>
            </a:ext>
          </a:extLst>
        </xdr:cNvPr>
        <xdr:cNvSpPr txBox="1"/>
      </xdr:nvSpPr>
      <xdr:spPr>
        <a:xfrm>
          <a:off x="1648460" y="12632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76</xdr:row>
      <xdr:rowOff>105410</xdr:rowOff>
    </xdr:from>
    <xdr:ext cx="404495" cy="259080"/>
    <xdr:sp macro="" textlink="">
      <xdr:nvSpPr>
        <xdr:cNvPr id="304" name="n_4mainValue【公営住宅】&#10;有形固定資産減価償却率">
          <a:extLst>
            <a:ext uri="{FF2B5EF4-FFF2-40B4-BE49-F238E27FC236}">
              <a16:creationId xmlns:a16="http://schemas.microsoft.com/office/drawing/2014/main" id="{E84FF540-5CFA-4E8A-AD7E-F81DF2CCA3E7}"/>
            </a:ext>
          </a:extLst>
        </xdr:cNvPr>
        <xdr:cNvSpPr txBox="1"/>
      </xdr:nvSpPr>
      <xdr:spPr>
        <a:xfrm>
          <a:off x="848360" y="124085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45322CCE-6858-4D64-83B0-2FB934859906}"/>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06" name="正方形/長方形 305">
          <a:extLst>
            <a:ext uri="{FF2B5EF4-FFF2-40B4-BE49-F238E27FC236}">
              <a16:creationId xmlns:a16="http://schemas.microsoft.com/office/drawing/2014/main" id="{476A90E2-C071-4D38-9A7B-F4E54859B478}"/>
            </a:ext>
          </a:extLst>
        </xdr:cNvPr>
        <xdr:cNvSpPr/>
      </xdr:nvSpPr>
      <xdr:spPr>
        <a:xfrm>
          <a:off x="64103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07" name="正方形/長方形 306">
          <a:extLst>
            <a:ext uri="{FF2B5EF4-FFF2-40B4-BE49-F238E27FC236}">
              <a16:creationId xmlns:a16="http://schemas.microsoft.com/office/drawing/2014/main" id="{E578266B-B5D5-40F1-AE27-415889EB33F3}"/>
            </a:ext>
          </a:extLst>
        </xdr:cNvPr>
        <xdr:cNvSpPr/>
      </xdr:nvSpPr>
      <xdr:spPr>
        <a:xfrm>
          <a:off x="64103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08" name="正方形/長方形 307">
          <a:extLst>
            <a:ext uri="{FF2B5EF4-FFF2-40B4-BE49-F238E27FC236}">
              <a16:creationId xmlns:a16="http://schemas.microsoft.com/office/drawing/2014/main" id="{3CB9A847-40D3-4FCF-8462-6188E4225731}"/>
            </a:ext>
          </a:extLst>
        </xdr:cNvPr>
        <xdr:cNvSpPr/>
      </xdr:nvSpPr>
      <xdr:spPr>
        <a:xfrm>
          <a:off x="7886700"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09" name="正方形/長方形 308">
          <a:extLst>
            <a:ext uri="{FF2B5EF4-FFF2-40B4-BE49-F238E27FC236}">
              <a16:creationId xmlns:a16="http://schemas.microsoft.com/office/drawing/2014/main" id="{58CE3C83-BD79-4F40-9E5B-8583452F1CF6}"/>
            </a:ext>
          </a:extLst>
        </xdr:cNvPr>
        <xdr:cNvSpPr/>
      </xdr:nvSpPr>
      <xdr:spPr>
        <a:xfrm>
          <a:off x="7886700"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29D92954-1F10-4513-80B5-496FD3257934}"/>
            </a:ext>
          </a:extLst>
        </xdr:cNvPr>
        <xdr:cNvSpPr/>
      </xdr:nvSpPr>
      <xdr:spPr>
        <a:xfrm>
          <a:off x="5953125" y="122396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11" name="テキスト ボックス 310">
          <a:extLst>
            <a:ext uri="{FF2B5EF4-FFF2-40B4-BE49-F238E27FC236}">
              <a16:creationId xmlns:a16="http://schemas.microsoft.com/office/drawing/2014/main" id="{4CD023FC-BEDC-492F-A11C-CF263EF8E3A4}"/>
            </a:ext>
          </a:extLst>
        </xdr:cNvPr>
        <xdr:cNvSpPr txBox="1"/>
      </xdr:nvSpPr>
      <xdr:spPr>
        <a:xfrm>
          <a:off x="5915025" y="120586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7664960B-18F2-4B94-8383-64EACC310C67}"/>
            </a:ext>
          </a:extLst>
        </xdr:cNvPr>
        <xdr:cNvCxnSpPr/>
      </xdr:nvCxnSpPr>
      <xdr:spPr>
        <a:xfrm>
          <a:off x="5953125" y="1440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88</xdr:row>
      <xdr:rowOff>10160</xdr:rowOff>
    </xdr:from>
    <xdr:ext cx="466725" cy="259080"/>
    <xdr:sp macro="" textlink="">
      <xdr:nvSpPr>
        <xdr:cNvPr id="313" name="テキスト ボックス 312">
          <a:extLst>
            <a:ext uri="{FF2B5EF4-FFF2-40B4-BE49-F238E27FC236}">
              <a16:creationId xmlns:a16="http://schemas.microsoft.com/office/drawing/2014/main" id="{96AE1475-6DF0-4368-BB3D-910F71EB5844}"/>
            </a:ext>
          </a:extLst>
        </xdr:cNvPr>
        <xdr:cNvSpPr txBox="1"/>
      </xdr:nvSpPr>
      <xdr:spPr>
        <a:xfrm>
          <a:off x="5527040" y="14256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0.360</a:t>
          </a:r>
          <a:endParaRPr kumimoji="1" lang="ja-JP" altLang="en-US" sz="1000">
            <a:latin typeface="ＭＳ Ｐゴシック"/>
            <a:ea typeface="ＭＳ Ｐゴシック"/>
          </a:endParaRPr>
        </a:p>
      </xdr:txBody>
    </xdr:sp>
    <xdr:clientData/>
  </xdr:oneCellAnchor>
  <xdr:twoCellAnchor>
    <xdr:from>
      <xdr:col>34</xdr:col>
      <xdr:colOff>127000</xdr:colOff>
      <xdr:row>86</xdr:row>
      <xdr:rowOff>168910</xdr:rowOff>
    </xdr:from>
    <xdr:to>
      <xdr:col>59</xdr:col>
      <xdr:colOff>50800</xdr:colOff>
      <xdr:row>86</xdr:row>
      <xdr:rowOff>168910</xdr:rowOff>
    </xdr:to>
    <xdr:cxnSp macro="">
      <xdr:nvCxnSpPr>
        <xdr:cNvPr id="314" name="直線コネクタ 313">
          <a:extLst>
            <a:ext uri="{FF2B5EF4-FFF2-40B4-BE49-F238E27FC236}">
              <a16:creationId xmlns:a16="http://schemas.microsoft.com/office/drawing/2014/main" id="{4D201402-3531-415A-8FD8-0A72EE5B9F46}"/>
            </a:ext>
          </a:extLst>
        </xdr:cNvPr>
        <xdr:cNvCxnSpPr/>
      </xdr:nvCxnSpPr>
      <xdr:spPr>
        <a:xfrm>
          <a:off x="5953125" y="140849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725" cy="259080"/>
    <xdr:sp macro="" textlink="">
      <xdr:nvSpPr>
        <xdr:cNvPr id="315" name="テキスト ボックス 314">
          <a:extLst>
            <a:ext uri="{FF2B5EF4-FFF2-40B4-BE49-F238E27FC236}">
              <a16:creationId xmlns:a16="http://schemas.microsoft.com/office/drawing/2014/main" id="{99ADA2B0-16B8-469D-90D4-2D5FACED284E}"/>
            </a:ext>
          </a:extLst>
        </xdr:cNvPr>
        <xdr:cNvSpPr txBox="1"/>
      </xdr:nvSpPr>
      <xdr:spPr>
        <a:xfrm>
          <a:off x="5527040" y="139553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0.390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16" name="直線コネクタ 315">
          <a:extLst>
            <a:ext uri="{FF2B5EF4-FFF2-40B4-BE49-F238E27FC236}">
              <a16:creationId xmlns:a16="http://schemas.microsoft.com/office/drawing/2014/main" id="{E16C5831-C185-4A13-973F-DC11A3F2BE95}"/>
            </a:ext>
          </a:extLst>
        </xdr:cNvPr>
        <xdr:cNvCxnSpPr/>
      </xdr:nvCxnSpPr>
      <xdr:spPr>
        <a:xfrm>
          <a:off x="5953125" y="137737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6725" cy="258445"/>
    <xdr:sp macro="" textlink="">
      <xdr:nvSpPr>
        <xdr:cNvPr id="317" name="テキスト ボックス 316">
          <a:extLst>
            <a:ext uri="{FF2B5EF4-FFF2-40B4-BE49-F238E27FC236}">
              <a16:creationId xmlns:a16="http://schemas.microsoft.com/office/drawing/2014/main" id="{1AD72F69-311F-4680-A937-5FE39599D040}"/>
            </a:ext>
          </a:extLst>
        </xdr:cNvPr>
        <xdr:cNvSpPr txBox="1"/>
      </xdr:nvSpPr>
      <xdr:spPr>
        <a:xfrm>
          <a:off x="5527040" y="136474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0.420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18" name="直線コネクタ 317">
          <a:extLst>
            <a:ext uri="{FF2B5EF4-FFF2-40B4-BE49-F238E27FC236}">
              <a16:creationId xmlns:a16="http://schemas.microsoft.com/office/drawing/2014/main" id="{9654D5F4-DA9E-44FC-B54C-3A482FF99BA9}"/>
            </a:ext>
          </a:extLst>
        </xdr:cNvPr>
        <xdr:cNvCxnSpPr/>
      </xdr:nvCxnSpPr>
      <xdr:spPr>
        <a:xfrm>
          <a:off x="5953125" y="134664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6725" cy="259080"/>
    <xdr:sp macro="" textlink="">
      <xdr:nvSpPr>
        <xdr:cNvPr id="319" name="テキスト ボックス 318">
          <a:extLst>
            <a:ext uri="{FF2B5EF4-FFF2-40B4-BE49-F238E27FC236}">
              <a16:creationId xmlns:a16="http://schemas.microsoft.com/office/drawing/2014/main" id="{CB95FF94-D8AB-4A5D-8848-5298A6643696}"/>
            </a:ext>
          </a:extLst>
        </xdr:cNvPr>
        <xdr:cNvSpPr txBox="1"/>
      </xdr:nvSpPr>
      <xdr:spPr>
        <a:xfrm>
          <a:off x="5527040" y="133369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0.450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20" name="直線コネクタ 319">
          <a:extLst>
            <a:ext uri="{FF2B5EF4-FFF2-40B4-BE49-F238E27FC236}">
              <a16:creationId xmlns:a16="http://schemas.microsoft.com/office/drawing/2014/main" id="{28382394-FA2B-4769-8B37-25CF8367AE39}"/>
            </a:ext>
          </a:extLst>
        </xdr:cNvPr>
        <xdr:cNvCxnSpPr/>
      </xdr:nvCxnSpPr>
      <xdr:spPr>
        <a:xfrm>
          <a:off x="5953125" y="13165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6725" cy="258445"/>
    <xdr:sp macro="" textlink="">
      <xdr:nvSpPr>
        <xdr:cNvPr id="321" name="テキスト ボックス 320">
          <a:extLst>
            <a:ext uri="{FF2B5EF4-FFF2-40B4-BE49-F238E27FC236}">
              <a16:creationId xmlns:a16="http://schemas.microsoft.com/office/drawing/2014/main" id="{DF93DE66-90B7-44BF-B6B9-A05C43B7D155}"/>
            </a:ext>
          </a:extLst>
        </xdr:cNvPr>
        <xdr:cNvSpPr txBox="1"/>
      </xdr:nvSpPr>
      <xdr:spPr>
        <a:xfrm>
          <a:off x="5527040" y="13029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0.480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22" name="直線コネクタ 321">
          <a:extLst>
            <a:ext uri="{FF2B5EF4-FFF2-40B4-BE49-F238E27FC236}">
              <a16:creationId xmlns:a16="http://schemas.microsoft.com/office/drawing/2014/main" id="{BC73531E-154D-4350-976C-299ABB2D58FB}"/>
            </a:ext>
          </a:extLst>
        </xdr:cNvPr>
        <xdr:cNvCxnSpPr/>
      </xdr:nvCxnSpPr>
      <xdr:spPr>
        <a:xfrm>
          <a:off x="5953125" y="12858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6725" cy="259080"/>
    <xdr:sp macro="" textlink="">
      <xdr:nvSpPr>
        <xdr:cNvPr id="323" name="テキスト ボックス 322">
          <a:extLst>
            <a:ext uri="{FF2B5EF4-FFF2-40B4-BE49-F238E27FC236}">
              <a16:creationId xmlns:a16="http://schemas.microsoft.com/office/drawing/2014/main" id="{BDDD1A1E-E139-4BFF-B803-C3047FE78257}"/>
            </a:ext>
          </a:extLst>
        </xdr:cNvPr>
        <xdr:cNvSpPr txBox="1"/>
      </xdr:nvSpPr>
      <xdr:spPr>
        <a:xfrm>
          <a:off x="5527040" y="127222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0.510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24" name="直線コネクタ 323">
          <a:extLst>
            <a:ext uri="{FF2B5EF4-FFF2-40B4-BE49-F238E27FC236}">
              <a16:creationId xmlns:a16="http://schemas.microsoft.com/office/drawing/2014/main" id="{E7A8685A-AA30-4B16-8333-EAAE10D8D3D5}"/>
            </a:ext>
          </a:extLst>
        </xdr:cNvPr>
        <xdr:cNvCxnSpPr/>
      </xdr:nvCxnSpPr>
      <xdr:spPr>
        <a:xfrm>
          <a:off x="5953125" y="125469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6725" cy="259080"/>
    <xdr:sp macro="" textlink="">
      <xdr:nvSpPr>
        <xdr:cNvPr id="325" name="テキスト ボックス 324">
          <a:extLst>
            <a:ext uri="{FF2B5EF4-FFF2-40B4-BE49-F238E27FC236}">
              <a16:creationId xmlns:a16="http://schemas.microsoft.com/office/drawing/2014/main" id="{75EB8200-7B86-4564-B769-D97AB7D7644D}"/>
            </a:ext>
          </a:extLst>
        </xdr:cNvPr>
        <xdr:cNvSpPr txBox="1"/>
      </xdr:nvSpPr>
      <xdr:spPr>
        <a:xfrm>
          <a:off x="5527040" y="124110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0.540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C681701A-1547-4FDC-8634-56CFE7C7E5A3}"/>
            </a:ext>
          </a:extLst>
        </xdr:cNvPr>
        <xdr:cNvCxnSpPr/>
      </xdr:nvCxnSpPr>
      <xdr:spPr>
        <a:xfrm>
          <a:off x="5953125" y="122396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27" name="テキスト ボックス 326">
          <a:extLst>
            <a:ext uri="{FF2B5EF4-FFF2-40B4-BE49-F238E27FC236}">
              <a16:creationId xmlns:a16="http://schemas.microsoft.com/office/drawing/2014/main" id="{930362FA-E528-4C9F-B860-89493507C531}"/>
            </a:ext>
          </a:extLst>
        </xdr:cNvPr>
        <xdr:cNvSpPr txBox="1"/>
      </xdr:nvSpPr>
      <xdr:spPr>
        <a:xfrm>
          <a:off x="5527040" y="121037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0.570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D67D6023-1A8B-4552-A614-4561579145A1}"/>
            </a:ext>
          </a:extLst>
        </xdr:cNvPr>
        <xdr:cNvSpPr/>
      </xdr:nvSpPr>
      <xdr:spPr>
        <a:xfrm>
          <a:off x="5953125" y="122396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133350</xdr:rowOff>
    </xdr:from>
    <xdr:to>
      <xdr:col>54</xdr:col>
      <xdr:colOff>189865</xdr:colOff>
      <xdr:row>85</xdr:row>
      <xdr:rowOff>2540</xdr:rowOff>
    </xdr:to>
    <xdr:cxnSp macro="">
      <xdr:nvCxnSpPr>
        <xdr:cNvPr id="329" name="直線コネクタ 328">
          <a:extLst>
            <a:ext uri="{FF2B5EF4-FFF2-40B4-BE49-F238E27FC236}">
              <a16:creationId xmlns:a16="http://schemas.microsoft.com/office/drawing/2014/main" id="{B04A3C05-0CFA-4023-BD35-1F6B8F8DC25A}"/>
            </a:ext>
          </a:extLst>
        </xdr:cNvPr>
        <xdr:cNvCxnSpPr/>
      </xdr:nvCxnSpPr>
      <xdr:spPr>
        <a:xfrm flipV="1">
          <a:off x="9427845" y="12601575"/>
          <a:ext cx="127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6350</xdr:rowOff>
    </xdr:from>
    <xdr:ext cx="469900" cy="258445"/>
    <xdr:sp macro="" textlink="">
      <xdr:nvSpPr>
        <xdr:cNvPr id="330" name="【公営住宅】&#10;一人当たり面積最小値テキスト">
          <a:extLst>
            <a:ext uri="{FF2B5EF4-FFF2-40B4-BE49-F238E27FC236}">
              <a16:creationId xmlns:a16="http://schemas.microsoft.com/office/drawing/2014/main" id="{5D3BC1A7-6C03-44A4-B78D-536831C6E941}"/>
            </a:ext>
          </a:extLst>
        </xdr:cNvPr>
        <xdr:cNvSpPr txBox="1"/>
      </xdr:nvSpPr>
      <xdr:spPr>
        <a:xfrm>
          <a:off x="9477375" y="13773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0.421</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2540</xdr:rowOff>
    </xdr:from>
    <xdr:to>
      <xdr:col>55</xdr:col>
      <xdr:colOff>88900</xdr:colOff>
      <xdr:row>85</xdr:row>
      <xdr:rowOff>2540</xdr:rowOff>
    </xdr:to>
    <xdr:cxnSp macro="">
      <xdr:nvCxnSpPr>
        <xdr:cNvPr id="331" name="直線コネクタ 330">
          <a:extLst>
            <a:ext uri="{FF2B5EF4-FFF2-40B4-BE49-F238E27FC236}">
              <a16:creationId xmlns:a16="http://schemas.microsoft.com/office/drawing/2014/main" id="{371B4FCB-34D8-48CC-ADBB-75E6FE6CAF8C}"/>
            </a:ext>
          </a:extLst>
        </xdr:cNvPr>
        <xdr:cNvCxnSpPr/>
      </xdr:nvCxnSpPr>
      <xdr:spPr>
        <a:xfrm>
          <a:off x="9363075" y="1376616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80010</xdr:rowOff>
    </xdr:from>
    <xdr:ext cx="469900" cy="259080"/>
    <xdr:sp macro="" textlink="">
      <xdr:nvSpPr>
        <xdr:cNvPr id="332" name="【公営住宅】&#10;一人当たり面積最大値テキスト">
          <a:extLst>
            <a:ext uri="{FF2B5EF4-FFF2-40B4-BE49-F238E27FC236}">
              <a16:creationId xmlns:a16="http://schemas.microsoft.com/office/drawing/2014/main" id="{EF11EEAC-5499-44A9-8E16-691C175D67BA}"/>
            </a:ext>
          </a:extLst>
        </xdr:cNvPr>
        <xdr:cNvSpPr txBox="1"/>
      </xdr:nvSpPr>
      <xdr:spPr>
        <a:xfrm>
          <a:off x="9477375" y="12389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33" name="直線コネクタ 332">
          <a:extLst>
            <a:ext uri="{FF2B5EF4-FFF2-40B4-BE49-F238E27FC236}">
              <a16:creationId xmlns:a16="http://schemas.microsoft.com/office/drawing/2014/main" id="{B82DF195-A655-4387-8D42-4C845B0B8E21}"/>
            </a:ext>
          </a:extLst>
        </xdr:cNvPr>
        <xdr:cNvCxnSpPr/>
      </xdr:nvCxnSpPr>
      <xdr:spPr>
        <a:xfrm>
          <a:off x="9363075" y="1260157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80</xdr:row>
      <xdr:rowOff>116205</xdr:rowOff>
    </xdr:from>
    <xdr:ext cx="469900" cy="259080"/>
    <xdr:sp macro="" textlink="">
      <xdr:nvSpPr>
        <xdr:cNvPr id="334" name="【公営住宅】&#10;一人当たり面積平均値テキスト">
          <a:extLst>
            <a:ext uri="{FF2B5EF4-FFF2-40B4-BE49-F238E27FC236}">
              <a16:creationId xmlns:a16="http://schemas.microsoft.com/office/drawing/2014/main" id="{DD08C76F-DDA4-41AC-AC26-026FD07C530F}"/>
            </a:ext>
          </a:extLst>
        </xdr:cNvPr>
        <xdr:cNvSpPr txBox="1"/>
      </xdr:nvSpPr>
      <xdr:spPr>
        <a:xfrm>
          <a:off x="9477375" y="13070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81</xdr:row>
      <xdr:rowOff>93345</xdr:rowOff>
    </xdr:from>
    <xdr:to>
      <xdr:col>55</xdr:col>
      <xdr:colOff>50800</xdr:colOff>
      <xdr:row>82</xdr:row>
      <xdr:rowOff>23495</xdr:rowOff>
    </xdr:to>
    <xdr:sp macro="" textlink="">
      <xdr:nvSpPr>
        <xdr:cNvPr id="335" name="フローチャート: 判断 334">
          <a:extLst>
            <a:ext uri="{FF2B5EF4-FFF2-40B4-BE49-F238E27FC236}">
              <a16:creationId xmlns:a16="http://schemas.microsoft.com/office/drawing/2014/main" id="{1D8A7744-EB1E-4B40-A75B-4F73C2448847}"/>
            </a:ext>
          </a:extLst>
        </xdr:cNvPr>
        <xdr:cNvSpPr/>
      </xdr:nvSpPr>
      <xdr:spPr>
        <a:xfrm>
          <a:off x="9401175" y="1320927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126365</xdr:rowOff>
    </xdr:from>
    <xdr:to>
      <xdr:col>50</xdr:col>
      <xdr:colOff>165100</xdr:colOff>
      <xdr:row>82</xdr:row>
      <xdr:rowOff>56515</xdr:rowOff>
    </xdr:to>
    <xdr:sp macro="" textlink="">
      <xdr:nvSpPr>
        <xdr:cNvPr id="336" name="フローチャート: 判断 335">
          <a:extLst>
            <a:ext uri="{FF2B5EF4-FFF2-40B4-BE49-F238E27FC236}">
              <a16:creationId xmlns:a16="http://schemas.microsoft.com/office/drawing/2014/main" id="{22C76679-4635-4FD7-8D13-468A0EC54DA3}"/>
            </a:ext>
          </a:extLst>
        </xdr:cNvPr>
        <xdr:cNvSpPr/>
      </xdr:nvSpPr>
      <xdr:spPr>
        <a:xfrm>
          <a:off x="8639175" y="132391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169545</xdr:rowOff>
    </xdr:from>
    <xdr:to>
      <xdr:col>46</xdr:col>
      <xdr:colOff>38100</xdr:colOff>
      <xdr:row>82</xdr:row>
      <xdr:rowOff>99695</xdr:rowOff>
    </xdr:to>
    <xdr:sp macro="" textlink="">
      <xdr:nvSpPr>
        <xdr:cNvPr id="337" name="フローチャート: 判断 336">
          <a:extLst>
            <a:ext uri="{FF2B5EF4-FFF2-40B4-BE49-F238E27FC236}">
              <a16:creationId xmlns:a16="http://schemas.microsoft.com/office/drawing/2014/main" id="{40E51BF9-3A41-4DEF-8E81-7987E13B05FF}"/>
            </a:ext>
          </a:extLst>
        </xdr:cNvPr>
        <xdr:cNvSpPr/>
      </xdr:nvSpPr>
      <xdr:spPr>
        <a:xfrm>
          <a:off x="7839075" y="132759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52705</xdr:rowOff>
    </xdr:from>
    <xdr:to>
      <xdr:col>41</xdr:col>
      <xdr:colOff>101600</xdr:colOff>
      <xdr:row>82</xdr:row>
      <xdr:rowOff>154940</xdr:rowOff>
    </xdr:to>
    <xdr:sp macro="" textlink="">
      <xdr:nvSpPr>
        <xdr:cNvPr id="338" name="フローチャート: 判断 337">
          <a:extLst>
            <a:ext uri="{FF2B5EF4-FFF2-40B4-BE49-F238E27FC236}">
              <a16:creationId xmlns:a16="http://schemas.microsoft.com/office/drawing/2014/main" id="{38727CCD-0BBF-44DA-9503-4580C95597D5}"/>
            </a:ext>
          </a:extLst>
        </xdr:cNvPr>
        <xdr:cNvSpPr/>
      </xdr:nvSpPr>
      <xdr:spPr>
        <a:xfrm>
          <a:off x="7029450" y="13327380"/>
          <a:ext cx="10477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9" name="テキスト ボックス 338">
          <a:extLst>
            <a:ext uri="{FF2B5EF4-FFF2-40B4-BE49-F238E27FC236}">
              <a16:creationId xmlns:a16="http://schemas.microsoft.com/office/drawing/2014/main" id="{435109FE-6AA8-441A-82C5-75C6E55064F5}"/>
            </a:ext>
          </a:extLst>
        </xdr:cNvPr>
        <xdr:cNvSpPr txBox="1"/>
      </xdr:nvSpPr>
      <xdr:spPr>
        <a:xfrm>
          <a:off x="925830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0" name="テキスト ボックス 339">
          <a:extLst>
            <a:ext uri="{FF2B5EF4-FFF2-40B4-BE49-F238E27FC236}">
              <a16:creationId xmlns:a16="http://schemas.microsoft.com/office/drawing/2014/main" id="{55522B7A-9FE9-4D95-9C55-47BF62E55C7F}"/>
            </a:ext>
          </a:extLst>
        </xdr:cNvPr>
        <xdr:cNvSpPr txBox="1"/>
      </xdr:nvSpPr>
      <xdr:spPr>
        <a:xfrm>
          <a:off x="85153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1" name="テキスト ボックス 340">
          <a:extLst>
            <a:ext uri="{FF2B5EF4-FFF2-40B4-BE49-F238E27FC236}">
              <a16:creationId xmlns:a16="http://schemas.microsoft.com/office/drawing/2014/main" id="{D6B86BF8-BDAD-4A55-9CF9-3AD6A46660E9}"/>
            </a:ext>
          </a:extLst>
        </xdr:cNvPr>
        <xdr:cNvSpPr txBox="1"/>
      </xdr:nvSpPr>
      <xdr:spPr>
        <a:xfrm>
          <a:off x="77152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2" name="テキスト ボックス 341">
          <a:extLst>
            <a:ext uri="{FF2B5EF4-FFF2-40B4-BE49-F238E27FC236}">
              <a16:creationId xmlns:a16="http://schemas.microsoft.com/office/drawing/2014/main" id="{FAF480F1-97D6-4E58-A8A0-7B647F141BB3}"/>
            </a:ext>
          </a:extLst>
        </xdr:cNvPr>
        <xdr:cNvSpPr txBox="1"/>
      </xdr:nvSpPr>
      <xdr:spPr>
        <a:xfrm>
          <a:off x="69056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3" name="テキスト ボックス 342">
          <a:extLst>
            <a:ext uri="{FF2B5EF4-FFF2-40B4-BE49-F238E27FC236}">
              <a16:creationId xmlns:a16="http://schemas.microsoft.com/office/drawing/2014/main" id="{3A15D26F-5343-42C3-A15F-FAC16172B4BF}"/>
            </a:ext>
          </a:extLst>
        </xdr:cNvPr>
        <xdr:cNvSpPr txBox="1"/>
      </xdr:nvSpPr>
      <xdr:spPr>
        <a:xfrm>
          <a:off x="61150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123190</xdr:rowOff>
    </xdr:from>
    <xdr:to>
      <xdr:col>55</xdr:col>
      <xdr:colOff>50800</xdr:colOff>
      <xdr:row>85</xdr:row>
      <xdr:rowOff>53340</xdr:rowOff>
    </xdr:to>
    <xdr:sp macro="" textlink="">
      <xdr:nvSpPr>
        <xdr:cNvPr id="344" name="楕円 343">
          <a:extLst>
            <a:ext uri="{FF2B5EF4-FFF2-40B4-BE49-F238E27FC236}">
              <a16:creationId xmlns:a16="http://schemas.microsoft.com/office/drawing/2014/main" id="{40393CC5-1E01-475E-8BBA-87078DCFF505}"/>
            </a:ext>
          </a:extLst>
        </xdr:cNvPr>
        <xdr:cNvSpPr/>
      </xdr:nvSpPr>
      <xdr:spPr>
        <a:xfrm>
          <a:off x="9401175" y="1372806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38100</xdr:rowOff>
    </xdr:from>
    <xdr:ext cx="469900" cy="259080"/>
    <xdr:sp macro="" textlink="">
      <xdr:nvSpPr>
        <xdr:cNvPr id="345" name="【公営住宅】&#10;一人当たり面積該当値テキスト">
          <a:extLst>
            <a:ext uri="{FF2B5EF4-FFF2-40B4-BE49-F238E27FC236}">
              <a16:creationId xmlns:a16="http://schemas.microsoft.com/office/drawing/2014/main" id="{05154A74-BBD1-486F-975F-AD6ADCF85D68}"/>
            </a:ext>
          </a:extLst>
        </xdr:cNvPr>
        <xdr:cNvSpPr txBox="1"/>
      </xdr:nvSpPr>
      <xdr:spPr>
        <a:xfrm>
          <a:off x="9477375" y="13639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346" name="楕円 345">
          <a:extLst>
            <a:ext uri="{FF2B5EF4-FFF2-40B4-BE49-F238E27FC236}">
              <a16:creationId xmlns:a16="http://schemas.microsoft.com/office/drawing/2014/main" id="{8CEA226A-BA2B-4413-99D2-8E801EA7E700}"/>
            </a:ext>
          </a:extLst>
        </xdr:cNvPr>
        <xdr:cNvSpPr/>
      </xdr:nvSpPr>
      <xdr:spPr>
        <a:xfrm>
          <a:off x="8639175" y="13773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2540</xdr:rowOff>
    </xdr:from>
    <xdr:to>
      <xdr:col>55</xdr:col>
      <xdr:colOff>0</xdr:colOff>
      <xdr:row>85</xdr:row>
      <xdr:rowOff>57150</xdr:rowOff>
    </xdr:to>
    <xdr:cxnSp macro="">
      <xdr:nvCxnSpPr>
        <xdr:cNvPr id="347" name="直線コネクタ 346">
          <a:extLst>
            <a:ext uri="{FF2B5EF4-FFF2-40B4-BE49-F238E27FC236}">
              <a16:creationId xmlns:a16="http://schemas.microsoft.com/office/drawing/2014/main" id="{D584219D-3E18-4159-8382-69DBE2061B55}"/>
            </a:ext>
          </a:extLst>
        </xdr:cNvPr>
        <xdr:cNvCxnSpPr/>
      </xdr:nvCxnSpPr>
      <xdr:spPr>
        <a:xfrm flipV="1">
          <a:off x="8686800" y="13766165"/>
          <a:ext cx="7429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60960</xdr:rowOff>
    </xdr:from>
    <xdr:to>
      <xdr:col>46</xdr:col>
      <xdr:colOff>38100</xdr:colOff>
      <xdr:row>85</xdr:row>
      <xdr:rowOff>162560</xdr:rowOff>
    </xdr:to>
    <xdr:sp macro="" textlink="">
      <xdr:nvSpPr>
        <xdr:cNvPr id="348" name="楕円 347">
          <a:extLst>
            <a:ext uri="{FF2B5EF4-FFF2-40B4-BE49-F238E27FC236}">
              <a16:creationId xmlns:a16="http://schemas.microsoft.com/office/drawing/2014/main" id="{BD97D348-CA85-451A-AED2-838C0BE76DCB}"/>
            </a:ext>
          </a:extLst>
        </xdr:cNvPr>
        <xdr:cNvSpPr/>
      </xdr:nvSpPr>
      <xdr:spPr>
        <a:xfrm>
          <a:off x="7839075" y="138277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57150</xdr:rowOff>
    </xdr:from>
    <xdr:to>
      <xdr:col>50</xdr:col>
      <xdr:colOff>114300</xdr:colOff>
      <xdr:row>85</xdr:row>
      <xdr:rowOff>111760</xdr:rowOff>
    </xdr:to>
    <xdr:cxnSp macro="">
      <xdr:nvCxnSpPr>
        <xdr:cNvPr id="349" name="直線コネクタ 348">
          <a:extLst>
            <a:ext uri="{FF2B5EF4-FFF2-40B4-BE49-F238E27FC236}">
              <a16:creationId xmlns:a16="http://schemas.microsoft.com/office/drawing/2014/main" id="{2325FCBD-CE4F-4B41-B2A3-6866975C7B2A}"/>
            </a:ext>
          </a:extLst>
        </xdr:cNvPr>
        <xdr:cNvCxnSpPr/>
      </xdr:nvCxnSpPr>
      <xdr:spPr>
        <a:xfrm flipV="1">
          <a:off x="7886700" y="13820775"/>
          <a:ext cx="8001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114935</xdr:rowOff>
    </xdr:from>
    <xdr:to>
      <xdr:col>41</xdr:col>
      <xdr:colOff>101600</xdr:colOff>
      <xdr:row>86</xdr:row>
      <xdr:rowOff>45085</xdr:rowOff>
    </xdr:to>
    <xdr:sp macro="" textlink="">
      <xdr:nvSpPr>
        <xdr:cNvPr id="350" name="楕円 349">
          <a:extLst>
            <a:ext uri="{FF2B5EF4-FFF2-40B4-BE49-F238E27FC236}">
              <a16:creationId xmlns:a16="http://schemas.microsoft.com/office/drawing/2014/main" id="{31618992-8F52-40E0-9D23-5D60B7541652}"/>
            </a:ext>
          </a:extLst>
        </xdr:cNvPr>
        <xdr:cNvSpPr/>
      </xdr:nvSpPr>
      <xdr:spPr>
        <a:xfrm>
          <a:off x="7029450" y="138785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111760</xdr:rowOff>
    </xdr:from>
    <xdr:to>
      <xdr:col>45</xdr:col>
      <xdr:colOff>177800</xdr:colOff>
      <xdr:row>85</xdr:row>
      <xdr:rowOff>166370</xdr:rowOff>
    </xdr:to>
    <xdr:cxnSp macro="">
      <xdr:nvCxnSpPr>
        <xdr:cNvPr id="351" name="直線コネクタ 350">
          <a:extLst>
            <a:ext uri="{FF2B5EF4-FFF2-40B4-BE49-F238E27FC236}">
              <a16:creationId xmlns:a16="http://schemas.microsoft.com/office/drawing/2014/main" id="{AD87E9DD-61BE-48FD-B807-4F3BD5B94935}"/>
            </a:ext>
          </a:extLst>
        </xdr:cNvPr>
        <xdr:cNvCxnSpPr/>
      </xdr:nvCxnSpPr>
      <xdr:spPr>
        <a:xfrm flipV="1">
          <a:off x="7077075" y="13875385"/>
          <a:ext cx="8096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158750</xdr:rowOff>
    </xdr:from>
    <xdr:to>
      <xdr:col>36</xdr:col>
      <xdr:colOff>165100</xdr:colOff>
      <xdr:row>86</xdr:row>
      <xdr:rowOff>88900</xdr:rowOff>
    </xdr:to>
    <xdr:sp macro="" textlink="">
      <xdr:nvSpPr>
        <xdr:cNvPr id="352" name="楕円 351">
          <a:extLst>
            <a:ext uri="{FF2B5EF4-FFF2-40B4-BE49-F238E27FC236}">
              <a16:creationId xmlns:a16="http://schemas.microsoft.com/office/drawing/2014/main" id="{77F5BC89-DCDD-4431-BF8E-6E8664E757EC}"/>
            </a:ext>
          </a:extLst>
        </xdr:cNvPr>
        <xdr:cNvSpPr/>
      </xdr:nvSpPr>
      <xdr:spPr>
        <a:xfrm>
          <a:off x="6238875" y="139255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166370</xdr:rowOff>
    </xdr:from>
    <xdr:to>
      <xdr:col>41</xdr:col>
      <xdr:colOff>50800</xdr:colOff>
      <xdr:row>86</xdr:row>
      <xdr:rowOff>38100</xdr:rowOff>
    </xdr:to>
    <xdr:cxnSp macro="">
      <xdr:nvCxnSpPr>
        <xdr:cNvPr id="353" name="直線コネクタ 352">
          <a:extLst>
            <a:ext uri="{FF2B5EF4-FFF2-40B4-BE49-F238E27FC236}">
              <a16:creationId xmlns:a16="http://schemas.microsoft.com/office/drawing/2014/main" id="{8CC6B9E7-33DC-4AF5-AC6B-1138F7E3867B}"/>
            </a:ext>
          </a:extLst>
        </xdr:cNvPr>
        <xdr:cNvCxnSpPr/>
      </xdr:nvCxnSpPr>
      <xdr:spPr>
        <a:xfrm flipV="1">
          <a:off x="6286500" y="13926820"/>
          <a:ext cx="7905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80</xdr:row>
      <xdr:rowOff>73025</xdr:rowOff>
    </xdr:from>
    <xdr:ext cx="469900" cy="259080"/>
    <xdr:sp macro="" textlink="">
      <xdr:nvSpPr>
        <xdr:cNvPr id="354" name="n_1aveValue【公営住宅】&#10;一人当たり面積">
          <a:extLst>
            <a:ext uri="{FF2B5EF4-FFF2-40B4-BE49-F238E27FC236}">
              <a16:creationId xmlns:a16="http://schemas.microsoft.com/office/drawing/2014/main" id="{6BCDF871-C469-478C-8AB0-292A9CCA9994}"/>
            </a:ext>
          </a:extLst>
        </xdr:cNvPr>
        <xdr:cNvSpPr txBox="1"/>
      </xdr:nvSpPr>
      <xdr:spPr>
        <a:xfrm>
          <a:off x="8458200" y="13027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80</xdr:row>
      <xdr:rowOff>116205</xdr:rowOff>
    </xdr:from>
    <xdr:ext cx="469265" cy="259080"/>
    <xdr:sp macro="" textlink="">
      <xdr:nvSpPr>
        <xdr:cNvPr id="355" name="n_2aveValue【公営住宅】&#10;一人当たり面積">
          <a:extLst>
            <a:ext uri="{FF2B5EF4-FFF2-40B4-BE49-F238E27FC236}">
              <a16:creationId xmlns:a16="http://schemas.microsoft.com/office/drawing/2014/main" id="{53C00F3C-10AB-4F5B-97C8-6822DB9DDE46}"/>
            </a:ext>
          </a:extLst>
        </xdr:cNvPr>
        <xdr:cNvSpPr txBox="1"/>
      </xdr:nvSpPr>
      <xdr:spPr>
        <a:xfrm>
          <a:off x="7677150" y="13070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80</xdr:row>
      <xdr:rowOff>170815</xdr:rowOff>
    </xdr:from>
    <xdr:ext cx="469265" cy="258445"/>
    <xdr:sp macro="" textlink="">
      <xdr:nvSpPr>
        <xdr:cNvPr id="356" name="n_3aveValue【公営住宅】&#10;一人当たり面積">
          <a:extLst>
            <a:ext uri="{FF2B5EF4-FFF2-40B4-BE49-F238E27FC236}">
              <a16:creationId xmlns:a16="http://schemas.microsoft.com/office/drawing/2014/main" id="{358B2376-C4B4-4409-80B1-74AA3961713A}"/>
            </a:ext>
          </a:extLst>
        </xdr:cNvPr>
        <xdr:cNvSpPr txBox="1"/>
      </xdr:nvSpPr>
      <xdr:spPr>
        <a:xfrm>
          <a:off x="6867525" y="13115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99060</xdr:rowOff>
    </xdr:from>
    <xdr:ext cx="469900" cy="258445"/>
    <xdr:sp macro="" textlink="">
      <xdr:nvSpPr>
        <xdr:cNvPr id="357" name="n_1mainValue【公営住宅】&#10;一人当たり面積">
          <a:extLst>
            <a:ext uri="{FF2B5EF4-FFF2-40B4-BE49-F238E27FC236}">
              <a16:creationId xmlns:a16="http://schemas.microsoft.com/office/drawing/2014/main" id="{1EB88802-E24F-4BAC-8837-C1E722DAAC3E}"/>
            </a:ext>
          </a:extLst>
        </xdr:cNvPr>
        <xdr:cNvSpPr txBox="1"/>
      </xdr:nvSpPr>
      <xdr:spPr>
        <a:xfrm>
          <a:off x="8458200" y="13865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153670</xdr:rowOff>
    </xdr:from>
    <xdr:ext cx="469265" cy="259080"/>
    <xdr:sp macro="" textlink="">
      <xdr:nvSpPr>
        <xdr:cNvPr id="358" name="n_2mainValue【公営住宅】&#10;一人当たり面積">
          <a:extLst>
            <a:ext uri="{FF2B5EF4-FFF2-40B4-BE49-F238E27FC236}">
              <a16:creationId xmlns:a16="http://schemas.microsoft.com/office/drawing/2014/main" id="{12EDCCDB-3BBF-4ECA-B855-7ABDF7AB82C9}"/>
            </a:ext>
          </a:extLst>
        </xdr:cNvPr>
        <xdr:cNvSpPr txBox="1"/>
      </xdr:nvSpPr>
      <xdr:spPr>
        <a:xfrm>
          <a:off x="7677150" y="13917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36195</xdr:rowOff>
    </xdr:from>
    <xdr:ext cx="469265" cy="259080"/>
    <xdr:sp macro="" textlink="">
      <xdr:nvSpPr>
        <xdr:cNvPr id="359" name="n_3mainValue【公営住宅】&#10;一人当たり面積">
          <a:extLst>
            <a:ext uri="{FF2B5EF4-FFF2-40B4-BE49-F238E27FC236}">
              <a16:creationId xmlns:a16="http://schemas.microsoft.com/office/drawing/2014/main" id="{AC055178-2F26-45C3-91D5-A750231EDBB9}"/>
            </a:ext>
          </a:extLst>
        </xdr:cNvPr>
        <xdr:cNvSpPr txBox="1"/>
      </xdr:nvSpPr>
      <xdr:spPr>
        <a:xfrm>
          <a:off x="6867525" y="13961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105410</xdr:rowOff>
    </xdr:from>
    <xdr:ext cx="469265" cy="259080"/>
    <xdr:sp macro="" textlink="">
      <xdr:nvSpPr>
        <xdr:cNvPr id="360" name="n_4mainValue【公営住宅】&#10;一人当たり面積">
          <a:extLst>
            <a:ext uri="{FF2B5EF4-FFF2-40B4-BE49-F238E27FC236}">
              <a16:creationId xmlns:a16="http://schemas.microsoft.com/office/drawing/2014/main" id="{40D00C34-E398-4C33-8040-BD4D6798EF51}"/>
            </a:ext>
          </a:extLst>
        </xdr:cNvPr>
        <xdr:cNvSpPr txBox="1"/>
      </xdr:nvSpPr>
      <xdr:spPr>
        <a:xfrm>
          <a:off x="6067425" y="13703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934F2272-D036-48E0-9D80-B3F36AF6444E}"/>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2" name="正方形/長方形 361">
          <a:extLst>
            <a:ext uri="{FF2B5EF4-FFF2-40B4-BE49-F238E27FC236}">
              <a16:creationId xmlns:a16="http://schemas.microsoft.com/office/drawing/2014/main" id="{AF6EEF84-7274-42E2-A63D-1F1B50E2C518}"/>
            </a:ext>
          </a:extLst>
        </xdr:cNvPr>
        <xdr:cNvSpPr/>
      </xdr:nvSpPr>
      <xdr:spPr>
        <a:xfrm>
          <a:off x="11525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63" name="正方形/長方形 362">
          <a:extLst>
            <a:ext uri="{FF2B5EF4-FFF2-40B4-BE49-F238E27FC236}">
              <a16:creationId xmlns:a16="http://schemas.microsoft.com/office/drawing/2014/main" id="{FB84DF96-4EA4-456B-92E7-0C9CF12676B8}"/>
            </a:ext>
          </a:extLst>
        </xdr:cNvPr>
        <xdr:cNvSpPr/>
      </xdr:nvSpPr>
      <xdr:spPr>
        <a:xfrm>
          <a:off x="11525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64" name="正方形/長方形 363">
          <a:extLst>
            <a:ext uri="{FF2B5EF4-FFF2-40B4-BE49-F238E27FC236}">
              <a16:creationId xmlns:a16="http://schemas.microsoft.com/office/drawing/2014/main" id="{98991C85-2113-45F7-95F2-EDE8FC7FE9B0}"/>
            </a:ext>
          </a:extLst>
        </xdr:cNvPr>
        <xdr:cNvSpPr/>
      </xdr:nvSpPr>
      <xdr:spPr>
        <a:xfrm>
          <a:off x="26384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65" name="正方形/長方形 364">
          <a:extLst>
            <a:ext uri="{FF2B5EF4-FFF2-40B4-BE49-F238E27FC236}">
              <a16:creationId xmlns:a16="http://schemas.microsoft.com/office/drawing/2014/main" id="{781FCB95-7826-4CC2-963F-618BE45444DA}"/>
            </a:ext>
          </a:extLst>
        </xdr:cNvPr>
        <xdr:cNvSpPr/>
      </xdr:nvSpPr>
      <xdr:spPr>
        <a:xfrm>
          <a:off x="26384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83F83C51-013A-4801-A28A-71200A7A4A78}"/>
            </a:ext>
          </a:extLst>
        </xdr:cNvPr>
        <xdr:cNvSpPr/>
      </xdr:nvSpPr>
      <xdr:spPr>
        <a:xfrm>
          <a:off x="685800" y="15840075"/>
          <a:ext cx="426720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67" name="テキスト ボックス 366">
          <a:extLst>
            <a:ext uri="{FF2B5EF4-FFF2-40B4-BE49-F238E27FC236}">
              <a16:creationId xmlns:a16="http://schemas.microsoft.com/office/drawing/2014/main" id="{705FF35E-8FD0-4913-8546-B13669FFBDBB}"/>
            </a:ext>
          </a:extLst>
        </xdr:cNvPr>
        <xdr:cNvSpPr txBox="1"/>
      </xdr:nvSpPr>
      <xdr:spPr>
        <a:xfrm>
          <a:off x="666750" y="156591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19B99CDE-CEF3-4BF0-9EF3-16A0B6FB4182}"/>
            </a:ext>
          </a:extLst>
        </xdr:cNvPr>
        <xdr:cNvCxnSpPr/>
      </xdr:nvCxnSpPr>
      <xdr:spPr>
        <a:xfrm>
          <a:off x="685800" y="17992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110</xdr:row>
      <xdr:rowOff>48260</xdr:rowOff>
    </xdr:from>
    <xdr:ext cx="403225" cy="259080"/>
    <xdr:sp macro="" textlink="">
      <xdr:nvSpPr>
        <xdr:cNvPr id="369" name="テキスト ボックス 368">
          <a:extLst>
            <a:ext uri="{FF2B5EF4-FFF2-40B4-BE49-F238E27FC236}">
              <a16:creationId xmlns:a16="http://schemas.microsoft.com/office/drawing/2014/main" id="{3BA7E0AE-D1B0-49A5-8D68-7B930B21F3BC}"/>
            </a:ext>
          </a:extLst>
        </xdr:cNvPr>
        <xdr:cNvSpPr txBox="1"/>
      </xdr:nvSpPr>
      <xdr:spPr>
        <a:xfrm>
          <a:off x="339725" y="17856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a:extLst>
            <a:ext uri="{FF2B5EF4-FFF2-40B4-BE49-F238E27FC236}">
              <a16:creationId xmlns:a16="http://schemas.microsoft.com/office/drawing/2014/main" id="{687031DF-EB08-4A88-BFD9-EB9F6AE4A49F}"/>
            </a:ext>
          </a:extLst>
        </xdr:cNvPr>
        <xdr:cNvCxnSpPr/>
      </xdr:nvCxnSpPr>
      <xdr:spPr>
        <a:xfrm>
          <a:off x="685800" y="17640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71" name="テキスト ボックス 370">
          <a:extLst>
            <a:ext uri="{FF2B5EF4-FFF2-40B4-BE49-F238E27FC236}">
              <a16:creationId xmlns:a16="http://schemas.microsoft.com/office/drawing/2014/main" id="{90138067-7B19-460A-A172-3B4E489B5FF1}"/>
            </a:ext>
          </a:extLst>
        </xdr:cNvPr>
        <xdr:cNvSpPr txBox="1"/>
      </xdr:nvSpPr>
      <xdr:spPr>
        <a:xfrm>
          <a:off x="339725" y="174948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a:extLst>
            <a:ext uri="{FF2B5EF4-FFF2-40B4-BE49-F238E27FC236}">
              <a16:creationId xmlns:a16="http://schemas.microsoft.com/office/drawing/2014/main" id="{A69828C5-4913-49D0-8778-4917A4D6304F}"/>
            </a:ext>
          </a:extLst>
        </xdr:cNvPr>
        <xdr:cNvCxnSpPr/>
      </xdr:nvCxnSpPr>
      <xdr:spPr>
        <a:xfrm>
          <a:off x="685800" y="17278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8445"/>
    <xdr:sp macro="" textlink="">
      <xdr:nvSpPr>
        <xdr:cNvPr id="373" name="テキスト ボックス 372">
          <a:extLst>
            <a:ext uri="{FF2B5EF4-FFF2-40B4-BE49-F238E27FC236}">
              <a16:creationId xmlns:a16="http://schemas.microsoft.com/office/drawing/2014/main" id="{EDF6C541-9F19-4493-AABA-23BB4DF9312F}"/>
            </a:ext>
          </a:extLst>
        </xdr:cNvPr>
        <xdr:cNvSpPr txBox="1"/>
      </xdr:nvSpPr>
      <xdr:spPr>
        <a:xfrm>
          <a:off x="339725" y="17142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a:extLst>
            <a:ext uri="{FF2B5EF4-FFF2-40B4-BE49-F238E27FC236}">
              <a16:creationId xmlns:a16="http://schemas.microsoft.com/office/drawing/2014/main" id="{90260F9B-C134-4AEB-B279-01AF399B9590}"/>
            </a:ext>
          </a:extLst>
        </xdr:cNvPr>
        <xdr:cNvCxnSpPr/>
      </xdr:nvCxnSpPr>
      <xdr:spPr>
        <a:xfrm>
          <a:off x="685800" y="16916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75" name="テキスト ボックス 374">
          <a:extLst>
            <a:ext uri="{FF2B5EF4-FFF2-40B4-BE49-F238E27FC236}">
              <a16:creationId xmlns:a16="http://schemas.microsoft.com/office/drawing/2014/main" id="{45309794-3D62-41B6-8710-CA751D60FB59}"/>
            </a:ext>
          </a:extLst>
        </xdr:cNvPr>
        <xdr:cNvSpPr txBox="1"/>
      </xdr:nvSpPr>
      <xdr:spPr>
        <a:xfrm>
          <a:off x="339725" y="1678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a:extLst>
            <a:ext uri="{FF2B5EF4-FFF2-40B4-BE49-F238E27FC236}">
              <a16:creationId xmlns:a16="http://schemas.microsoft.com/office/drawing/2014/main" id="{091179E9-0C65-4BF0-8DA3-BCB63A44EAAA}"/>
            </a:ext>
          </a:extLst>
        </xdr:cNvPr>
        <xdr:cNvCxnSpPr/>
      </xdr:nvCxnSpPr>
      <xdr:spPr>
        <a:xfrm>
          <a:off x="685800" y="165544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77" name="テキスト ボックス 376">
          <a:extLst>
            <a:ext uri="{FF2B5EF4-FFF2-40B4-BE49-F238E27FC236}">
              <a16:creationId xmlns:a16="http://schemas.microsoft.com/office/drawing/2014/main" id="{AF8DB5E7-80BB-4366-B70E-F5E0FFF84CE3}"/>
            </a:ext>
          </a:extLst>
        </xdr:cNvPr>
        <xdr:cNvSpPr txBox="1"/>
      </xdr:nvSpPr>
      <xdr:spPr>
        <a:xfrm>
          <a:off x="339725" y="16418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a:extLst>
            <a:ext uri="{FF2B5EF4-FFF2-40B4-BE49-F238E27FC236}">
              <a16:creationId xmlns:a16="http://schemas.microsoft.com/office/drawing/2014/main" id="{070F6F8B-FF01-4AB5-BFD8-DAFCAEF122A1}"/>
            </a:ext>
          </a:extLst>
        </xdr:cNvPr>
        <xdr:cNvCxnSpPr/>
      </xdr:nvCxnSpPr>
      <xdr:spPr>
        <a:xfrm>
          <a:off x="6858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8445"/>
    <xdr:sp macro="" textlink="">
      <xdr:nvSpPr>
        <xdr:cNvPr id="379" name="テキスト ボックス 378">
          <a:extLst>
            <a:ext uri="{FF2B5EF4-FFF2-40B4-BE49-F238E27FC236}">
              <a16:creationId xmlns:a16="http://schemas.microsoft.com/office/drawing/2014/main" id="{EDB889A7-6492-4D5A-923E-D67DD3CE5FA8}"/>
            </a:ext>
          </a:extLst>
        </xdr:cNvPr>
        <xdr:cNvSpPr txBox="1"/>
      </xdr:nvSpPr>
      <xdr:spPr>
        <a:xfrm>
          <a:off x="339725" y="160566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57.0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8AD05237-DE24-4368-99AD-66F928E30D7D}"/>
            </a:ext>
          </a:extLst>
        </xdr:cNvPr>
        <xdr:cNvCxnSpPr/>
      </xdr:nvCxnSpPr>
      <xdr:spPr>
        <a:xfrm>
          <a:off x="685800" y="158400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96</xdr:row>
      <xdr:rowOff>162560</xdr:rowOff>
    </xdr:from>
    <xdr:ext cx="403225" cy="259080"/>
    <xdr:sp macro="" textlink="">
      <xdr:nvSpPr>
        <xdr:cNvPr id="381" name="テキスト ボックス 380">
          <a:extLst>
            <a:ext uri="{FF2B5EF4-FFF2-40B4-BE49-F238E27FC236}">
              <a16:creationId xmlns:a16="http://schemas.microsoft.com/office/drawing/2014/main" id="{3716C1B9-CE01-494D-B6DB-BB41DBC317BE}"/>
            </a:ext>
          </a:extLst>
        </xdr:cNvPr>
        <xdr:cNvSpPr txBox="1"/>
      </xdr:nvSpPr>
      <xdr:spPr>
        <a:xfrm>
          <a:off x="339725" y="15704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54.0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港湾・漁港】&#10;有形固定資産減価償却率グラフ枠">
          <a:extLst>
            <a:ext uri="{FF2B5EF4-FFF2-40B4-BE49-F238E27FC236}">
              <a16:creationId xmlns:a16="http://schemas.microsoft.com/office/drawing/2014/main" id="{72AD5868-C287-42A8-8064-C71C6785D1C4}"/>
            </a:ext>
          </a:extLst>
        </xdr:cNvPr>
        <xdr:cNvSpPr/>
      </xdr:nvSpPr>
      <xdr:spPr>
        <a:xfrm>
          <a:off x="685800" y="15840075"/>
          <a:ext cx="426720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101</xdr:row>
      <xdr:rowOff>82550</xdr:rowOff>
    </xdr:from>
    <xdr:to>
      <xdr:col>24</xdr:col>
      <xdr:colOff>62865</xdr:colOff>
      <xdr:row>108</xdr:row>
      <xdr:rowOff>139700</xdr:rowOff>
    </xdr:to>
    <xdr:cxnSp macro="">
      <xdr:nvCxnSpPr>
        <xdr:cNvPr id="383" name="直線コネクタ 382">
          <a:extLst>
            <a:ext uri="{FF2B5EF4-FFF2-40B4-BE49-F238E27FC236}">
              <a16:creationId xmlns:a16="http://schemas.microsoft.com/office/drawing/2014/main" id="{EA4E2278-1B56-4903-889D-FF6FD250F5E2}"/>
            </a:ext>
          </a:extLst>
        </xdr:cNvPr>
        <xdr:cNvCxnSpPr/>
      </xdr:nvCxnSpPr>
      <xdr:spPr>
        <a:xfrm flipV="1">
          <a:off x="4179570" y="16440150"/>
          <a:ext cx="127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143510</xdr:rowOff>
    </xdr:from>
    <xdr:ext cx="405130" cy="258445"/>
    <xdr:sp macro="" textlink="">
      <xdr:nvSpPr>
        <xdr:cNvPr id="384" name="【港湾・漁港】&#10;有形固定資産減価償却率最小値テキスト">
          <a:extLst>
            <a:ext uri="{FF2B5EF4-FFF2-40B4-BE49-F238E27FC236}">
              <a16:creationId xmlns:a16="http://schemas.microsoft.com/office/drawing/2014/main" id="{C1A6654E-B86D-41D6-818A-4011457C1DFE}"/>
            </a:ext>
          </a:extLst>
        </xdr:cNvPr>
        <xdr:cNvSpPr txBox="1"/>
      </xdr:nvSpPr>
      <xdr:spPr>
        <a:xfrm>
          <a:off x="4229100" y="17628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139700</xdr:rowOff>
    </xdr:from>
    <xdr:to>
      <xdr:col>24</xdr:col>
      <xdr:colOff>152400</xdr:colOff>
      <xdr:row>108</xdr:row>
      <xdr:rowOff>139700</xdr:rowOff>
    </xdr:to>
    <xdr:cxnSp macro="">
      <xdr:nvCxnSpPr>
        <xdr:cNvPr id="385" name="直線コネクタ 384">
          <a:extLst>
            <a:ext uri="{FF2B5EF4-FFF2-40B4-BE49-F238E27FC236}">
              <a16:creationId xmlns:a16="http://schemas.microsoft.com/office/drawing/2014/main" id="{1B080C49-0810-45A6-A06F-C6333C92CF4F}"/>
            </a:ext>
          </a:extLst>
        </xdr:cNvPr>
        <xdr:cNvCxnSpPr/>
      </xdr:nvCxnSpPr>
      <xdr:spPr>
        <a:xfrm>
          <a:off x="4105275" y="17630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29210</xdr:rowOff>
    </xdr:from>
    <xdr:ext cx="405130" cy="258445"/>
    <xdr:sp macro="" textlink="">
      <xdr:nvSpPr>
        <xdr:cNvPr id="386" name="【港湾・漁港】&#10;有形固定資産減価償却率最大値テキスト">
          <a:extLst>
            <a:ext uri="{FF2B5EF4-FFF2-40B4-BE49-F238E27FC236}">
              <a16:creationId xmlns:a16="http://schemas.microsoft.com/office/drawing/2014/main" id="{80A1B0DC-FA48-4F2E-9B73-06320D0F1036}"/>
            </a:ext>
          </a:extLst>
        </xdr:cNvPr>
        <xdr:cNvSpPr txBox="1"/>
      </xdr:nvSpPr>
      <xdr:spPr>
        <a:xfrm>
          <a:off x="4229100" y="16218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59.0</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87" name="直線コネクタ 386">
          <a:extLst>
            <a:ext uri="{FF2B5EF4-FFF2-40B4-BE49-F238E27FC236}">
              <a16:creationId xmlns:a16="http://schemas.microsoft.com/office/drawing/2014/main" id="{F41B8E5C-AC1C-4C04-936B-6CF1B4F485BE}"/>
            </a:ext>
          </a:extLst>
        </xdr:cNvPr>
        <xdr:cNvCxnSpPr/>
      </xdr:nvCxnSpPr>
      <xdr:spPr>
        <a:xfrm>
          <a:off x="4105275" y="164401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67310</xdr:rowOff>
    </xdr:from>
    <xdr:ext cx="405130" cy="259080"/>
    <xdr:sp macro="" textlink="">
      <xdr:nvSpPr>
        <xdr:cNvPr id="388" name="【港湾・漁港】&#10;有形固定資産減価償却率平均値テキスト">
          <a:extLst>
            <a:ext uri="{FF2B5EF4-FFF2-40B4-BE49-F238E27FC236}">
              <a16:creationId xmlns:a16="http://schemas.microsoft.com/office/drawing/2014/main" id="{274C87A9-7B77-4934-8700-FF301A5AABF8}"/>
            </a:ext>
          </a:extLst>
        </xdr:cNvPr>
        <xdr:cNvSpPr txBox="1"/>
      </xdr:nvSpPr>
      <xdr:spPr>
        <a:xfrm>
          <a:off x="4229100" y="16904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389" name="フローチャート: 判断 388">
          <a:extLst>
            <a:ext uri="{FF2B5EF4-FFF2-40B4-BE49-F238E27FC236}">
              <a16:creationId xmlns:a16="http://schemas.microsoft.com/office/drawing/2014/main" id="{083AE2F6-EDA7-4CFE-9CE4-D3091B254A7A}"/>
            </a:ext>
          </a:extLst>
        </xdr:cNvPr>
        <xdr:cNvSpPr/>
      </xdr:nvSpPr>
      <xdr:spPr>
        <a:xfrm>
          <a:off x="4124325" y="17049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0</xdr:rowOff>
    </xdr:from>
    <xdr:to>
      <xdr:col>20</xdr:col>
      <xdr:colOff>38100</xdr:colOff>
      <xdr:row>104</xdr:row>
      <xdr:rowOff>101600</xdr:rowOff>
    </xdr:to>
    <xdr:sp macro="" textlink="">
      <xdr:nvSpPr>
        <xdr:cNvPr id="390" name="フローチャート: 判断 389">
          <a:extLst>
            <a:ext uri="{FF2B5EF4-FFF2-40B4-BE49-F238E27FC236}">
              <a16:creationId xmlns:a16="http://schemas.microsoft.com/office/drawing/2014/main" id="{E23FDC85-1F40-4EC0-A1F8-22C899EB04A7}"/>
            </a:ext>
          </a:extLst>
        </xdr:cNvPr>
        <xdr:cNvSpPr/>
      </xdr:nvSpPr>
      <xdr:spPr>
        <a:xfrm>
          <a:off x="3381375" y="168402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50800</xdr:rowOff>
    </xdr:from>
    <xdr:to>
      <xdr:col>15</xdr:col>
      <xdr:colOff>101600</xdr:colOff>
      <xdr:row>102</xdr:row>
      <xdr:rowOff>152400</xdr:rowOff>
    </xdr:to>
    <xdr:sp macro="" textlink="">
      <xdr:nvSpPr>
        <xdr:cNvPr id="391" name="フローチャート: 判断 390">
          <a:extLst>
            <a:ext uri="{FF2B5EF4-FFF2-40B4-BE49-F238E27FC236}">
              <a16:creationId xmlns:a16="http://schemas.microsoft.com/office/drawing/2014/main" id="{D8CDA43E-1FB5-4C4A-B4A3-D928931509B4}"/>
            </a:ext>
          </a:extLst>
        </xdr:cNvPr>
        <xdr:cNvSpPr/>
      </xdr:nvSpPr>
      <xdr:spPr>
        <a:xfrm>
          <a:off x="2571750" y="16563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99</xdr:row>
      <xdr:rowOff>107950</xdr:rowOff>
    </xdr:from>
    <xdr:to>
      <xdr:col>10</xdr:col>
      <xdr:colOff>165100</xdr:colOff>
      <xdr:row>100</xdr:row>
      <xdr:rowOff>38100</xdr:rowOff>
    </xdr:to>
    <xdr:sp macro="" textlink="">
      <xdr:nvSpPr>
        <xdr:cNvPr id="392" name="フローチャート: 判断 391">
          <a:extLst>
            <a:ext uri="{FF2B5EF4-FFF2-40B4-BE49-F238E27FC236}">
              <a16:creationId xmlns:a16="http://schemas.microsoft.com/office/drawing/2014/main" id="{3E71AC34-9279-4207-90B8-0D7134358B5E}"/>
            </a:ext>
          </a:extLst>
        </xdr:cNvPr>
        <xdr:cNvSpPr/>
      </xdr:nvSpPr>
      <xdr:spPr>
        <a:xfrm>
          <a:off x="1781175" y="16135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93" name="テキスト ボックス 392">
          <a:extLst>
            <a:ext uri="{FF2B5EF4-FFF2-40B4-BE49-F238E27FC236}">
              <a16:creationId xmlns:a16="http://schemas.microsoft.com/office/drawing/2014/main" id="{14DD4D4F-AD4A-43B8-B3DE-69C1771A83BD}"/>
            </a:ext>
          </a:extLst>
        </xdr:cNvPr>
        <xdr:cNvSpPr txBox="1"/>
      </xdr:nvSpPr>
      <xdr:spPr>
        <a:xfrm>
          <a:off x="40100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94" name="テキスト ボックス 393">
          <a:extLst>
            <a:ext uri="{FF2B5EF4-FFF2-40B4-BE49-F238E27FC236}">
              <a16:creationId xmlns:a16="http://schemas.microsoft.com/office/drawing/2014/main" id="{C7394402-1DA9-4417-B241-451B2598659E}"/>
            </a:ext>
          </a:extLst>
        </xdr:cNvPr>
        <xdr:cNvSpPr txBox="1"/>
      </xdr:nvSpPr>
      <xdr:spPr>
        <a:xfrm>
          <a:off x="32575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95" name="テキスト ボックス 394">
          <a:extLst>
            <a:ext uri="{FF2B5EF4-FFF2-40B4-BE49-F238E27FC236}">
              <a16:creationId xmlns:a16="http://schemas.microsoft.com/office/drawing/2014/main" id="{DB32BC77-A5DF-4410-981F-97C70426BC05}"/>
            </a:ext>
          </a:extLst>
        </xdr:cNvPr>
        <xdr:cNvSpPr txBox="1"/>
      </xdr:nvSpPr>
      <xdr:spPr>
        <a:xfrm>
          <a:off x="24479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96" name="テキスト ボックス 395">
          <a:extLst>
            <a:ext uri="{FF2B5EF4-FFF2-40B4-BE49-F238E27FC236}">
              <a16:creationId xmlns:a16="http://schemas.microsoft.com/office/drawing/2014/main" id="{D44CCE40-067D-412A-A11C-90E99A92F027}"/>
            </a:ext>
          </a:extLst>
        </xdr:cNvPr>
        <xdr:cNvSpPr txBox="1"/>
      </xdr:nvSpPr>
      <xdr:spPr>
        <a:xfrm>
          <a:off x="16573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97" name="テキスト ボックス 396">
          <a:extLst>
            <a:ext uri="{FF2B5EF4-FFF2-40B4-BE49-F238E27FC236}">
              <a16:creationId xmlns:a16="http://schemas.microsoft.com/office/drawing/2014/main" id="{828C55B7-66CB-4655-882E-B21A323EB2F0}"/>
            </a:ext>
          </a:extLst>
        </xdr:cNvPr>
        <xdr:cNvSpPr txBox="1"/>
      </xdr:nvSpPr>
      <xdr:spPr>
        <a:xfrm>
          <a:off x="8572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108</xdr:row>
      <xdr:rowOff>88900</xdr:rowOff>
    </xdr:from>
    <xdr:to>
      <xdr:col>24</xdr:col>
      <xdr:colOff>114300</xdr:colOff>
      <xdr:row>109</xdr:row>
      <xdr:rowOff>19050</xdr:rowOff>
    </xdr:to>
    <xdr:sp macro="" textlink="">
      <xdr:nvSpPr>
        <xdr:cNvPr id="398" name="楕円 397">
          <a:extLst>
            <a:ext uri="{FF2B5EF4-FFF2-40B4-BE49-F238E27FC236}">
              <a16:creationId xmlns:a16="http://schemas.microsoft.com/office/drawing/2014/main" id="{C1594E49-70B6-4B2A-BFC9-3380F7D74231}"/>
            </a:ext>
          </a:extLst>
        </xdr:cNvPr>
        <xdr:cNvSpPr/>
      </xdr:nvSpPr>
      <xdr:spPr>
        <a:xfrm>
          <a:off x="4124325" y="17573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108</xdr:row>
      <xdr:rowOff>3810</xdr:rowOff>
    </xdr:from>
    <xdr:ext cx="405130" cy="259080"/>
    <xdr:sp macro="" textlink="">
      <xdr:nvSpPr>
        <xdr:cNvPr id="399" name="【港湾・漁港】&#10;有形固定資産減価償却率該当値テキスト">
          <a:extLst>
            <a:ext uri="{FF2B5EF4-FFF2-40B4-BE49-F238E27FC236}">
              <a16:creationId xmlns:a16="http://schemas.microsoft.com/office/drawing/2014/main" id="{3B577B58-2AA1-44C6-B69B-49653F7DD560}"/>
            </a:ext>
          </a:extLst>
        </xdr:cNvPr>
        <xdr:cNvSpPr txBox="1"/>
      </xdr:nvSpPr>
      <xdr:spPr>
        <a:xfrm>
          <a:off x="4229100" y="17494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107</xdr:row>
      <xdr:rowOff>57150</xdr:rowOff>
    </xdr:from>
    <xdr:to>
      <xdr:col>20</xdr:col>
      <xdr:colOff>38100</xdr:colOff>
      <xdr:row>107</xdr:row>
      <xdr:rowOff>158750</xdr:rowOff>
    </xdr:to>
    <xdr:sp macro="" textlink="">
      <xdr:nvSpPr>
        <xdr:cNvPr id="400" name="楕円 399">
          <a:extLst>
            <a:ext uri="{FF2B5EF4-FFF2-40B4-BE49-F238E27FC236}">
              <a16:creationId xmlns:a16="http://schemas.microsoft.com/office/drawing/2014/main" id="{E0B08E59-4D5E-4CDF-B0D7-A2DD189DE3C3}"/>
            </a:ext>
          </a:extLst>
        </xdr:cNvPr>
        <xdr:cNvSpPr/>
      </xdr:nvSpPr>
      <xdr:spPr>
        <a:xfrm>
          <a:off x="3381375" y="173831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107950</xdr:rowOff>
    </xdr:from>
    <xdr:to>
      <xdr:col>24</xdr:col>
      <xdr:colOff>63500</xdr:colOff>
      <xdr:row>108</xdr:row>
      <xdr:rowOff>139700</xdr:rowOff>
    </xdr:to>
    <xdr:cxnSp macro="">
      <xdr:nvCxnSpPr>
        <xdr:cNvPr id="401" name="直線コネクタ 400">
          <a:extLst>
            <a:ext uri="{FF2B5EF4-FFF2-40B4-BE49-F238E27FC236}">
              <a16:creationId xmlns:a16="http://schemas.microsoft.com/office/drawing/2014/main" id="{205399D7-6E98-402E-9695-0DEC259A4498}"/>
            </a:ext>
          </a:extLst>
        </xdr:cNvPr>
        <xdr:cNvCxnSpPr/>
      </xdr:nvCxnSpPr>
      <xdr:spPr>
        <a:xfrm>
          <a:off x="3429000" y="17430750"/>
          <a:ext cx="752475"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146050</xdr:rowOff>
    </xdr:from>
    <xdr:to>
      <xdr:col>15</xdr:col>
      <xdr:colOff>101600</xdr:colOff>
      <xdr:row>106</xdr:row>
      <xdr:rowOff>76200</xdr:rowOff>
    </xdr:to>
    <xdr:sp macro="" textlink="">
      <xdr:nvSpPr>
        <xdr:cNvPr id="402" name="楕円 401">
          <a:extLst>
            <a:ext uri="{FF2B5EF4-FFF2-40B4-BE49-F238E27FC236}">
              <a16:creationId xmlns:a16="http://schemas.microsoft.com/office/drawing/2014/main" id="{B9B91D2D-F5E0-43EA-B784-D597B85B031A}"/>
            </a:ext>
          </a:extLst>
        </xdr:cNvPr>
        <xdr:cNvSpPr/>
      </xdr:nvSpPr>
      <xdr:spPr>
        <a:xfrm>
          <a:off x="2571750" y="17145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25400</xdr:rowOff>
    </xdr:from>
    <xdr:to>
      <xdr:col>19</xdr:col>
      <xdr:colOff>177800</xdr:colOff>
      <xdr:row>107</xdr:row>
      <xdr:rowOff>107950</xdr:rowOff>
    </xdr:to>
    <xdr:cxnSp macro="">
      <xdr:nvCxnSpPr>
        <xdr:cNvPr id="403" name="直線コネクタ 402">
          <a:extLst>
            <a:ext uri="{FF2B5EF4-FFF2-40B4-BE49-F238E27FC236}">
              <a16:creationId xmlns:a16="http://schemas.microsoft.com/office/drawing/2014/main" id="{AEEBFE13-C2B5-4ABB-ADA8-4F832DB62524}"/>
            </a:ext>
          </a:extLst>
        </xdr:cNvPr>
        <xdr:cNvCxnSpPr/>
      </xdr:nvCxnSpPr>
      <xdr:spPr>
        <a:xfrm>
          <a:off x="2619375" y="17192625"/>
          <a:ext cx="809625"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25400</xdr:rowOff>
    </xdr:from>
    <xdr:to>
      <xdr:col>10</xdr:col>
      <xdr:colOff>165100</xdr:colOff>
      <xdr:row>102</xdr:row>
      <xdr:rowOff>127000</xdr:rowOff>
    </xdr:to>
    <xdr:sp macro="" textlink="">
      <xdr:nvSpPr>
        <xdr:cNvPr id="404" name="楕円 403">
          <a:extLst>
            <a:ext uri="{FF2B5EF4-FFF2-40B4-BE49-F238E27FC236}">
              <a16:creationId xmlns:a16="http://schemas.microsoft.com/office/drawing/2014/main" id="{AF5F0C2F-A4A9-4BF9-A5C2-CD2B3DB29F03}"/>
            </a:ext>
          </a:extLst>
        </xdr:cNvPr>
        <xdr:cNvSpPr/>
      </xdr:nvSpPr>
      <xdr:spPr>
        <a:xfrm>
          <a:off x="1781175" y="16544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76200</xdr:rowOff>
    </xdr:from>
    <xdr:to>
      <xdr:col>15</xdr:col>
      <xdr:colOff>50800</xdr:colOff>
      <xdr:row>106</xdr:row>
      <xdr:rowOff>25400</xdr:rowOff>
    </xdr:to>
    <xdr:cxnSp macro="">
      <xdr:nvCxnSpPr>
        <xdr:cNvPr id="405" name="直線コネクタ 404">
          <a:extLst>
            <a:ext uri="{FF2B5EF4-FFF2-40B4-BE49-F238E27FC236}">
              <a16:creationId xmlns:a16="http://schemas.microsoft.com/office/drawing/2014/main" id="{17916DC5-BE34-469F-9801-7C1B12BBA724}"/>
            </a:ext>
          </a:extLst>
        </xdr:cNvPr>
        <xdr:cNvCxnSpPr/>
      </xdr:nvCxnSpPr>
      <xdr:spPr>
        <a:xfrm>
          <a:off x="1828800" y="16592550"/>
          <a:ext cx="790575" cy="600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114300</xdr:rowOff>
    </xdr:from>
    <xdr:to>
      <xdr:col>6</xdr:col>
      <xdr:colOff>38100</xdr:colOff>
      <xdr:row>103</xdr:row>
      <xdr:rowOff>44450</xdr:rowOff>
    </xdr:to>
    <xdr:sp macro="" textlink="">
      <xdr:nvSpPr>
        <xdr:cNvPr id="406" name="楕円 405">
          <a:extLst>
            <a:ext uri="{FF2B5EF4-FFF2-40B4-BE49-F238E27FC236}">
              <a16:creationId xmlns:a16="http://schemas.microsoft.com/office/drawing/2014/main" id="{70419ABB-7252-4A6F-91BE-4238C902FB50}"/>
            </a:ext>
          </a:extLst>
        </xdr:cNvPr>
        <xdr:cNvSpPr/>
      </xdr:nvSpPr>
      <xdr:spPr>
        <a:xfrm>
          <a:off x="981075" y="166306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76200</xdr:rowOff>
    </xdr:from>
    <xdr:to>
      <xdr:col>10</xdr:col>
      <xdr:colOff>114300</xdr:colOff>
      <xdr:row>102</xdr:row>
      <xdr:rowOff>165100</xdr:rowOff>
    </xdr:to>
    <xdr:cxnSp macro="">
      <xdr:nvCxnSpPr>
        <xdr:cNvPr id="407" name="直線コネクタ 406">
          <a:extLst>
            <a:ext uri="{FF2B5EF4-FFF2-40B4-BE49-F238E27FC236}">
              <a16:creationId xmlns:a16="http://schemas.microsoft.com/office/drawing/2014/main" id="{CFC22200-A744-44BE-80B7-C2AFCE9AF54F}"/>
            </a:ext>
          </a:extLst>
        </xdr:cNvPr>
        <xdr:cNvCxnSpPr/>
      </xdr:nvCxnSpPr>
      <xdr:spPr>
        <a:xfrm flipV="1">
          <a:off x="1028700" y="16592550"/>
          <a:ext cx="8001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118110</xdr:rowOff>
    </xdr:from>
    <xdr:ext cx="405130" cy="259080"/>
    <xdr:sp macro="" textlink="">
      <xdr:nvSpPr>
        <xdr:cNvPr id="408" name="n_1aveValue【港湾・漁港】&#10;有形固定資産減価償却率">
          <a:extLst>
            <a:ext uri="{FF2B5EF4-FFF2-40B4-BE49-F238E27FC236}">
              <a16:creationId xmlns:a16="http://schemas.microsoft.com/office/drawing/2014/main" id="{BB8BCCC0-0AC7-48C2-A6CB-AB8EA2E6A404}"/>
            </a:ext>
          </a:extLst>
        </xdr:cNvPr>
        <xdr:cNvSpPr txBox="1"/>
      </xdr:nvSpPr>
      <xdr:spPr>
        <a:xfrm>
          <a:off x="3239135" y="16637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100</xdr:row>
      <xdr:rowOff>168910</xdr:rowOff>
    </xdr:from>
    <xdr:ext cx="404495" cy="258445"/>
    <xdr:sp macro="" textlink="">
      <xdr:nvSpPr>
        <xdr:cNvPr id="409" name="n_2aveValue【港湾・漁港】&#10;有形固定資産減価償却率">
          <a:extLst>
            <a:ext uri="{FF2B5EF4-FFF2-40B4-BE49-F238E27FC236}">
              <a16:creationId xmlns:a16="http://schemas.microsoft.com/office/drawing/2014/main" id="{5F64EE5C-D9A9-432F-A864-66D2D706A5C3}"/>
            </a:ext>
          </a:extLst>
        </xdr:cNvPr>
        <xdr:cNvSpPr txBox="1"/>
      </xdr:nvSpPr>
      <xdr:spPr>
        <a:xfrm>
          <a:off x="2439035" y="16351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98</xdr:row>
      <xdr:rowOff>54610</xdr:rowOff>
    </xdr:from>
    <xdr:ext cx="404495" cy="258445"/>
    <xdr:sp macro="" textlink="">
      <xdr:nvSpPr>
        <xdr:cNvPr id="410" name="n_3aveValue【港湾・漁港】&#10;有形固定資産減価償却率">
          <a:extLst>
            <a:ext uri="{FF2B5EF4-FFF2-40B4-BE49-F238E27FC236}">
              <a16:creationId xmlns:a16="http://schemas.microsoft.com/office/drawing/2014/main" id="{140FDEEC-6D69-4E8B-867F-DEFAA13EF5AF}"/>
            </a:ext>
          </a:extLst>
        </xdr:cNvPr>
        <xdr:cNvSpPr txBox="1"/>
      </xdr:nvSpPr>
      <xdr:spPr>
        <a:xfrm>
          <a:off x="1648460" y="15923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149860</xdr:rowOff>
    </xdr:from>
    <xdr:ext cx="405130" cy="259080"/>
    <xdr:sp macro="" textlink="">
      <xdr:nvSpPr>
        <xdr:cNvPr id="411" name="n_1mainValue【港湾・漁港】&#10;有形固定資産減価償却率">
          <a:extLst>
            <a:ext uri="{FF2B5EF4-FFF2-40B4-BE49-F238E27FC236}">
              <a16:creationId xmlns:a16="http://schemas.microsoft.com/office/drawing/2014/main" id="{BF587999-27F2-435F-9735-541CE41A1BB7}"/>
            </a:ext>
          </a:extLst>
        </xdr:cNvPr>
        <xdr:cNvSpPr txBox="1"/>
      </xdr:nvSpPr>
      <xdr:spPr>
        <a:xfrm>
          <a:off x="3239135" y="17475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67310</xdr:rowOff>
    </xdr:from>
    <xdr:ext cx="404495" cy="259080"/>
    <xdr:sp macro="" textlink="">
      <xdr:nvSpPr>
        <xdr:cNvPr id="412" name="n_2mainValue【港湾・漁港】&#10;有形固定資産減価償却率">
          <a:extLst>
            <a:ext uri="{FF2B5EF4-FFF2-40B4-BE49-F238E27FC236}">
              <a16:creationId xmlns:a16="http://schemas.microsoft.com/office/drawing/2014/main" id="{04A6DE98-411C-4812-A18F-0CCD97592065}"/>
            </a:ext>
          </a:extLst>
        </xdr:cNvPr>
        <xdr:cNvSpPr txBox="1"/>
      </xdr:nvSpPr>
      <xdr:spPr>
        <a:xfrm>
          <a:off x="2439035" y="17228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118110</xdr:rowOff>
    </xdr:from>
    <xdr:ext cx="404495" cy="259080"/>
    <xdr:sp macro="" textlink="">
      <xdr:nvSpPr>
        <xdr:cNvPr id="413" name="n_3mainValue【港湾・漁港】&#10;有形固定資産減価償却率">
          <a:extLst>
            <a:ext uri="{FF2B5EF4-FFF2-40B4-BE49-F238E27FC236}">
              <a16:creationId xmlns:a16="http://schemas.microsoft.com/office/drawing/2014/main" id="{A1FB4B89-7D9C-4EBF-9C4E-032A86066C65}"/>
            </a:ext>
          </a:extLst>
        </xdr:cNvPr>
        <xdr:cNvSpPr txBox="1"/>
      </xdr:nvSpPr>
      <xdr:spPr>
        <a:xfrm>
          <a:off x="1648460" y="16637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101</xdr:row>
      <xdr:rowOff>60960</xdr:rowOff>
    </xdr:from>
    <xdr:ext cx="404495" cy="259080"/>
    <xdr:sp macro="" textlink="">
      <xdr:nvSpPr>
        <xdr:cNvPr id="414" name="n_4mainValue【港湾・漁港】&#10;有形固定資産減価償却率">
          <a:extLst>
            <a:ext uri="{FF2B5EF4-FFF2-40B4-BE49-F238E27FC236}">
              <a16:creationId xmlns:a16="http://schemas.microsoft.com/office/drawing/2014/main" id="{A67C9274-85CD-4012-AC77-E6B4D45F670A}"/>
            </a:ext>
          </a:extLst>
        </xdr:cNvPr>
        <xdr:cNvSpPr txBox="1"/>
      </xdr:nvSpPr>
      <xdr:spPr>
        <a:xfrm>
          <a:off x="848360" y="16418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C733D098-57E3-48E6-8599-4156CEE1357E}"/>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16" name="正方形/長方形 415">
          <a:extLst>
            <a:ext uri="{FF2B5EF4-FFF2-40B4-BE49-F238E27FC236}">
              <a16:creationId xmlns:a16="http://schemas.microsoft.com/office/drawing/2014/main" id="{7C5961C2-4CE6-40F5-9751-E06E94583881}"/>
            </a:ext>
          </a:extLst>
        </xdr:cNvPr>
        <xdr:cNvSpPr/>
      </xdr:nvSpPr>
      <xdr:spPr>
        <a:xfrm>
          <a:off x="64103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17" name="正方形/長方形 416">
          <a:extLst>
            <a:ext uri="{FF2B5EF4-FFF2-40B4-BE49-F238E27FC236}">
              <a16:creationId xmlns:a16="http://schemas.microsoft.com/office/drawing/2014/main" id="{F68D6B3A-2360-476F-A556-3933A50BD4AB}"/>
            </a:ext>
          </a:extLst>
        </xdr:cNvPr>
        <xdr:cNvSpPr/>
      </xdr:nvSpPr>
      <xdr:spPr>
        <a:xfrm>
          <a:off x="64103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18" name="正方形/長方形 417">
          <a:extLst>
            <a:ext uri="{FF2B5EF4-FFF2-40B4-BE49-F238E27FC236}">
              <a16:creationId xmlns:a16="http://schemas.microsoft.com/office/drawing/2014/main" id="{57645FB0-639A-42FC-A67E-3F0DA63E4373}"/>
            </a:ext>
          </a:extLst>
        </xdr:cNvPr>
        <xdr:cNvSpPr/>
      </xdr:nvSpPr>
      <xdr:spPr>
        <a:xfrm>
          <a:off x="7886700"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19" name="正方形/長方形 418">
          <a:extLst>
            <a:ext uri="{FF2B5EF4-FFF2-40B4-BE49-F238E27FC236}">
              <a16:creationId xmlns:a16="http://schemas.microsoft.com/office/drawing/2014/main" id="{6C89B4DD-F546-4EF3-AC24-604A62F22BAC}"/>
            </a:ext>
          </a:extLst>
        </xdr:cNvPr>
        <xdr:cNvSpPr/>
      </xdr:nvSpPr>
      <xdr:spPr>
        <a:xfrm>
          <a:off x="7886700"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170,919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B14FBD6A-BB64-471B-A684-754B535172FC}"/>
            </a:ext>
          </a:extLst>
        </xdr:cNvPr>
        <xdr:cNvSpPr/>
      </xdr:nvSpPr>
      <xdr:spPr>
        <a:xfrm>
          <a:off x="5953125" y="15840075"/>
          <a:ext cx="424815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21" name="テキスト ボックス 420">
          <a:extLst>
            <a:ext uri="{FF2B5EF4-FFF2-40B4-BE49-F238E27FC236}">
              <a16:creationId xmlns:a16="http://schemas.microsoft.com/office/drawing/2014/main" id="{90F4EE92-9080-4231-B8D5-DCFEE9ACE4C7}"/>
            </a:ext>
          </a:extLst>
        </xdr:cNvPr>
        <xdr:cNvSpPr txBox="1"/>
      </xdr:nvSpPr>
      <xdr:spPr>
        <a:xfrm>
          <a:off x="5915025" y="156591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03472CFC-4653-4479-B16B-2E50989DA066}"/>
            </a:ext>
          </a:extLst>
        </xdr:cNvPr>
        <xdr:cNvCxnSpPr/>
      </xdr:nvCxnSpPr>
      <xdr:spPr>
        <a:xfrm>
          <a:off x="5953125" y="179927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110</xdr:row>
      <xdr:rowOff>48260</xdr:rowOff>
    </xdr:from>
    <xdr:ext cx="594995" cy="259080"/>
    <xdr:sp macro="" textlink="">
      <xdr:nvSpPr>
        <xdr:cNvPr id="423" name="テキスト ボックス 422">
          <a:extLst>
            <a:ext uri="{FF2B5EF4-FFF2-40B4-BE49-F238E27FC236}">
              <a16:creationId xmlns:a16="http://schemas.microsoft.com/office/drawing/2014/main" id="{7445F4BF-C811-4716-985E-65494B3BA6F3}"/>
            </a:ext>
          </a:extLst>
        </xdr:cNvPr>
        <xdr:cNvSpPr txBox="1"/>
      </xdr:nvSpPr>
      <xdr:spPr>
        <a:xfrm>
          <a:off x="5420995" y="178568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a:extLst>
            <a:ext uri="{FF2B5EF4-FFF2-40B4-BE49-F238E27FC236}">
              <a16:creationId xmlns:a16="http://schemas.microsoft.com/office/drawing/2014/main" id="{86FA93F8-7B7B-46A3-B112-EE9AB17EC3D6}"/>
            </a:ext>
          </a:extLst>
        </xdr:cNvPr>
        <xdr:cNvCxnSpPr/>
      </xdr:nvCxnSpPr>
      <xdr:spPr>
        <a:xfrm>
          <a:off x="5953125" y="176403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108</xdr:row>
      <xdr:rowOff>10160</xdr:rowOff>
    </xdr:from>
    <xdr:ext cx="594995" cy="259080"/>
    <xdr:sp macro="" textlink="">
      <xdr:nvSpPr>
        <xdr:cNvPr id="425" name="テキスト ボックス 424">
          <a:extLst>
            <a:ext uri="{FF2B5EF4-FFF2-40B4-BE49-F238E27FC236}">
              <a16:creationId xmlns:a16="http://schemas.microsoft.com/office/drawing/2014/main" id="{926D0933-C1BF-415B-AC84-85BCF3367E65}"/>
            </a:ext>
          </a:extLst>
        </xdr:cNvPr>
        <xdr:cNvSpPr txBox="1"/>
      </xdr:nvSpPr>
      <xdr:spPr>
        <a:xfrm>
          <a:off x="5420995" y="174948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a:extLst>
            <a:ext uri="{FF2B5EF4-FFF2-40B4-BE49-F238E27FC236}">
              <a16:creationId xmlns:a16="http://schemas.microsoft.com/office/drawing/2014/main" id="{5C7C0416-FFD8-4291-AD30-221B6D2A3B73}"/>
            </a:ext>
          </a:extLst>
        </xdr:cNvPr>
        <xdr:cNvCxnSpPr/>
      </xdr:nvCxnSpPr>
      <xdr:spPr>
        <a:xfrm>
          <a:off x="5953125" y="17278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105</xdr:row>
      <xdr:rowOff>143510</xdr:rowOff>
    </xdr:from>
    <xdr:ext cx="594995" cy="258445"/>
    <xdr:sp macro="" textlink="">
      <xdr:nvSpPr>
        <xdr:cNvPr id="427" name="テキスト ボックス 426">
          <a:extLst>
            <a:ext uri="{FF2B5EF4-FFF2-40B4-BE49-F238E27FC236}">
              <a16:creationId xmlns:a16="http://schemas.microsoft.com/office/drawing/2014/main" id="{7102559A-7C87-4D9B-A839-9CE445339F2F}"/>
            </a:ext>
          </a:extLst>
        </xdr:cNvPr>
        <xdr:cNvSpPr txBox="1"/>
      </xdr:nvSpPr>
      <xdr:spPr>
        <a:xfrm>
          <a:off x="5420995" y="171424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a:extLst>
            <a:ext uri="{FF2B5EF4-FFF2-40B4-BE49-F238E27FC236}">
              <a16:creationId xmlns:a16="http://schemas.microsoft.com/office/drawing/2014/main" id="{031CFAE2-878D-43F2-8BC7-A0EC6C52A3B5}"/>
            </a:ext>
          </a:extLst>
        </xdr:cNvPr>
        <xdr:cNvCxnSpPr/>
      </xdr:nvCxnSpPr>
      <xdr:spPr>
        <a:xfrm>
          <a:off x="5953125" y="16916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103</xdr:row>
      <xdr:rowOff>105410</xdr:rowOff>
    </xdr:from>
    <xdr:ext cx="594995" cy="259080"/>
    <xdr:sp macro="" textlink="">
      <xdr:nvSpPr>
        <xdr:cNvPr id="429" name="テキスト ボックス 428">
          <a:extLst>
            <a:ext uri="{FF2B5EF4-FFF2-40B4-BE49-F238E27FC236}">
              <a16:creationId xmlns:a16="http://schemas.microsoft.com/office/drawing/2014/main" id="{48EA8C38-3DD0-491E-8763-AEAEB398C6F3}"/>
            </a:ext>
          </a:extLst>
        </xdr:cNvPr>
        <xdr:cNvSpPr txBox="1"/>
      </xdr:nvSpPr>
      <xdr:spPr>
        <a:xfrm>
          <a:off x="5420995" y="167805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a:extLst>
            <a:ext uri="{FF2B5EF4-FFF2-40B4-BE49-F238E27FC236}">
              <a16:creationId xmlns:a16="http://schemas.microsoft.com/office/drawing/2014/main" id="{62B8B2CD-DA54-436F-BB7A-2DA888D1D4C9}"/>
            </a:ext>
          </a:extLst>
        </xdr:cNvPr>
        <xdr:cNvCxnSpPr/>
      </xdr:nvCxnSpPr>
      <xdr:spPr>
        <a:xfrm>
          <a:off x="5953125" y="165544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101</xdr:row>
      <xdr:rowOff>67310</xdr:rowOff>
    </xdr:from>
    <xdr:ext cx="594995" cy="259080"/>
    <xdr:sp macro="" textlink="">
      <xdr:nvSpPr>
        <xdr:cNvPr id="431" name="テキスト ボックス 430">
          <a:extLst>
            <a:ext uri="{FF2B5EF4-FFF2-40B4-BE49-F238E27FC236}">
              <a16:creationId xmlns:a16="http://schemas.microsoft.com/office/drawing/2014/main" id="{FC437A8C-94E3-4C06-865A-D156FEB17B27}"/>
            </a:ext>
          </a:extLst>
        </xdr:cNvPr>
        <xdr:cNvSpPr txBox="1"/>
      </xdr:nvSpPr>
      <xdr:spPr>
        <a:xfrm>
          <a:off x="5420995" y="164185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a:extLst>
            <a:ext uri="{FF2B5EF4-FFF2-40B4-BE49-F238E27FC236}">
              <a16:creationId xmlns:a16="http://schemas.microsoft.com/office/drawing/2014/main" id="{635EA631-E3B2-4E0E-A606-1D6864C29318}"/>
            </a:ext>
          </a:extLst>
        </xdr:cNvPr>
        <xdr:cNvCxnSpPr/>
      </xdr:nvCxnSpPr>
      <xdr:spPr>
        <a:xfrm>
          <a:off x="5953125" y="16192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99</xdr:row>
      <xdr:rowOff>29210</xdr:rowOff>
    </xdr:from>
    <xdr:ext cx="594995" cy="258445"/>
    <xdr:sp macro="" textlink="">
      <xdr:nvSpPr>
        <xdr:cNvPr id="433" name="テキスト ボックス 432">
          <a:extLst>
            <a:ext uri="{FF2B5EF4-FFF2-40B4-BE49-F238E27FC236}">
              <a16:creationId xmlns:a16="http://schemas.microsoft.com/office/drawing/2014/main" id="{1D05B4AF-5CD9-4F4C-BEBF-E8757E2B95E0}"/>
            </a:ext>
          </a:extLst>
        </xdr:cNvPr>
        <xdr:cNvSpPr txBox="1"/>
      </xdr:nvSpPr>
      <xdr:spPr>
        <a:xfrm>
          <a:off x="5420995" y="160566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9512F048-6DDC-47BD-B631-7B1A19B404BB}"/>
            </a:ext>
          </a:extLst>
        </xdr:cNvPr>
        <xdr:cNvCxnSpPr/>
      </xdr:nvCxnSpPr>
      <xdr:spPr>
        <a:xfrm>
          <a:off x="5953125" y="158400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162560</xdr:rowOff>
    </xdr:from>
    <xdr:ext cx="594995" cy="259080"/>
    <xdr:sp macro="" textlink="">
      <xdr:nvSpPr>
        <xdr:cNvPr id="435" name="テキスト ボックス 434">
          <a:extLst>
            <a:ext uri="{FF2B5EF4-FFF2-40B4-BE49-F238E27FC236}">
              <a16:creationId xmlns:a16="http://schemas.microsoft.com/office/drawing/2014/main" id="{4817C898-3E04-4CB5-A9B2-68A678292B6E}"/>
            </a:ext>
          </a:extLst>
        </xdr:cNvPr>
        <xdr:cNvSpPr txBox="1"/>
      </xdr:nvSpPr>
      <xdr:spPr>
        <a:xfrm>
          <a:off x="5420995" y="157041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a:extLst>
            <a:ext uri="{FF2B5EF4-FFF2-40B4-BE49-F238E27FC236}">
              <a16:creationId xmlns:a16="http://schemas.microsoft.com/office/drawing/2014/main" id="{B9E236CA-3993-4024-8F4F-87E98A65EBE9}"/>
            </a:ext>
          </a:extLst>
        </xdr:cNvPr>
        <xdr:cNvSpPr/>
      </xdr:nvSpPr>
      <xdr:spPr>
        <a:xfrm>
          <a:off x="5953125" y="15840075"/>
          <a:ext cx="424815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100330</xdr:rowOff>
    </xdr:from>
    <xdr:to>
      <xdr:col>54</xdr:col>
      <xdr:colOff>189865</xdr:colOff>
      <xdr:row>109</xdr:row>
      <xdr:rowOff>63500</xdr:rowOff>
    </xdr:to>
    <xdr:cxnSp macro="">
      <xdr:nvCxnSpPr>
        <xdr:cNvPr id="437" name="直線コネクタ 436">
          <a:extLst>
            <a:ext uri="{FF2B5EF4-FFF2-40B4-BE49-F238E27FC236}">
              <a16:creationId xmlns:a16="http://schemas.microsoft.com/office/drawing/2014/main" id="{C135ABDD-D98B-44CC-84FB-D320A52C031E}"/>
            </a:ext>
          </a:extLst>
        </xdr:cNvPr>
        <xdr:cNvCxnSpPr/>
      </xdr:nvCxnSpPr>
      <xdr:spPr>
        <a:xfrm flipV="1">
          <a:off x="9427845" y="16296005"/>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66675</xdr:rowOff>
    </xdr:from>
    <xdr:ext cx="598805" cy="258445"/>
    <xdr:sp macro="" textlink="">
      <xdr:nvSpPr>
        <xdr:cNvPr id="438" name="【港湾・漁港】&#10;一人当たり有形固定資産（償却資産）額最小値テキスト">
          <a:extLst>
            <a:ext uri="{FF2B5EF4-FFF2-40B4-BE49-F238E27FC236}">
              <a16:creationId xmlns:a16="http://schemas.microsoft.com/office/drawing/2014/main" id="{5698344A-4353-4719-B91E-E1D3EAA11854}"/>
            </a:ext>
          </a:extLst>
        </xdr:cNvPr>
        <xdr:cNvSpPr txBox="1"/>
      </xdr:nvSpPr>
      <xdr:spPr>
        <a:xfrm>
          <a:off x="9477375" y="17713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178,424</a:t>
          </a:r>
          <a:endParaRPr kumimoji="1" lang="ja-JP" altLang="en-US" sz="1000" b="1">
            <a:latin typeface="ＭＳ Ｐゴシック"/>
            <a:ea typeface="ＭＳ Ｐゴシック"/>
          </a:endParaRPr>
        </a:p>
      </xdr:txBody>
    </xdr:sp>
    <xdr:clientData/>
  </xdr:oneCellAnchor>
  <xdr:twoCellAnchor>
    <xdr:from>
      <xdr:col>54</xdr:col>
      <xdr:colOff>101600</xdr:colOff>
      <xdr:row>109</xdr:row>
      <xdr:rowOff>63500</xdr:rowOff>
    </xdr:from>
    <xdr:to>
      <xdr:col>55</xdr:col>
      <xdr:colOff>88900</xdr:colOff>
      <xdr:row>109</xdr:row>
      <xdr:rowOff>63500</xdr:rowOff>
    </xdr:to>
    <xdr:cxnSp macro="">
      <xdr:nvCxnSpPr>
        <xdr:cNvPr id="439" name="直線コネクタ 438">
          <a:extLst>
            <a:ext uri="{FF2B5EF4-FFF2-40B4-BE49-F238E27FC236}">
              <a16:creationId xmlns:a16="http://schemas.microsoft.com/office/drawing/2014/main" id="{3B3C187B-C6BE-4783-B9E5-A66A53C1FC27}"/>
            </a:ext>
          </a:extLst>
        </xdr:cNvPr>
        <xdr:cNvCxnSpPr/>
      </xdr:nvCxnSpPr>
      <xdr:spPr>
        <a:xfrm>
          <a:off x="9363075" y="177165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46990</xdr:rowOff>
    </xdr:from>
    <xdr:ext cx="598805" cy="259080"/>
    <xdr:sp macro="" textlink="">
      <xdr:nvSpPr>
        <xdr:cNvPr id="440" name="【港湾・漁港】&#10;一人当たり有形固定資産（償却資産）額最大値テキスト">
          <a:extLst>
            <a:ext uri="{FF2B5EF4-FFF2-40B4-BE49-F238E27FC236}">
              <a16:creationId xmlns:a16="http://schemas.microsoft.com/office/drawing/2014/main" id="{7005DB9E-97C2-4416-8883-28F19541ACE8}"/>
            </a:ext>
          </a:extLst>
        </xdr:cNvPr>
        <xdr:cNvSpPr txBox="1"/>
      </xdr:nvSpPr>
      <xdr:spPr>
        <a:xfrm>
          <a:off x="9477375" y="16080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573,654</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100330</xdr:rowOff>
    </xdr:from>
    <xdr:to>
      <xdr:col>55</xdr:col>
      <xdr:colOff>88900</xdr:colOff>
      <xdr:row>100</xdr:row>
      <xdr:rowOff>100330</xdr:rowOff>
    </xdr:to>
    <xdr:cxnSp macro="">
      <xdr:nvCxnSpPr>
        <xdr:cNvPr id="441" name="直線コネクタ 440">
          <a:extLst>
            <a:ext uri="{FF2B5EF4-FFF2-40B4-BE49-F238E27FC236}">
              <a16:creationId xmlns:a16="http://schemas.microsoft.com/office/drawing/2014/main" id="{30755228-9561-40A9-B46D-9E569A27AEF0}"/>
            </a:ext>
          </a:extLst>
        </xdr:cNvPr>
        <xdr:cNvCxnSpPr/>
      </xdr:nvCxnSpPr>
      <xdr:spPr>
        <a:xfrm>
          <a:off x="9363075" y="1629600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157480</xdr:rowOff>
    </xdr:from>
    <xdr:ext cx="598805" cy="258445"/>
    <xdr:sp macro="" textlink="">
      <xdr:nvSpPr>
        <xdr:cNvPr id="442" name="【港湾・漁港】&#10;一人当たり有形固定資産（償却資産）額平均値テキスト">
          <a:extLst>
            <a:ext uri="{FF2B5EF4-FFF2-40B4-BE49-F238E27FC236}">
              <a16:creationId xmlns:a16="http://schemas.microsoft.com/office/drawing/2014/main" id="{1132B151-70A9-48E7-9720-2F37A22B3AFA}"/>
            </a:ext>
          </a:extLst>
        </xdr:cNvPr>
        <xdr:cNvSpPr txBox="1"/>
      </xdr:nvSpPr>
      <xdr:spPr>
        <a:xfrm>
          <a:off x="9477375" y="168389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404,595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7620</xdr:rowOff>
    </xdr:from>
    <xdr:to>
      <xdr:col>55</xdr:col>
      <xdr:colOff>50800</xdr:colOff>
      <xdr:row>104</xdr:row>
      <xdr:rowOff>109220</xdr:rowOff>
    </xdr:to>
    <xdr:sp macro="" textlink="">
      <xdr:nvSpPr>
        <xdr:cNvPr id="443" name="フローチャート: 判断 442">
          <a:extLst>
            <a:ext uri="{FF2B5EF4-FFF2-40B4-BE49-F238E27FC236}">
              <a16:creationId xmlns:a16="http://schemas.microsoft.com/office/drawing/2014/main" id="{D66611DF-CDCC-47CB-A0EC-CD827559CDAD}"/>
            </a:ext>
          </a:extLst>
        </xdr:cNvPr>
        <xdr:cNvSpPr/>
      </xdr:nvSpPr>
      <xdr:spPr>
        <a:xfrm>
          <a:off x="9401175" y="1685099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26670</xdr:rowOff>
    </xdr:from>
    <xdr:to>
      <xdr:col>50</xdr:col>
      <xdr:colOff>165100</xdr:colOff>
      <xdr:row>104</xdr:row>
      <xdr:rowOff>128270</xdr:rowOff>
    </xdr:to>
    <xdr:sp macro="" textlink="">
      <xdr:nvSpPr>
        <xdr:cNvPr id="444" name="フローチャート: 判断 443">
          <a:extLst>
            <a:ext uri="{FF2B5EF4-FFF2-40B4-BE49-F238E27FC236}">
              <a16:creationId xmlns:a16="http://schemas.microsoft.com/office/drawing/2014/main" id="{BEE9C3AD-AE96-4B49-898B-D8131BA2D366}"/>
            </a:ext>
          </a:extLst>
        </xdr:cNvPr>
        <xdr:cNvSpPr/>
      </xdr:nvSpPr>
      <xdr:spPr>
        <a:xfrm>
          <a:off x="8639175" y="16870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53975</xdr:rowOff>
    </xdr:from>
    <xdr:to>
      <xdr:col>46</xdr:col>
      <xdr:colOff>38100</xdr:colOff>
      <xdr:row>104</xdr:row>
      <xdr:rowOff>155575</xdr:rowOff>
    </xdr:to>
    <xdr:sp macro="" textlink="">
      <xdr:nvSpPr>
        <xdr:cNvPr id="445" name="フローチャート: 判断 444">
          <a:extLst>
            <a:ext uri="{FF2B5EF4-FFF2-40B4-BE49-F238E27FC236}">
              <a16:creationId xmlns:a16="http://schemas.microsoft.com/office/drawing/2014/main" id="{F1D5F8C6-C00D-43B5-8E57-2079A348E942}"/>
            </a:ext>
          </a:extLst>
        </xdr:cNvPr>
        <xdr:cNvSpPr/>
      </xdr:nvSpPr>
      <xdr:spPr>
        <a:xfrm>
          <a:off x="7839075" y="168941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50800</xdr:rowOff>
    </xdr:from>
    <xdr:to>
      <xdr:col>41</xdr:col>
      <xdr:colOff>101600</xdr:colOff>
      <xdr:row>105</xdr:row>
      <xdr:rowOff>152400</xdr:rowOff>
    </xdr:to>
    <xdr:sp macro="" textlink="">
      <xdr:nvSpPr>
        <xdr:cNvPr id="446" name="フローチャート: 判断 445">
          <a:extLst>
            <a:ext uri="{FF2B5EF4-FFF2-40B4-BE49-F238E27FC236}">
              <a16:creationId xmlns:a16="http://schemas.microsoft.com/office/drawing/2014/main" id="{DCB7C188-5FA6-4156-8735-9519F97D6713}"/>
            </a:ext>
          </a:extLst>
        </xdr:cNvPr>
        <xdr:cNvSpPr/>
      </xdr:nvSpPr>
      <xdr:spPr>
        <a:xfrm>
          <a:off x="7029450" y="17049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47" name="テキスト ボックス 446">
          <a:extLst>
            <a:ext uri="{FF2B5EF4-FFF2-40B4-BE49-F238E27FC236}">
              <a16:creationId xmlns:a16="http://schemas.microsoft.com/office/drawing/2014/main" id="{0EE5977A-3605-4FA2-AB46-856BAF0FBFE7}"/>
            </a:ext>
          </a:extLst>
        </xdr:cNvPr>
        <xdr:cNvSpPr txBox="1"/>
      </xdr:nvSpPr>
      <xdr:spPr>
        <a:xfrm>
          <a:off x="925830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48" name="テキスト ボックス 447">
          <a:extLst>
            <a:ext uri="{FF2B5EF4-FFF2-40B4-BE49-F238E27FC236}">
              <a16:creationId xmlns:a16="http://schemas.microsoft.com/office/drawing/2014/main" id="{15CF943B-268C-4074-967C-2125F01D8191}"/>
            </a:ext>
          </a:extLst>
        </xdr:cNvPr>
        <xdr:cNvSpPr txBox="1"/>
      </xdr:nvSpPr>
      <xdr:spPr>
        <a:xfrm>
          <a:off x="85153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49" name="テキスト ボックス 448">
          <a:extLst>
            <a:ext uri="{FF2B5EF4-FFF2-40B4-BE49-F238E27FC236}">
              <a16:creationId xmlns:a16="http://schemas.microsoft.com/office/drawing/2014/main" id="{06D84068-C73B-4741-A726-F0B125F19EF3}"/>
            </a:ext>
          </a:extLst>
        </xdr:cNvPr>
        <xdr:cNvSpPr txBox="1"/>
      </xdr:nvSpPr>
      <xdr:spPr>
        <a:xfrm>
          <a:off x="77152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50" name="テキスト ボックス 449">
          <a:extLst>
            <a:ext uri="{FF2B5EF4-FFF2-40B4-BE49-F238E27FC236}">
              <a16:creationId xmlns:a16="http://schemas.microsoft.com/office/drawing/2014/main" id="{C5F58EE2-1C4C-4322-9929-29005F3F310F}"/>
            </a:ext>
          </a:extLst>
        </xdr:cNvPr>
        <xdr:cNvSpPr txBox="1"/>
      </xdr:nvSpPr>
      <xdr:spPr>
        <a:xfrm>
          <a:off x="69056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51" name="テキスト ボックス 450">
          <a:extLst>
            <a:ext uri="{FF2B5EF4-FFF2-40B4-BE49-F238E27FC236}">
              <a16:creationId xmlns:a16="http://schemas.microsoft.com/office/drawing/2014/main" id="{53F98728-5F4A-4EC8-B638-EB2530504B11}"/>
            </a:ext>
          </a:extLst>
        </xdr:cNvPr>
        <xdr:cNvSpPr txBox="1"/>
      </xdr:nvSpPr>
      <xdr:spPr>
        <a:xfrm>
          <a:off x="61150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100</xdr:row>
      <xdr:rowOff>49530</xdr:rowOff>
    </xdr:from>
    <xdr:to>
      <xdr:col>55</xdr:col>
      <xdr:colOff>50800</xdr:colOff>
      <xdr:row>100</xdr:row>
      <xdr:rowOff>151130</xdr:rowOff>
    </xdr:to>
    <xdr:sp macro="" textlink="">
      <xdr:nvSpPr>
        <xdr:cNvPr id="452" name="楕円 451">
          <a:extLst>
            <a:ext uri="{FF2B5EF4-FFF2-40B4-BE49-F238E27FC236}">
              <a16:creationId xmlns:a16="http://schemas.microsoft.com/office/drawing/2014/main" id="{AFBCF5A0-C0C4-47E5-AAD8-9CF3674A9052}"/>
            </a:ext>
          </a:extLst>
        </xdr:cNvPr>
        <xdr:cNvSpPr/>
      </xdr:nvSpPr>
      <xdr:spPr>
        <a:xfrm>
          <a:off x="9401175" y="1623885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100</xdr:row>
      <xdr:rowOff>2540</xdr:rowOff>
    </xdr:from>
    <xdr:ext cx="598805" cy="259080"/>
    <xdr:sp macro="" textlink="">
      <xdr:nvSpPr>
        <xdr:cNvPr id="453" name="【港湾・漁港】&#10;一人当たり有形固定資産（償却資産）額該当値テキスト">
          <a:extLst>
            <a:ext uri="{FF2B5EF4-FFF2-40B4-BE49-F238E27FC236}">
              <a16:creationId xmlns:a16="http://schemas.microsoft.com/office/drawing/2014/main" id="{F299AE00-D5EB-4DBD-BFA8-964ED764B8D8}"/>
            </a:ext>
          </a:extLst>
        </xdr:cNvPr>
        <xdr:cNvSpPr txBox="1"/>
      </xdr:nvSpPr>
      <xdr:spPr>
        <a:xfrm>
          <a:off x="9477375" y="16195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573,654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100</xdr:row>
      <xdr:rowOff>64770</xdr:rowOff>
    </xdr:from>
    <xdr:to>
      <xdr:col>50</xdr:col>
      <xdr:colOff>165100</xdr:colOff>
      <xdr:row>100</xdr:row>
      <xdr:rowOff>166370</xdr:rowOff>
    </xdr:to>
    <xdr:sp macro="" textlink="">
      <xdr:nvSpPr>
        <xdr:cNvPr id="454" name="楕円 453">
          <a:extLst>
            <a:ext uri="{FF2B5EF4-FFF2-40B4-BE49-F238E27FC236}">
              <a16:creationId xmlns:a16="http://schemas.microsoft.com/office/drawing/2014/main" id="{DFCF9F50-7FE2-4DAD-877D-29308BFD4C73}"/>
            </a:ext>
          </a:extLst>
        </xdr:cNvPr>
        <xdr:cNvSpPr/>
      </xdr:nvSpPr>
      <xdr:spPr>
        <a:xfrm>
          <a:off x="8639175" y="162604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100330</xdr:rowOff>
    </xdr:from>
    <xdr:to>
      <xdr:col>55</xdr:col>
      <xdr:colOff>0</xdr:colOff>
      <xdr:row>100</xdr:row>
      <xdr:rowOff>115570</xdr:rowOff>
    </xdr:to>
    <xdr:cxnSp macro="">
      <xdr:nvCxnSpPr>
        <xdr:cNvPr id="455" name="直線コネクタ 454">
          <a:extLst>
            <a:ext uri="{FF2B5EF4-FFF2-40B4-BE49-F238E27FC236}">
              <a16:creationId xmlns:a16="http://schemas.microsoft.com/office/drawing/2014/main" id="{46BCBA72-FCDC-4355-B445-D4F0E9FAA799}"/>
            </a:ext>
          </a:extLst>
        </xdr:cNvPr>
        <xdr:cNvCxnSpPr/>
      </xdr:nvCxnSpPr>
      <xdr:spPr>
        <a:xfrm flipV="1">
          <a:off x="8686800" y="16296005"/>
          <a:ext cx="742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109220</xdr:rowOff>
    </xdr:from>
    <xdr:to>
      <xdr:col>46</xdr:col>
      <xdr:colOff>38100</xdr:colOff>
      <xdr:row>101</xdr:row>
      <xdr:rowOff>38735</xdr:rowOff>
    </xdr:to>
    <xdr:sp macro="" textlink="">
      <xdr:nvSpPr>
        <xdr:cNvPr id="456" name="楕円 455">
          <a:extLst>
            <a:ext uri="{FF2B5EF4-FFF2-40B4-BE49-F238E27FC236}">
              <a16:creationId xmlns:a16="http://schemas.microsoft.com/office/drawing/2014/main" id="{B0498EB7-18B1-46BD-ABE2-36744D7CE403}"/>
            </a:ext>
          </a:extLst>
        </xdr:cNvPr>
        <xdr:cNvSpPr/>
      </xdr:nvSpPr>
      <xdr:spPr>
        <a:xfrm>
          <a:off x="7839075" y="1629854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115570</xdr:rowOff>
    </xdr:from>
    <xdr:to>
      <xdr:col>50</xdr:col>
      <xdr:colOff>114300</xdr:colOff>
      <xdr:row>100</xdr:row>
      <xdr:rowOff>159385</xdr:rowOff>
    </xdr:to>
    <xdr:cxnSp macro="">
      <xdr:nvCxnSpPr>
        <xdr:cNvPr id="457" name="直線コネクタ 456">
          <a:extLst>
            <a:ext uri="{FF2B5EF4-FFF2-40B4-BE49-F238E27FC236}">
              <a16:creationId xmlns:a16="http://schemas.microsoft.com/office/drawing/2014/main" id="{228DD6E6-AF17-4BBA-915E-2EA7F42FA849}"/>
            </a:ext>
          </a:extLst>
        </xdr:cNvPr>
        <xdr:cNvCxnSpPr/>
      </xdr:nvCxnSpPr>
      <xdr:spPr>
        <a:xfrm flipV="1">
          <a:off x="7886700" y="16308070"/>
          <a:ext cx="8001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35560</xdr:rowOff>
    </xdr:from>
    <xdr:to>
      <xdr:col>41</xdr:col>
      <xdr:colOff>101600</xdr:colOff>
      <xdr:row>103</xdr:row>
      <xdr:rowOff>137160</xdr:rowOff>
    </xdr:to>
    <xdr:sp macro="" textlink="">
      <xdr:nvSpPr>
        <xdr:cNvPr id="458" name="楕円 457">
          <a:extLst>
            <a:ext uri="{FF2B5EF4-FFF2-40B4-BE49-F238E27FC236}">
              <a16:creationId xmlns:a16="http://schemas.microsoft.com/office/drawing/2014/main" id="{0DD1C6C5-D9A2-48FB-B51D-9E7742805D99}"/>
            </a:ext>
          </a:extLst>
        </xdr:cNvPr>
        <xdr:cNvSpPr/>
      </xdr:nvSpPr>
      <xdr:spPr>
        <a:xfrm>
          <a:off x="7029450" y="167138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159385</xdr:rowOff>
    </xdr:from>
    <xdr:to>
      <xdr:col>45</xdr:col>
      <xdr:colOff>177800</xdr:colOff>
      <xdr:row>103</xdr:row>
      <xdr:rowOff>86360</xdr:rowOff>
    </xdr:to>
    <xdr:cxnSp macro="">
      <xdr:nvCxnSpPr>
        <xdr:cNvPr id="459" name="直線コネクタ 458">
          <a:extLst>
            <a:ext uri="{FF2B5EF4-FFF2-40B4-BE49-F238E27FC236}">
              <a16:creationId xmlns:a16="http://schemas.microsoft.com/office/drawing/2014/main" id="{AB506B34-9E7D-4544-B43C-D233948C4185}"/>
            </a:ext>
          </a:extLst>
        </xdr:cNvPr>
        <xdr:cNvCxnSpPr/>
      </xdr:nvCxnSpPr>
      <xdr:spPr>
        <a:xfrm flipV="1">
          <a:off x="7077075" y="16355060"/>
          <a:ext cx="809625"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149225</xdr:rowOff>
    </xdr:from>
    <xdr:to>
      <xdr:col>36</xdr:col>
      <xdr:colOff>165100</xdr:colOff>
      <xdr:row>101</xdr:row>
      <xdr:rowOff>79375</xdr:rowOff>
    </xdr:to>
    <xdr:sp macro="" textlink="">
      <xdr:nvSpPr>
        <xdr:cNvPr id="460" name="楕円 459">
          <a:extLst>
            <a:ext uri="{FF2B5EF4-FFF2-40B4-BE49-F238E27FC236}">
              <a16:creationId xmlns:a16="http://schemas.microsoft.com/office/drawing/2014/main" id="{8850FDD0-22E4-43FE-8049-EAAC91CA2B7A}"/>
            </a:ext>
          </a:extLst>
        </xdr:cNvPr>
        <xdr:cNvSpPr/>
      </xdr:nvSpPr>
      <xdr:spPr>
        <a:xfrm>
          <a:off x="6238875" y="16341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29210</xdr:rowOff>
    </xdr:from>
    <xdr:to>
      <xdr:col>41</xdr:col>
      <xdr:colOff>50800</xdr:colOff>
      <xdr:row>103</xdr:row>
      <xdr:rowOff>86360</xdr:rowOff>
    </xdr:to>
    <xdr:cxnSp macro="">
      <xdr:nvCxnSpPr>
        <xdr:cNvPr id="461" name="直線コネクタ 460">
          <a:extLst>
            <a:ext uri="{FF2B5EF4-FFF2-40B4-BE49-F238E27FC236}">
              <a16:creationId xmlns:a16="http://schemas.microsoft.com/office/drawing/2014/main" id="{E4ECE7F0-8224-4D40-A18F-F721B6406F6A}"/>
            </a:ext>
          </a:extLst>
        </xdr:cNvPr>
        <xdr:cNvCxnSpPr/>
      </xdr:nvCxnSpPr>
      <xdr:spPr>
        <a:xfrm>
          <a:off x="6286500" y="16380460"/>
          <a:ext cx="790575"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104</xdr:row>
      <xdr:rowOff>119380</xdr:rowOff>
    </xdr:from>
    <xdr:ext cx="598170" cy="259080"/>
    <xdr:sp macro="" textlink="">
      <xdr:nvSpPr>
        <xdr:cNvPr id="462" name="n_1aveValue【港湾・漁港】&#10;一人当たり有形固定資産（償却資産）額">
          <a:extLst>
            <a:ext uri="{FF2B5EF4-FFF2-40B4-BE49-F238E27FC236}">
              <a16:creationId xmlns:a16="http://schemas.microsoft.com/office/drawing/2014/main" id="{0D92F5ED-7D91-4364-92AF-3D4A553A2619}"/>
            </a:ext>
          </a:extLst>
        </xdr:cNvPr>
        <xdr:cNvSpPr txBox="1"/>
      </xdr:nvSpPr>
      <xdr:spPr>
        <a:xfrm>
          <a:off x="8399780" y="16962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399,724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104</xdr:row>
      <xdr:rowOff>146685</xdr:rowOff>
    </xdr:from>
    <xdr:ext cx="598170" cy="258445"/>
    <xdr:sp macro="" textlink="">
      <xdr:nvSpPr>
        <xdr:cNvPr id="463" name="n_2aveValue【港湾・漁港】&#10;一人当たり有形固定資産（償却資産）額">
          <a:extLst>
            <a:ext uri="{FF2B5EF4-FFF2-40B4-BE49-F238E27FC236}">
              <a16:creationId xmlns:a16="http://schemas.microsoft.com/office/drawing/2014/main" id="{DEE70DC4-32B3-48CE-924A-B151ED453993}"/>
            </a:ext>
          </a:extLst>
        </xdr:cNvPr>
        <xdr:cNvSpPr txBox="1"/>
      </xdr:nvSpPr>
      <xdr:spPr>
        <a:xfrm>
          <a:off x="7609205" y="16983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392,479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105</xdr:row>
      <xdr:rowOff>143510</xdr:rowOff>
    </xdr:from>
    <xdr:ext cx="598170" cy="258445"/>
    <xdr:sp macro="" textlink="">
      <xdr:nvSpPr>
        <xdr:cNvPr id="464" name="n_3aveValue【港湾・漁港】&#10;一人当たり有形固定資産（償却資産）額">
          <a:extLst>
            <a:ext uri="{FF2B5EF4-FFF2-40B4-BE49-F238E27FC236}">
              <a16:creationId xmlns:a16="http://schemas.microsoft.com/office/drawing/2014/main" id="{03368000-4C9A-46F2-A786-9C42839205E6}"/>
            </a:ext>
          </a:extLst>
        </xdr:cNvPr>
        <xdr:cNvSpPr txBox="1"/>
      </xdr:nvSpPr>
      <xdr:spPr>
        <a:xfrm>
          <a:off x="6818630" y="17142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348,273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99</xdr:row>
      <xdr:rowOff>11430</xdr:rowOff>
    </xdr:from>
    <xdr:ext cx="598170" cy="259080"/>
    <xdr:sp macro="" textlink="">
      <xdr:nvSpPr>
        <xdr:cNvPr id="465" name="n_1mainValue【港湾・漁港】&#10;一人当たり有形固定資産（償却資産）額">
          <a:extLst>
            <a:ext uri="{FF2B5EF4-FFF2-40B4-BE49-F238E27FC236}">
              <a16:creationId xmlns:a16="http://schemas.microsoft.com/office/drawing/2014/main" id="{916B7A20-1D81-47C2-88C5-EDE737F563A3}"/>
            </a:ext>
          </a:extLst>
        </xdr:cNvPr>
        <xdr:cNvSpPr txBox="1"/>
      </xdr:nvSpPr>
      <xdr:spPr>
        <a:xfrm>
          <a:off x="8399780" y="16038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569,676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99</xdr:row>
      <xdr:rowOff>55245</xdr:rowOff>
    </xdr:from>
    <xdr:ext cx="598170" cy="258445"/>
    <xdr:sp macro="" textlink="">
      <xdr:nvSpPr>
        <xdr:cNvPr id="466" name="n_2mainValue【港湾・漁港】&#10;一人当たり有形固定資産（償却資産）額">
          <a:extLst>
            <a:ext uri="{FF2B5EF4-FFF2-40B4-BE49-F238E27FC236}">
              <a16:creationId xmlns:a16="http://schemas.microsoft.com/office/drawing/2014/main" id="{86FD2064-D70A-43E6-B22F-76FB29BD2BFF}"/>
            </a:ext>
          </a:extLst>
        </xdr:cNvPr>
        <xdr:cNvSpPr txBox="1"/>
      </xdr:nvSpPr>
      <xdr:spPr>
        <a:xfrm>
          <a:off x="7609205" y="16085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558,210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101</xdr:row>
      <xdr:rowOff>153670</xdr:rowOff>
    </xdr:from>
    <xdr:ext cx="598170" cy="259080"/>
    <xdr:sp macro="" textlink="">
      <xdr:nvSpPr>
        <xdr:cNvPr id="467" name="n_3mainValue【港湾・漁港】&#10;一人当たり有形固定資産（償却資産）額">
          <a:extLst>
            <a:ext uri="{FF2B5EF4-FFF2-40B4-BE49-F238E27FC236}">
              <a16:creationId xmlns:a16="http://schemas.microsoft.com/office/drawing/2014/main" id="{14FC8C49-5AAD-4389-AA48-0326AE9DE143}"/>
            </a:ext>
          </a:extLst>
        </xdr:cNvPr>
        <xdr:cNvSpPr txBox="1"/>
      </xdr:nvSpPr>
      <xdr:spPr>
        <a:xfrm>
          <a:off x="6818630" y="16508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442,413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99</xdr:row>
      <xdr:rowOff>95885</xdr:rowOff>
    </xdr:from>
    <xdr:ext cx="598170" cy="259080"/>
    <xdr:sp macro="" textlink="">
      <xdr:nvSpPr>
        <xdr:cNvPr id="468" name="n_4mainValue【港湾・漁港】&#10;一人当たり有形固定資産（償却資産）額">
          <a:extLst>
            <a:ext uri="{FF2B5EF4-FFF2-40B4-BE49-F238E27FC236}">
              <a16:creationId xmlns:a16="http://schemas.microsoft.com/office/drawing/2014/main" id="{47A2CF21-B6AC-4FD9-A717-3C069E8BB503}"/>
            </a:ext>
          </a:extLst>
        </xdr:cNvPr>
        <xdr:cNvSpPr txBox="1"/>
      </xdr:nvSpPr>
      <xdr:spPr>
        <a:xfrm>
          <a:off x="6009005" y="16126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547,456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C2BAE0E2-3A1F-4069-8902-2BF6DE1298F9}"/>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空港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70" name="正方形/長方形 469">
          <a:extLst>
            <a:ext uri="{FF2B5EF4-FFF2-40B4-BE49-F238E27FC236}">
              <a16:creationId xmlns:a16="http://schemas.microsoft.com/office/drawing/2014/main" id="{C2B96ABF-EA71-416E-9A7E-EF94E2DB186D}"/>
            </a:ext>
          </a:extLst>
        </xdr:cNvPr>
        <xdr:cNvSpPr/>
      </xdr:nvSpPr>
      <xdr:spPr>
        <a:xfrm>
          <a:off x="11658600"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71" name="正方形/長方形 470">
          <a:extLst>
            <a:ext uri="{FF2B5EF4-FFF2-40B4-BE49-F238E27FC236}">
              <a16:creationId xmlns:a16="http://schemas.microsoft.com/office/drawing/2014/main" id="{424DB8D8-D6B6-40BB-8AFF-687C2774DCE9}"/>
            </a:ext>
          </a:extLst>
        </xdr:cNvPr>
        <xdr:cNvSpPr/>
      </xdr:nvSpPr>
      <xdr:spPr>
        <a:xfrm>
          <a:off x="11658600"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87F95889-3108-4443-BEF1-3911DA72FD11}"/>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a:extLst>
            <a:ext uri="{FF2B5EF4-FFF2-40B4-BE49-F238E27FC236}">
              <a16:creationId xmlns:a16="http://schemas.microsoft.com/office/drawing/2014/main" id="{E3F32CB8-0C57-4895-B2E2-D2857447C24D}"/>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空港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74" name="正方形/長方形 473">
          <a:extLst>
            <a:ext uri="{FF2B5EF4-FFF2-40B4-BE49-F238E27FC236}">
              <a16:creationId xmlns:a16="http://schemas.microsoft.com/office/drawing/2014/main" id="{742291C3-42C8-44D8-90CC-0BBDB83A4D30}"/>
            </a:ext>
          </a:extLst>
        </xdr:cNvPr>
        <xdr:cNvSpPr/>
      </xdr:nvSpPr>
      <xdr:spPr>
        <a:xfrm>
          <a:off x="169259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75" name="正方形/長方形 474">
          <a:extLst>
            <a:ext uri="{FF2B5EF4-FFF2-40B4-BE49-F238E27FC236}">
              <a16:creationId xmlns:a16="http://schemas.microsoft.com/office/drawing/2014/main" id="{A8824DCB-9C7C-4EDB-9045-A635BEBC40E0}"/>
            </a:ext>
          </a:extLst>
        </xdr:cNvPr>
        <xdr:cNvSpPr/>
      </xdr:nvSpPr>
      <xdr:spPr>
        <a:xfrm>
          <a:off x="169259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6" name="正方形/長方形 475">
          <a:extLst>
            <a:ext uri="{FF2B5EF4-FFF2-40B4-BE49-F238E27FC236}">
              <a16:creationId xmlns:a16="http://schemas.microsoft.com/office/drawing/2014/main" id="{76A7B96C-10A9-4296-978E-DB24A325201D}"/>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668F8963-58FA-46DF-9EEB-542BD18AE5C6}"/>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78" name="正方形/長方形 477">
          <a:extLst>
            <a:ext uri="{FF2B5EF4-FFF2-40B4-BE49-F238E27FC236}">
              <a16:creationId xmlns:a16="http://schemas.microsoft.com/office/drawing/2014/main" id="{E358B538-974B-4892-A922-E32634F1FE78}"/>
            </a:ext>
          </a:extLst>
        </xdr:cNvPr>
        <xdr:cNvSpPr/>
      </xdr:nvSpPr>
      <xdr:spPr>
        <a:xfrm>
          <a:off x="11658600"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79" name="正方形/長方形 478">
          <a:extLst>
            <a:ext uri="{FF2B5EF4-FFF2-40B4-BE49-F238E27FC236}">
              <a16:creationId xmlns:a16="http://schemas.microsoft.com/office/drawing/2014/main" id="{B9EAEB14-E09A-4FB1-9B10-EA08B77E6A04}"/>
            </a:ext>
          </a:extLst>
        </xdr:cNvPr>
        <xdr:cNvSpPr/>
      </xdr:nvSpPr>
      <xdr:spPr>
        <a:xfrm>
          <a:off x="11658600"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0" name="正方形/長方形 479">
          <a:extLst>
            <a:ext uri="{FF2B5EF4-FFF2-40B4-BE49-F238E27FC236}">
              <a16:creationId xmlns:a16="http://schemas.microsoft.com/office/drawing/2014/main" id="{F06D8177-1EFA-4159-A444-2D0C218718A7}"/>
            </a:ext>
          </a:extLst>
        </xdr:cNvPr>
        <xdr:cNvSpPr/>
      </xdr:nvSpPr>
      <xdr:spPr>
        <a:xfrm>
          <a:off x="131540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1" name="正方形/長方形 480">
          <a:extLst>
            <a:ext uri="{FF2B5EF4-FFF2-40B4-BE49-F238E27FC236}">
              <a16:creationId xmlns:a16="http://schemas.microsoft.com/office/drawing/2014/main" id="{21924CD2-375D-4578-B7E6-22021340FB90}"/>
            </a:ext>
          </a:extLst>
        </xdr:cNvPr>
        <xdr:cNvSpPr/>
      </xdr:nvSpPr>
      <xdr:spPr>
        <a:xfrm>
          <a:off x="131540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id="{C3D5790D-D744-4BB9-B362-9FC09BB35643}"/>
            </a:ext>
          </a:extLst>
        </xdr:cNvPr>
        <xdr:cNvSpPr/>
      </xdr:nvSpPr>
      <xdr:spPr>
        <a:xfrm>
          <a:off x="11210925" y="863917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483" name="テキスト ボックス 482">
          <a:extLst>
            <a:ext uri="{FF2B5EF4-FFF2-40B4-BE49-F238E27FC236}">
              <a16:creationId xmlns:a16="http://schemas.microsoft.com/office/drawing/2014/main" id="{1D487B4F-730F-4C5F-BDEE-B0FFC3B81F70}"/>
            </a:ext>
          </a:extLst>
        </xdr:cNvPr>
        <xdr:cNvSpPr txBox="1"/>
      </xdr:nvSpPr>
      <xdr:spPr>
        <a:xfrm>
          <a:off x="11172825" y="84582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id="{07A6C575-4898-446B-B7B8-C51807F52212}"/>
            </a:ext>
          </a:extLst>
        </xdr:cNvPr>
        <xdr:cNvCxnSpPr/>
      </xdr:nvCxnSpPr>
      <xdr:spPr>
        <a:xfrm>
          <a:off x="11210925" y="108013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8445"/>
    <xdr:sp macro="" textlink="">
      <xdr:nvSpPr>
        <xdr:cNvPr id="485" name="テキスト ボックス 484">
          <a:extLst>
            <a:ext uri="{FF2B5EF4-FFF2-40B4-BE49-F238E27FC236}">
              <a16:creationId xmlns:a16="http://schemas.microsoft.com/office/drawing/2014/main" id="{78236BEC-81D1-4CA9-B299-030C83F95D06}"/>
            </a:ext>
          </a:extLst>
        </xdr:cNvPr>
        <xdr:cNvSpPr txBox="1"/>
      </xdr:nvSpPr>
      <xdr:spPr>
        <a:xfrm>
          <a:off x="10845800" y="10665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64.0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86" name="直線コネクタ 485">
          <a:extLst>
            <a:ext uri="{FF2B5EF4-FFF2-40B4-BE49-F238E27FC236}">
              <a16:creationId xmlns:a16="http://schemas.microsoft.com/office/drawing/2014/main" id="{122E5742-FBFE-4D84-B622-0AA2B8191D6B}"/>
            </a:ext>
          </a:extLst>
        </xdr:cNvPr>
        <xdr:cNvCxnSpPr/>
      </xdr:nvCxnSpPr>
      <xdr:spPr>
        <a:xfrm>
          <a:off x="11210925" y="1049401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87" name="テキスト ボックス 486">
          <a:extLst>
            <a:ext uri="{FF2B5EF4-FFF2-40B4-BE49-F238E27FC236}">
              <a16:creationId xmlns:a16="http://schemas.microsoft.com/office/drawing/2014/main" id="{32C57D94-A9E8-40D0-BC1B-042E20D0F234}"/>
            </a:ext>
          </a:extLst>
        </xdr:cNvPr>
        <xdr:cNvSpPr txBox="1"/>
      </xdr:nvSpPr>
      <xdr:spPr>
        <a:xfrm>
          <a:off x="10845800" y="103644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88" name="直線コネクタ 487">
          <a:extLst>
            <a:ext uri="{FF2B5EF4-FFF2-40B4-BE49-F238E27FC236}">
              <a16:creationId xmlns:a16="http://schemas.microsoft.com/office/drawing/2014/main" id="{76B2C994-D1ED-4130-965D-937BE2B2132E}"/>
            </a:ext>
          </a:extLst>
        </xdr:cNvPr>
        <xdr:cNvCxnSpPr/>
      </xdr:nvCxnSpPr>
      <xdr:spPr>
        <a:xfrm>
          <a:off x="11210925" y="1018286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89" name="テキスト ボックス 488">
          <a:extLst>
            <a:ext uri="{FF2B5EF4-FFF2-40B4-BE49-F238E27FC236}">
              <a16:creationId xmlns:a16="http://schemas.microsoft.com/office/drawing/2014/main" id="{DC58F00D-B596-456C-ACD7-BEC7BB1D7F79}"/>
            </a:ext>
          </a:extLst>
        </xdr:cNvPr>
        <xdr:cNvSpPr txBox="1"/>
      </xdr:nvSpPr>
      <xdr:spPr>
        <a:xfrm>
          <a:off x="10845800" y="10046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62.0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90" name="直線コネクタ 489">
          <a:extLst>
            <a:ext uri="{FF2B5EF4-FFF2-40B4-BE49-F238E27FC236}">
              <a16:creationId xmlns:a16="http://schemas.microsoft.com/office/drawing/2014/main" id="{B589DBFA-26AC-49D1-B5FA-DF49CE454EE0}"/>
            </a:ext>
          </a:extLst>
        </xdr:cNvPr>
        <xdr:cNvCxnSpPr/>
      </xdr:nvCxnSpPr>
      <xdr:spPr>
        <a:xfrm>
          <a:off x="11210925" y="987552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491" name="テキスト ボックス 490">
          <a:extLst>
            <a:ext uri="{FF2B5EF4-FFF2-40B4-BE49-F238E27FC236}">
              <a16:creationId xmlns:a16="http://schemas.microsoft.com/office/drawing/2014/main" id="{AB46FBB6-3CA5-440D-AEB4-843E34AC5FFC}"/>
            </a:ext>
          </a:extLst>
        </xdr:cNvPr>
        <xdr:cNvSpPr txBox="1"/>
      </xdr:nvSpPr>
      <xdr:spPr>
        <a:xfrm>
          <a:off x="10845800" y="97364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61.0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92" name="直線コネクタ 491">
          <a:extLst>
            <a:ext uri="{FF2B5EF4-FFF2-40B4-BE49-F238E27FC236}">
              <a16:creationId xmlns:a16="http://schemas.microsoft.com/office/drawing/2014/main" id="{D3439AEC-E8B0-4A37-ADC1-5E8713D52285}"/>
            </a:ext>
          </a:extLst>
        </xdr:cNvPr>
        <xdr:cNvCxnSpPr/>
      </xdr:nvCxnSpPr>
      <xdr:spPr>
        <a:xfrm>
          <a:off x="11210925" y="956500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93" name="テキスト ボックス 492">
          <a:extLst>
            <a:ext uri="{FF2B5EF4-FFF2-40B4-BE49-F238E27FC236}">
              <a16:creationId xmlns:a16="http://schemas.microsoft.com/office/drawing/2014/main" id="{37574C09-9868-4BCF-9534-689E95CC49B7}"/>
            </a:ext>
          </a:extLst>
        </xdr:cNvPr>
        <xdr:cNvSpPr txBox="1"/>
      </xdr:nvSpPr>
      <xdr:spPr>
        <a:xfrm>
          <a:off x="10845800" y="94291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94" name="直線コネクタ 493">
          <a:extLst>
            <a:ext uri="{FF2B5EF4-FFF2-40B4-BE49-F238E27FC236}">
              <a16:creationId xmlns:a16="http://schemas.microsoft.com/office/drawing/2014/main" id="{5466F5D8-72D4-4FC5-B71B-3AE131F194E0}"/>
            </a:ext>
          </a:extLst>
        </xdr:cNvPr>
        <xdr:cNvCxnSpPr/>
      </xdr:nvCxnSpPr>
      <xdr:spPr>
        <a:xfrm>
          <a:off x="11210925" y="925766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495" name="テキスト ボックス 494">
          <a:extLst>
            <a:ext uri="{FF2B5EF4-FFF2-40B4-BE49-F238E27FC236}">
              <a16:creationId xmlns:a16="http://schemas.microsoft.com/office/drawing/2014/main" id="{2DF857D2-AC09-4193-B7FD-D0EAC37EBA69}"/>
            </a:ext>
          </a:extLst>
        </xdr:cNvPr>
        <xdr:cNvSpPr txBox="1"/>
      </xdr:nvSpPr>
      <xdr:spPr>
        <a:xfrm>
          <a:off x="10845800" y="91217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59.0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96" name="直線コネクタ 495">
          <a:extLst>
            <a:ext uri="{FF2B5EF4-FFF2-40B4-BE49-F238E27FC236}">
              <a16:creationId xmlns:a16="http://schemas.microsoft.com/office/drawing/2014/main" id="{038FF85E-3616-4E91-8F8D-5B278F56C247}"/>
            </a:ext>
          </a:extLst>
        </xdr:cNvPr>
        <xdr:cNvCxnSpPr/>
      </xdr:nvCxnSpPr>
      <xdr:spPr>
        <a:xfrm>
          <a:off x="11210925" y="894651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97" name="テキスト ボックス 496">
          <a:extLst>
            <a:ext uri="{FF2B5EF4-FFF2-40B4-BE49-F238E27FC236}">
              <a16:creationId xmlns:a16="http://schemas.microsoft.com/office/drawing/2014/main" id="{901E973F-644A-41DB-B140-4FA1434C2511}"/>
            </a:ext>
          </a:extLst>
        </xdr:cNvPr>
        <xdr:cNvSpPr txBox="1"/>
      </xdr:nvSpPr>
      <xdr:spPr>
        <a:xfrm>
          <a:off x="10845800" y="8810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58.0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88A19F7F-A040-4E6E-94BD-1A620B2A4E52}"/>
            </a:ext>
          </a:extLst>
        </xdr:cNvPr>
        <xdr:cNvCxnSpPr/>
      </xdr:nvCxnSpPr>
      <xdr:spPr>
        <a:xfrm>
          <a:off x="11210925" y="86391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8445"/>
    <xdr:sp macro="" textlink="">
      <xdr:nvSpPr>
        <xdr:cNvPr id="499" name="テキスト ボックス 498">
          <a:extLst>
            <a:ext uri="{FF2B5EF4-FFF2-40B4-BE49-F238E27FC236}">
              <a16:creationId xmlns:a16="http://schemas.microsoft.com/office/drawing/2014/main" id="{CBD36FAD-09A2-4906-AC52-98D6EEEC0FF1}"/>
            </a:ext>
          </a:extLst>
        </xdr:cNvPr>
        <xdr:cNvSpPr txBox="1"/>
      </xdr:nvSpPr>
      <xdr:spPr>
        <a:xfrm>
          <a:off x="10845800" y="85032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57.0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a:extLst>
            <a:ext uri="{FF2B5EF4-FFF2-40B4-BE49-F238E27FC236}">
              <a16:creationId xmlns:a16="http://schemas.microsoft.com/office/drawing/2014/main" id="{BF9D8891-B0AA-4687-91D6-24BAE93FD32F}"/>
            </a:ext>
          </a:extLst>
        </xdr:cNvPr>
        <xdr:cNvSpPr/>
      </xdr:nvSpPr>
      <xdr:spPr>
        <a:xfrm>
          <a:off x="11210925" y="863917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65405</xdr:rowOff>
    </xdr:from>
    <xdr:to>
      <xdr:col>85</xdr:col>
      <xdr:colOff>126365</xdr:colOff>
      <xdr:row>63</xdr:row>
      <xdr:rowOff>73660</xdr:rowOff>
    </xdr:to>
    <xdr:cxnSp macro="">
      <xdr:nvCxnSpPr>
        <xdr:cNvPr id="501" name="直線コネクタ 500">
          <a:extLst>
            <a:ext uri="{FF2B5EF4-FFF2-40B4-BE49-F238E27FC236}">
              <a16:creationId xmlns:a16="http://schemas.microsoft.com/office/drawing/2014/main" id="{A66B4B0C-0086-4F8A-B728-7B06446F1A54}"/>
            </a:ext>
          </a:extLst>
        </xdr:cNvPr>
        <xdr:cNvCxnSpPr/>
      </xdr:nvCxnSpPr>
      <xdr:spPr>
        <a:xfrm flipV="1">
          <a:off x="14695170" y="9136380"/>
          <a:ext cx="127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77470</xdr:rowOff>
    </xdr:from>
    <xdr:ext cx="405130" cy="258445"/>
    <xdr:sp macro="" textlink="">
      <xdr:nvSpPr>
        <xdr:cNvPr id="502" name="【学校施設】&#10;有形固定資産減価償却率最小値テキスト">
          <a:extLst>
            <a:ext uri="{FF2B5EF4-FFF2-40B4-BE49-F238E27FC236}">
              <a16:creationId xmlns:a16="http://schemas.microsoft.com/office/drawing/2014/main" id="{4DE67CB8-C271-4377-82E8-E5F4BDC1DB95}"/>
            </a:ext>
          </a:extLst>
        </xdr:cNvPr>
        <xdr:cNvSpPr txBox="1"/>
      </xdr:nvSpPr>
      <xdr:spPr>
        <a:xfrm>
          <a:off x="14744700" y="10278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73660</xdr:rowOff>
    </xdr:from>
    <xdr:to>
      <xdr:col>86</xdr:col>
      <xdr:colOff>25400</xdr:colOff>
      <xdr:row>63</xdr:row>
      <xdr:rowOff>73660</xdr:rowOff>
    </xdr:to>
    <xdr:cxnSp macro="">
      <xdr:nvCxnSpPr>
        <xdr:cNvPr id="503" name="直線コネクタ 502">
          <a:extLst>
            <a:ext uri="{FF2B5EF4-FFF2-40B4-BE49-F238E27FC236}">
              <a16:creationId xmlns:a16="http://schemas.microsoft.com/office/drawing/2014/main" id="{92630CF7-98A4-4399-9A49-0DF66E85CD93}"/>
            </a:ext>
          </a:extLst>
        </xdr:cNvPr>
        <xdr:cNvCxnSpPr/>
      </xdr:nvCxnSpPr>
      <xdr:spPr>
        <a:xfrm>
          <a:off x="14611350" y="102749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12065</xdr:rowOff>
    </xdr:from>
    <xdr:ext cx="405130" cy="259080"/>
    <xdr:sp macro="" textlink="">
      <xdr:nvSpPr>
        <xdr:cNvPr id="504" name="【学校施設】&#10;有形固定資産減価償却率最大値テキスト">
          <a:extLst>
            <a:ext uri="{FF2B5EF4-FFF2-40B4-BE49-F238E27FC236}">
              <a16:creationId xmlns:a16="http://schemas.microsoft.com/office/drawing/2014/main" id="{44823239-2C04-454E-9E9F-CC35E5204BC9}"/>
            </a:ext>
          </a:extLst>
        </xdr:cNvPr>
        <xdr:cNvSpPr txBox="1"/>
      </xdr:nvSpPr>
      <xdr:spPr>
        <a:xfrm>
          <a:off x="14744700" y="8914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65405</xdr:rowOff>
    </xdr:from>
    <xdr:to>
      <xdr:col>86</xdr:col>
      <xdr:colOff>25400</xdr:colOff>
      <xdr:row>56</xdr:row>
      <xdr:rowOff>65405</xdr:rowOff>
    </xdr:to>
    <xdr:cxnSp macro="">
      <xdr:nvCxnSpPr>
        <xdr:cNvPr id="505" name="直線コネクタ 504">
          <a:extLst>
            <a:ext uri="{FF2B5EF4-FFF2-40B4-BE49-F238E27FC236}">
              <a16:creationId xmlns:a16="http://schemas.microsoft.com/office/drawing/2014/main" id="{D60CD71F-28E0-4B55-9E29-81795FB3D4B0}"/>
            </a:ext>
          </a:extLst>
        </xdr:cNvPr>
        <xdr:cNvCxnSpPr/>
      </xdr:nvCxnSpPr>
      <xdr:spPr>
        <a:xfrm>
          <a:off x="14611350" y="9136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102870</xdr:rowOff>
    </xdr:from>
    <xdr:ext cx="405130" cy="259080"/>
    <xdr:sp macro="" textlink="">
      <xdr:nvSpPr>
        <xdr:cNvPr id="506" name="【学校施設】&#10;有形固定資産減価償却率平均値テキスト">
          <a:extLst>
            <a:ext uri="{FF2B5EF4-FFF2-40B4-BE49-F238E27FC236}">
              <a16:creationId xmlns:a16="http://schemas.microsoft.com/office/drawing/2014/main" id="{70DE2C69-8D3F-458A-AEF2-1A85F1736EC3}"/>
            </a:ext>
          </a:extLst>
        </xdr:cNvPr>
        <xdr:cNvSpPr txBox="1"/>
      </xdr:nvSpPr>
      <xdr:spPr>
        <a:xfrm>
          <a:off x="14744700" y="9659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80010</xdr:rowOff>
    </xdr:from>
    <xdr:to>
      <xdr:col>85</xdr:col>
      <xdr:colOff>177800</xdr:colOff>
      <xdr:row>61</xdr:row>
      <xdr:rowOff>10160</xdr:rowOff>
    </xdr:to>
    <xdr:sp macro="" textlink="">
      <xdr:nvSpPr>
        <xdr:cNvPr id="507" name="フローチャート: 判断 506">
          <a:extLst>
            <a:ext uri="{FF2B5EF4-FFF2-40B4-BE49-F238E27FC236}">
              <a16:creationId xmlns:a16="http://schemas.microsoft.com/office/drawing/2014/main" id="{10E85B81-B22F-4C45-ADAF-DD59FC64E6D8}"/>
            </a:ext>
          </a:extLst>
        </xdr:cNvPr>
        <xdr:cNvSpPr/>
      </xdr:nvSpPr>
      <xdr:spPr>
        <a:xfrm>
          <a:off x="14649450" y="979868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145415</xdr:rowOff>
    </xdr:from>
    <xdr:to>
      <xdr:col>81</xdr:col>
      <xdr:colOff>101600</xdr:colOff>
      <xdr:row>57</xdr:row>
      <xdr:rowOff>75565</xdr:rowOff>
    </xdr:to>
    <xdr:sp macro="" textlink="">
      <xdr:nvSpPr>
        <xdr:cNvPr id="508" name="フローチャート: 判断 507">
          <a:extLst>
            <a:ext uri="{FF2B5EF4-FFF2-40B4-BE49-F238E27FC236}">
              <a16:creationId xmlns:a16="http://schemas.microsoft.com/office/drawing/2014/main" id="{F3207BCE-400E-4124-93C1-E72AD1E41693}"/>
            </a:ext>
          </a:extLst>
        </xdr:cNvPr>
        <xdr:cNvSpPr/>
      </xdr:nvSpPr>
      <xdr:spPr>
        <a:xfrm>
          <a:off x="13887450" y="92100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55245</xdr:rowOff>
    </xdr:from>
    <xdr:to>
      <xdr:col>76</xdr:col>
      <xdr:colOff>165100</xdr:colOff>
      <xdr:row>55</xdr:row>
      <xdr:rowOff>156845</xdr:rowOff>
    </xdr:to>
    <xdr:sp macro="" textlink="">
      <xdr:nvSpPr>
        <xdr:cNvPr id="509" name="フローチャート: 判断 508">
          <a:extLst>
            <a:ext uri="{FF2B5EF4-FFF2-40B4-BE49-F238E27FC236}">
              <a16:creationId xmlns:a16="http://schemas.microsoft.com/office/drawing/2014/main" id="{FA59EA1C-5D83-4F2E-8456-6BCEEEE2DF0E}"/>
            </a:ext>
          </a:extLst>
        </xdr:cNvPr>
        <xdr:cNvSpPr/>
      </xdr:nvSpPr>
      <xdr:spPr>
        <a:xfrm>
          <a:off x="13096875" y="89611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54</xdr:row>
      <xdr:rowOff>63500</xdr:rowOff>
    </xdr:from>
    <xdr:to>
      <xdr:col>72</xdr:col>
      <xdr:colOff>38100</xdr:colOff>
      <xdr:row>54</xdr:row>
      <xdr:rowOff>165100</xdr:rowOff>
    </xdr:to>
    <xdr:sp macro="" textlink="">
      <xdr:nvSpPr>
        <xdr:cNvPr id="510" name="フローチャート: 判断 509">
          <a:extLst>
            <a:ext uri="{FF2B5EF4-FFF2-40B4-BE49-F238E27FC236}">
              <a16:creationId xmlns:a16="http://schemas.microsoft.com/office/drawing/2014/main" id="{BA2D0C2C-01C2-4B33-860A-98784BA86E6B}"/>
            </a:ext>
          </a:extLst>
        </xdr:cNvPr>
        <xdr:cNvSpPr/>
      </xdr:nvSpPr>
      <xdr:spPr>
        <a:xfrm>
          <a:off x="12296775" y="8810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11" name="テキスト ボックス 510">
          <a:extLst>
            <a:ext uri="{FF2B5EF4-FFF2-40B4-BE49-F238E27FC236}">
              <a16:creationId xmlns:a16="http://schemas.microsoft.com/office/drawing/2014/main" id="{2481F375-5CC5-45E9-9F2B-C9AA48BAB0A9}"/>
            </a:ext>
          </a:extLst>
        </xdr:cNvPr>
        <xdr:cNvSpPr txBox="1"/>
      </xdr:nvSpPr>
      <xdr:spPr>
        <a:xfrm>
          <a:off x="145256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12" name="テキスト ボックス 511">
          <a:extLst>
            <a:ext uri="{FF2B5EF4-FFF2-40B4-BE49-F238E27FC236}">
              <a16:creationId xmlns:a16="http://schemas.microsoft.com/office/drawing/2014/main" id="{F7D7DE70-446F-4E2D-A8A4-69E831879C6F}"/>
            </a:ext>
          </a:extLst>
        </xdr:cNvPr>
        <xdr:cNvSpPr txBox="1"/>
      </xdr:nvSpPr>
      <xdr:spPr>
        <a:xfrm>
          <a:off x="137636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13" name="テキスト ボックス 512">
          <a:extLst>
            <a:ext uri="{FF2B5EF4-FFF2-40B4-BE49-F238E27FC236}">
              <a16:creationId xmlns:a16="http://schemas.microsoft.com/office/drawing/2014/main" id="{D2551A62-EEAB-4AF1-AE1B-AD2323779EBB}"/>
            </a:ext>
          </a:extLst>
        </xdr:cNvPr>
        <xdr:cNvSpPr txBox="1"/>
      </xdr:nvSpPr>
      <xdr:spPr>
        <a:xfrm>
          <a:off x="129730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14" name="テキスト ボックス 513">
          <a:extLst>
            <a:ext uri="{FF2B5EF4-FFF2-40B4-BE49-F238E27FC236}">
              <a16:creationId xmlns:a16="http://schemas.microsoft.com/office/drawing/2014/main" id="{F9CF241E-6C68-4A0B-A88F-2C91312CC2E3}"/>
            </a:ext>
          </a:extLst>
        </xdr:cNvPr>
        <xdr:cNvSpPr txBox="1"/>
      </xdr:nvSpPr>
      <xdr:spPr>
        <a:xfrm>
          <a:off x="121729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15" name="テキスト ボックス 514">
          <a:extLst>
            <a:ext uri="{FF2B5EF4-FFF2-40B4-BE49-F238E27FC236}">
              <a16:creationId xmlns:a16="http://schemas.microsoft.com/office/drawing/2014/main" id="{E0DBA605-355C-467C-AEBC-60FDDED4A7AB}"/>
            </a:ext>
          </a:extLst>
        </xdr:cNvPr>
        <xdr:cNvSpPr txBox="1"/>
      </xdr:nvSpPr>
      <xdr:spPr>
        <a:xfrm>
          <a:off x="113633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63</xdr:row>
      <xdr:rowOff>22860</xdr:rowOff>
    </xdr:from>
    <xdr:to>
      <xdr:col>85</xdr:col>
      <xdr:colOff>177800</xdr:colOff>
      <xdr:row>63</xdr:row>
      <xdr:rowOff>124460</xdr:rowOff>
    </xdr:to>
    <xdr:sp macro="" textlink="">
      <xdr:nvSpPr>
        <xdr:cNvPr id="516" name="楕円 515">
          <a:extLst>
            <a:ext uri="{FF2B5EF4-FFF2-40B4-BE49-F238E27FC236}">
              <a16:creationId xmlns:a16="http://schemas.microsoft.com/office/drawing/2014/main" id="{772517F5-F6E0-431B-A92D-575617BDA206}"/>
            </a:ext>
          </a:extLst>
        </xdr:cNvPr>
        <xdr:cNvSpPr/>
      </xdr:nvSpPr>
      <xdr:spPr>
        <a:xfrm>
          <a:off x="14649450" y="102273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109220</xdr:rowOff>
    </xdr:from>
    <xdr:ext cx="405130" cy="258445"/>
    <xdr:sp macro="" textlink="">
      <xdr:nvSpPr>
        <xdr:cNvPr id="517" name="【学校施設】&#10;有形固定資産減価償却率該当値テキスト">
          <a:extLst>
            <a:ext uri="{FF2B5EF4-FFF2-40B4-BE49-F238E27FC236}">
              <a16:creationId xmlns:a16="http://schemas.microsoft.com/office/drawing/2014/main" id="{7B3B3BB0-A529-42A5-B970-7F1ED00C58B1}"/>
            </a:ext>
          </a:extLst>
        </xdr:cNvPr>
        <xdr:cNvSpPr txBox="1"/>
      </xdr:nvSpPr>
      <xdr:spPr>
        <a:xfrm>
          <a:off x="14744700" y="101453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22860</xdr:rowOff>
    </xdr:from>
    <xdr:to>
      <xdr:col>81</xdr:col>
      <xdr:colOff>101600</xdr:colOff>
      <xdr:row>59</xdr:row>
      <xdr:rowOff>124460</xdr:rowOff>
    </xdr:to>
    <xdr:sp macro="" textlink="">
      <xdr:nvSpPr>
        <xdr:cNvPr id="518" name="楕円 517">
          <a:extLst>
            <a:ext uri="{FF2B5EF4-FFF2-40B4-BE49-F238E27FC236}">
              <a16:creationId xmlns:a16="http://schemas.microsoft.com/office/drawing/2014/main" id="{AA10A2B6-C5F0-426F-8DB8-5985E4072CC2}"/>
            </a:ext>
          </a:extLst>
        </xdr:cNvPr>
        <xdr:cNvSpPr/>
      </xdr:nvSpPr>
      <xdr:spPr>
        <a:xfrm>
          <a:off x="13887450" y="95796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73660</xdr:rowOff>
    </xdr:from>
    <xdr:to>
      <xdr:col>85</xdr:col>
      <xdr:colOff>127000</xdr:colOff>
      <xdr:row>63</xdr:row>
      <xdr:rowOff>73660</xdr:rowOff>
    </xdr:to>
    <xdr:cxnSp macro="">
      <xdr:nvCxnSpPr>
        <xdr:cNvPr id="519" name="直線コネクタ 518">
          <a:extLst>
            <a:ext uri="{FF2B5EF4-FFF2-40B4-BE49-F238E27FC236}">
              <a16:creationId xmlns:a16="http://schemas.microsoft.com/office/drawing/2014/main" id="{7959B80D-517A-4D8C-8698-3FA2D5F2077F}"/>
            </a:ext>
          </a:extLst>
        </xdr:cNvPr>
        <xdr:cNvCxnSpPr/>
      </xdr:nvCxnSpPr>
      <xdr:spPr>
        <a:xfrm>
          <a:off x="13935075" y="9627235"/>
          <a:ext cx="762000" cy="647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128905</xdr:rowOff>
    </xdr:from>
    <xdr:to>
      <xdr:col>76</xdr:col>
      <xdr:colOff>165100</xdr:colOff>
      <xdr:row>59</xdr:row>
      <xdr:rowOff>59055</xdr:rowOff>
    </xdr:to>
    <xdr:sp macro="" textlink="">
      <xdr:nvSpPr>
        <xdr:cNvPr id="520" name="楕円 519">
          <a:extLst>
            <a:ext uri="{FF2B5EF4-FFF2-40B4-BE49-F238E27FC236}">
              <a16:creationId xmlns:a16="http://schemas.microsoft.com/office/drawing/2014/main" id="{2D82A945-7A22-4900-B416-1C0BE16BCD0F}"/>
            </a:ext>
          </a:extLst>
        </xdr:cNvPr>
        <xdr:cNvSpPr/>
      </xdr:nvSpPr>
      <xdr:spPr>
        <a:xfrm>
          <a:off x="13096875" y="95173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8255</xdr:rowOff>
    </xdr:from>
    <xdr:to>
      <xdr:col>81</xdr:col>
      <xdr:colOff>50800</xdr:colOff>
      <xdr:row>59</xdr:row>
      <xdr:rowOff>73660</xdr:rowOff>
    </xdr:to>
    <xdr:cxnSp macro="">
      <xdr:nvCxnSpPr>
        <xdr:cNvPr id="521" name="直線コネクタ 520">
          <a:extLst>
            <a:ext uri="{FF2B5EF4-FFF2-40B4-BE49-F238E27FC236}">
              <a16:creationId xmlns:a16="http://schemas.microsoft.com/office/drawing/2014/main" id="{783885AD-E8FE-4757-B80A-0ECF8398B7F7}"/>
            </a:ext>
          </a:extLst>
        </xdr:cNvPr>
        <xdr:cNvCxnSpPr/>
      </xdr:nvCxnSpPr>
      <xdr:spPr>
        <a:xfrm>
          <a:off x="13144500" y="9565005"/>
          <a:ext cx="79057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128905</xdr:rowOff>
    </xdr:from>
    <xdr:to>
      <xdr:col>72</xdr:col>
      <xdr:colOff>38100</xdr:colOff>
      <xdr:row>59</xdr:row>
      <xdr:rowOff>59055</xdr:rowOff>
    </xdr:to>
    <xdr:sp macro="" textlink="">
      <xdr:nvSpPr>
        <xdr:cNvPr id="522" name="楕円 521">
          <a:extLst>
            <a:ext uri="{FF2B5EF4-FFF2-40B4-BE49-F238E27FC236}">
              <a16:creationId xmlns:a16="http://schemas.microsoft.com/office/drawing/2014/main" id="{CD3676FF-7DD7-434E-9B8E-8FAA34E6BEEC}"/>
            </a:ext>
          </a:extLst>
        </xdr:cNvPr>
        <xdr:cNvSpPr/>
      </xdr:nvSpPr>
      <xdr:spPr>
        <a:xfrm>
          <a:off x="12296775" y="95173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8255</xdr:rowOff>
    </xdr:from>
    <xdr:to>
      <xdr:col>76</xdr:col>
      <xdr:colOff>114300</xdr:colOff>
      <xdr:row>59</xdr:row>
      <xdr:rowOff>8255</xdr:rowOff>
    </xdr:to>
    <xdr:cxnSp macro="">
      <xdr:nvCxnSpPr>
        <xdr:cNvPr id="523" name="直線コネクタ 522">
          <a:extLst>
            <a:ext uri="{FF2B5EF4-FFF2-40B4-BE49-F238E27FC236}">
              <a16:creationId xmlns:a16="http://schemas.microsoft.com/office/drawing/2014/main" id="{F15A4B8F-BB4A-4275-964F-3B0BE91AA105}"/>
            </a:ext>
          </a:extLst>
        </xdr:cNvPr>
        <xdr:cNvCxnSpPr/>
      </xdr:nvCxnSpPr>
      <xdr:spPr>
        <a:xfrm>
          <a:off x="12344400" y="956500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88265</xdr:rowOff>
    </xdr:from>
    <xdr:to>
      <xdr:col>67</xdr:col>
      <xdr:colOff>101600</xdr:colOff>
      <xdr:row>60</xdr:row>
      <xdr:rowOff>18415</xdr:rowOff>
    </xdr:to>
    <xdr:sp macro="" textlink="">
      <xdr:nvSpPr>
        <xdr:cNvPr id="524" name="楕円 523">
          <a:extLst>
            <a:ext uri="{FF2B5EF4-FFF2-40B4-BE49-F238E27FC236}">
              <a16:creationId xmlns:a16="http://schemas.microsoft.com/office/drawing/2014/main" id="{6F26589A-0992-4DEB-B7F9-EFCA6E698E1E}"/>
            </a:ext>
          </a:extLst>
        </xdr:cNvPr>
        <xdr:cNvSpPr/>
      </xdr:nvSpPr>
      <xdr:spPr>
        <a:xfrm>
          <a:off x="11487150" y="96386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8255</xdr:rowOff>
    </xdr:from>
    <xdr:to>
      <xdr:col>71</xdr:col>
      <xdr:colOff>177800</xdr:colOff>
      <xdr:row>59</xdr:row>
      <xdr:rowOff>139065</xdr:rowOff>
    </xdr:to>
    <xdr:cxnSp macro="">
      <xdr:nvCxnSpPr>
        <xdr:cNvPr id="525" name="直線コネクタ 524">
          <a:extLst>
            <a:ext uri="{FF2B5EF4-FFF2-40B4-BE49-F238E27FC236}">
              <a16:creationId xmlns:a16="http://schemas.microsoft.com/office/drawing/2014/main" id="{BF0ED3CC-5103-47B0-902C-A203A8E096FC}"/>
            </a:ext>
          </a:extLst>
        </xdr:cNvPr>
        <xdr:cNvCxnSpPr/>
      </xdr:nvCxnSpPr>
      <xdr:spPr>
        <a:xfrm flipV="1">
          <a:off x="11534775" y="9565005"/>
          <a:ext cx="809625"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55</xdr:row>
      <xdr:rowOff>92075</xdr:rowOff>
    </xdr:from>
    <xdr:ext cx="405130" cy="259080"/>
    <xdr:sp macro="" textlink="">
      <xdr:nvSpPr>
        <xdr:cNvPr id="526" name="n_1aveValue【学校施設】&#10;有形固定資産減価償却率">
          <a:extLst>
            <a:ext uri="{FF2B5EF4-FFF2-40B4-BE49-F238E27FC236}">
              <a16:creationId xmlns:a16="http://schemas.microsoft.com/office/drawing/2014/main" id="{309EB5EF-079C-4991-A57A-A71E7D0E9A8A}"/>
            </a:ext>
          </a:extLst>
        </xdr:cNvPr>
        <xdr:cNvSpPr txBox="1"/>
      </xdr:nvSpPr>
      <xdr:spPr>
        <a:xfrm>
          <a:off x="13745210" y="8997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54</xdr:row>
      <xdr:rowOff>1905</xdr:rowOff>
    </xdr:from>
    <xdr:ext cx="404495" cy="259080"/>
    <xdr:sp macro="" textlink="">
      <xdr:nvSpPr>
        <xdr:cNvPr id="527" name="n_2aveValue【学校施設】&#10;有形固定資産減価償却率">
          <a:extLst>
            <a:ext uri="{FF2B5EF4-FFF2-40B4-BE49-F238E27FC236}">
              <a16:creationId xmlns:a16="http://schemas.microsoft.com/office/drawing/2014/main" id="{40FD98CB-176A-42B2-8B60-EA8DAC0FB961}"/>
            </a:ext>
          </a:extLst>
        </xdr:cNvPr>
        <xdr:cNvSpPr txBox="1"/>
      </xdr:nvSpPr>
      <xdr:spPr>
        <a:xfrm>
          <a:off x="12964160" y="87458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53</xdr:row>
      <xdr:rowOff>10160</xdr:rowOff>
    </xdr:from>
    <xdr:ext cx="404495" cy="259080"/>
    <xdr:sp macro="" textlink="">
      <xdr:nvSpPr>
        <xdr:cNvPr id="528" name="n_3aveValue【学校施設】&#10;有形固定資産減価償却率">
          <a:extLst>
            <a:ext uri="{FF2B5EF4-FFF2-40B4-BE49-F238E27FC236}">
              <a16:creationId xmlns:a16="http://schemas.microsoft.com/office/drawing/2014/main" id="{63D114DA-CEF6-4549-A854-C177A02C78C0}"/>
            </a:ext>
          </a:extLst>
        </xdr:cNvPr>
        <xdr:cNvSpPr txBox="1"/>
      </xdr:nvSpPr>
      <xdr:spPr>
        <a:xfrm>
          <a:off x="12164060" y="8589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115570</xdr:rowOff>
    </xdr:from>
    <xdr:ext cx="405130" cy="259080"/>
    <xdr:sp macro="" textlink="">
      <xdr:nvSpPr>
        <xdr:cNvPr id="529" name="n_1mainValue【学校施設】&#10;有形固定資産減価償却率">
          <a:extLst>
            <a:ext uri="{FF2B5EF4-FFF2-40B4-BE49-F238E27FC236}">
              <a16:creationId xmlns:a16="http://schemas.microsoft.com/office/drawing/2014/main" id="{D41351E0-9266-4C08-9D48-EEB1115B445C}"/>
            </a:ext>
          </a:extLst>
        </xdr:cNvPr>
        <xdr:cNvSpPr txBox="1"/>
      </xdr:nvSpPr>
      <xdr:spPr>
        <a:xfrm>
          <a:off x="13745210" y="9669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50165</xdr:rowOff>
    </xdr:from>
    <xdr:ext cx="404495" cy="259080"/>
    <xdr:sp macro="" textlink="">
      <xdr:nvSpPr>
        <xdr:cNvPr id="530" name="n_2mainValue【学校施設】&#10;有形固定資産減価償却率">
          <a:extLst>
            <a:ext uri="{FF2B5EF4-FFF2-40B4-BE49-F238E27FC236}">
              <a16:creationId xmlns:a16="http://schemas.microsoft.com/office/drawing/2014/main" id="{3A77E721-A742-4F14-87F3-EFAB59DF141E}"/>
            </a:ext>
          </a:extLst>
        </xdr:cNvPr>
        <xdr:cNvSpPr txBox="1"/>
      </xdr:nvSpPr>
      <xdr:spPr>
        <a:xfrm>
          <a:off x="12964160" y="9600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50165</xdr:rowOff>
    </xdr:from>
    <xdr:ext cx="404495" cy="259080"/>
    <xdr:sp macro="" textlink="">
      <xdr:nvSpPr>
        <xdr:cNvPr id="531" name="n_3mainValue【学校施設】&#10;有形固定資産減価償却率">
          <a:extLst>
            <a:ext uri="{FF2B5EF4-FFF2-40B4-BE49-F238E27FC236}">
              <a16:creationId xmlns:a16="http://schemas.microsoft.com/office/drawing/2014/main" id="{E39A2ABD-116E-4205-A59B-99F1FDC614B2}"/>
            </a:ext>
          </a:extLst>
        </xdr:cNvPr>
        <xdr:cNvSpPr txBox="1"/>
      </xdr:nvSpPr>
      <xdr:spPr>
        <a:xfrm>
          <a:off x="12164060" y="9600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34925</xdr:rowOff>
    </xdr:from>
    <xdr:ext cx="404495" cy="259080"/>
    <xdr:sp macro="" textlink="">
      <xdr:nvSpPr>
        <xdr:cNvPr id="532" name="n_4mainValue【学校施設】&#10;有形固定資産減価償却率">
          <a:extLst>
            <a:ext uri="{FF2B5EF4-FFF2-40B4-BE49-F238E27FC236}">
              <a16:creationId xmlns:a16="http://schemas.microsoft.com/office/drawing/2014/main" id="{5E65481E-9FE9-428F-A62F-0508A86B7D84}"/>
            </a:ext>
          </a:extLst>
        </xdr:cNvPr>
        <xdr:cNvSpPr txBox="1"/>
      </xdr:nvSpPr>
      <xdr:spPr>
        <a:xfrm>
          <a:off x="11354435" y="9426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a:extLst>
            <a:ext uri="{FF2B5EF4-FFF2-40B4-BE49-F238E27FC236}">
              <a16:creationId xmlns:a16="http://schemas.microsoft.com/office/drawing/2014/main" id="{A02167F9-8FDF-45A9-AB1A-85D42030BD96}"/>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4" name="正方形/長方形 533">
          <a:extLst>
            <a:ext uri="{FF2B5EF4-FFF2-40B4-BE49-F238E27FC236}">
              <a16:creationId xmlns:a16="http://schemas.microsoft.com/office/drawing/2014/main" id="{6665D992-CD8A-462E-A11F-53FB5CFFD01B}"/>
            </a:ext>
          </a:extLst>
        </xdr:cNvPr>
        <xdr:cNvSpPr/>
      </xdr:nvSpPr>
      <xdr:spPr>
        <a:xfrm>
          <a:off x="169259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5" name="正方形/長方形 534">
          <a:extLst>
            <a:ext uri="{FF2B5EF4-FFF2-40B4-BE49-F238E27FC236}">
              <a16:creationId xmlns:a16="http://schemas.microsoft.com/office/drawing/2014/main" id="{1436200B-E81D-4918-AD50-3859AC82E43E}"/>
            </a:ext>
          </a:extLst>
        </xdr:cNvPr>
        <xdr:cNvSpPr/>
      </xdr:nvSpPr>
      <xdr:spPr>
        <a:xfrm>
          <a:off x="169259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36" name="正方形/長方形 535">
          <a:extLst>
            <a:ext uri="{FF2B5EF4-FFF2-40B4-BE49-F238E27FC236}">
              <a16:creationId xmlns:a16="http://schemas.microsoft.com/office/drawing/2014/main" id="{3F26EB38-9B23-4D32-8FE7-06F1F6187E4E}"/>
            </a:ext>
          </a:extLst>
        </xdr:cNvPr>
        <xdr:cNvSpPr/>
      </xdr:nvSpPr>
      <xdr:spPr>
        <a:xfrm>
          <a:off x="184118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7" name="正方形/長方形 536">
          <a:extLst>
            <a:ext uri="{FF2B5EF4-FFF2-40B4-BE49-F238E27FC236}">
              <a16:creationId xmlns:a16="http://schemas.microsoft.com/office/drawing/2014/main" id="{F3B5FCA1-9498-437A-A499-2E896712845A}"/>
            </a:ext>
          </a:extLst>
        </xdr:cNvPr>
        <xdr:cNvSpPr/>
      </xdr:nvSpPr>
      <xdr:spPr>
        <a:xfrm>
          <a:off x="184118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a:extLst>
            <a:ext uri="{FF2B5EF4-FFF2-40B4-BE49-F238E27FC236}">
              <a16:creationId xmlns:a16="http://schemas.microsoft.com/office/drawing/2014/main" id="{9952407F-EA0E-4211-8AEE-7AFDE9D2CAE3}"/>
            </a:ext>
          </a:extLst>
        </xdr:cNvPr>
        <xdr:cNvSpPr/>
      </xdr:nvSpPr>
      <xdr:spPr>
        <a:xfrm>
          <a:off x="16459200" y="863917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39" name="テキスト ボックス 538">
          <a:extLst>
            <a:ext uri="{FF2B5EF4-FFF2-40B4-BE49-F238E27FC236}">
              <a16:creationId xmlns:a16="http://schemas.microsoft.com/office/drawing/2014/main" id="{4A891965-C89D-47F1-B67E-C7E2EB4CA1B4}"/>
            </a:ext>
          </a:extLst>
        </xdr:cNvPr>
        <xdr:cNvSpPr txBox="1"/>
      </xdr:nvSpPr>
      <xdr:spPr>
        <a:xfrm>
          <a:off x="16440150" y="84582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a:extLst>
            <a:ext uri="{FF2B5EF4-FFF2-40B4-BE49-F238E27FC236}">
              <a16:creationId xmlns:a16="http://schemas.microsoft.com/office/drawing/2014/main" id="{7DB6BE4D-FFEB-47E2-A6BC-643ABA4E7DBF}"/>
            </a:ext>
          </a:extLst>
        </xdr:cNvPr>
        <xdr:cNvCxnSpPr/>
      </xdr:nvCxnSpPr>
      <xdr:spPr>
        <a:xfrm>
          <a:off x="16459200" y="10801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541" name="テキスト ボックス 540">
          <a:extLst>
            <a:ext uri="{FF2B5EF4-FFF2-40B4-BE49-F238E27FC236}">
              <a16:creationId xmlns:a16="http://schemas.microsoft.com/office/drawing/2014/main" id="{3B38688D-4166-45FE-A287-CFBB99A967F0}"/>
            </a:ext>
          </a:extLst>
        </xdr:cNvPr>
        <xdr:cNvSpPr txBox="1"/>
      </xdr:nvSpPr>
      <xdr:spPr>
        <a:xfrm>
          <a:off x="16052165" y="10665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42" name="直線コネクタ 541">
          <a:extLst>
            <a:ext uri="{FF2B5EF4-FFF2-40B4-BE49-F238E27FC236}">
              <a16:creationId xmlns:a16="http://schemas.microsoft.com/office/drawing/2014/main" id="{CB47EC58-DD01-404C-BE1D-FDD0AEA85AAC}"/>
            </a:ext>
          </a:extLst>
        </xdr:cNvPr>
        <xdr:cNvCxnSpPr/>
      </xdr:nvCxnSpPr>
      <xdr:spPr>
        <a:xfrm>
          <a:off x="16459200" y="10494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543" name="テキスト ボックス 542">
          <a:extLst>
            <a:ext uri="{FF2B5EF4-FFF2-40B4-BE49-F238E27FC236}">
              <a16:creationId xmlns:a16="http://schemas.microsoft.com/office/drawing/2014/main" id="{45233A7C-4415-4BBA-85BE-0F19D25D60E3}"/>
            </a:ext>
          </a:extLst>
        </xdr:cNvPr>
        <xdr:cNvSpPr txBox="1"/>
      </xdr:nvSpPr>
      <xdr:spPr>
        <a:xfrm>
          <a:off x="16052165" y="103644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0.750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44" name="直線コネクタ 543">
          <a:extLst>
            <a:ext uri="{FF2B5EF4-FFF2-40B4-BE49-F238E27FC236}">
              <a16:creationId xmlns:a16="http://schemas.microsoft.com/office/drawing/2014/main" id="{AE228924-A21F-428D-8D61-77454C96A4DA}"/>
            </a:ext>
          </a:extLst>
        </xdr:cNvPr>
        <xdr:cNvCxnSpPr/>
      </xdr:nvCxnSpPr>
      <xdr:spPr>
        <a:xfrm>
          <a:off x="16459200" y="10182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9080"/>
    <xdr:sp macro="" textlink="">
      <xdr:nvSpPr>
        <xdr:cNvPr id="545" name="テキスト ボックス 544">
          <a:extLst>
            <a:ext uri="{FF2B5EF4-FFF2-40B4-BE49-F238E27FC236}">
              <a16:creationId xmlns:a16="http://schemas.microsoft.com/office/drawing/2014/main" id="{C53617DD-096A-47FD-8BBC-308415DBC8F8}"/>
            </a:ext>
          </a:extLst>
        </xdr:cNvPr>
        <xdr:cNvSpPr txBox="1"/>
      </xdr:nvSpPr>
      <xdr:spPr>
        <a:xfrm>
          <a:off x="16052165" y="100469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46" name="直線コネクタ 545">
          <a:extLst>
            <a:ext uri="{FF2B5EF4-FFF2-40B4-BE49-F238E27FC236}">
              <a16:creationId xmlns:a16="http://schemas.microsoft.com/office/drawing/2014/main" id="{AF88BD9C-DEB8-419A-9E0C-5B827118C993}"/>
            </a:ext>
          </a:extLst>
        </xdr:cNvPr>
        <xdr:cNvCxnSpPr/>
      </xdr:nvCxnSpPr>
      <xdr:spPr>
        <a:xfrm>
          <a:off x="16459200" y="98755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725" cy="258445"/>
    <xdr:sp macro="" textlink="">
      <xdr:nvSpPr>
        <xdr:cNvPr id="547" name="テキスト ボックス 546">
          <a:extLst>
            <a:ext uri="{FF2B5EF4-FFF2-40B4-BE49-F238E27FC236}">
              <a16:creationId xmlns:a16="http://schemas.microsoft.com/office/drawing/2014/main" id="{944D93CA-26DB-40CF-9B5B-698D778DB722}"/>
            </a:ext>
          </a:extLst>
        </xdr:cNvPr>
        <xdr:cNvSpPr txBox="1"/>
      </xdr:nvSpPr>
      <xdr:spPr>
        <a:xfrm>
          <a:off x="16052165" y="97364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0.850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48" name="直線コネクタ 547">
          <a:extLst>
            <a:ext uri="{FF2B5EF4-FFF2-40B4-BE49-F238E27FC236}">
              <a16:creationId xmlns:a16="http://schemas.microsoft.com/office/drawing/2014/main" id="{562523E1-B39F-477A-8DDF-568385EE0A09}"/>
            </a:ext>
          </a:extLst>
        </xdr:cNvPr>
        <xdr:cNvCxnSpPr/>
      </xdr:nvCxnSpPr>
      <xdr:spPr>
        <a:xfrm>
          <a:off x="164592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725" cy="259080"/>
    <xdr:sp macro="" textlink="">
      <xdr:nvSpPr>
        <xdr:cNvPr id="549" name="テキスト ボックス 548">
          <a:extLst>
            <a:ext uri="{FF2B5EF4-FFF2-40B4-BE49-F238E27FC236}">
              <a16:creationId xmlns:a16="http://schemas.microsoft.com/office/drawing/2014/main" id="{992E858E-E5F9-4C11-B0B9-B1FB8055E844}"/>
            </a:ext>
          </a:extLst>
        </xdr:cNvPr>
        <xdr:cNvSpPr txBox="1"/>
      </xdr:nvSpPr>
      <xdr:spPr>
        <a:xfrm>
          <a:off x="16052165" y="94291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50" name="直線コネクタ 549">
          <a:extLst>
            <a:ext uri="{FF2B5EF4-FFF2-40B4-BE49-F238E27FC236}">
              <a16:creationId xmlns:a16="http://schemas.microsoft.com/office/drawing/2014/main" id="{3C252E2F-ABB4-4A03-9D7D-42ED553B2298}"/>
            </a:ext>
          </a:extLst>
        </xdr:cNvPr>
        <xdr:cNvCxnSpPr/>
      </xdr:nvCxnSpPr>
      <xdr:spPr>
        <a:xfrm>
          <a:off x="16459200" y="9257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725" cy="258445"/>
    <xdr:sp macro="" textlink="">
      <xdr:nvSpPr>
        <xdr:cNvPr id="551" name="テキスト ボックス 550">
          <a:extLst>
            <a:ext uri="{FF2B5EF4-FFF2-40B4-BE49-F238E27FC236}">
              <a16:creationId xmlns:a16="http://schemas.microsoft.com/office/drawing/2014/main" id="{7A2D7944-F861-44A4-835D-7D80C3769E0E}"/>
            </a:ext>
          </a:extLst>
        </xdr:cNvPr>
        <xdr:cNvSpPr txBox="1"/>
      </xdr:nvSpPr>
      <xdr:spPr>
        <a:xfrm>
          <a:off x="16052165" y="9121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0.950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52" name="直線コネクタ 551">
          <a:extLst>
            <a:ext uri="{FF2B5EF4-FFF2-40B4-BE49-F238E27FC236}">
              <a16:creationId xmlns:a16="http://schemas.microsoft.com/office/drawing/2014/main" id="{7097DC45-BE1A-4207-B47E-1B132AE1BA32}"/>
            </a:ext>
          </a:extLst>
        </xdr:cNvPr>
        <xdr:cNvCxnSpPr/>
      </xdr:nvCxnSpPr>
      <xdr:spPr>
        <a:xfrm>
          <a:off x="16459200" y="8946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725" cy="259080"/>
    <xdr:sp macro="" textlink="">
      <xdr:nvSpPr>
        <xdr:cNvPr id="553" name="テキスト ボックス 552">
          <a:extLst>
            <a:ext uri="{FF2B5EF4-FFF2-40B4-BE49-F238E27FC236}">
              <a16:creationId xmlns:a16="http://schemas.microsoft.com/office/drawing/2014/main" id="{E16CE201-C568-4743-8419-C283D00A0B4C}"/>
            </a:ext>
          </a:extLst>
        </xdr:cNvPr>
        <xdr:cNvSpPr txBox="1"/>
      </xdr:nvSpPr>
      <xdr:spPr>
        <a:xfrm>
          <a:off x="16052165" y="88106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a:extLst>
            <a:ext uri="{FF2B5EF4-FFF2-40B4-BE49-F238E27FC236}">
              <a16:creationId xmlns:a16="http://schemas.microsoft.com/office/drawing/2014/main" id="{5606D03E-C586-4737-AD24-A8E2B7CF76BE}"/>
            </a:ext>
          </a:extLst>
        </xdr:cNvPr>
        <xdr:cNvCxnSpPr/>
      </xdr:nvCxnSpPr>
      <xdr:spPr>
        <a:xfrm>
          <a:off x="16459200" y="8639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55" name="テキスト ボックス 554">
          <a:extLst>
            <a:ext uri="{FF2B5EF4-FFF2-40B4-BE49-F238E27FC236}">
              <a16:creationId xmlns:a16="http://schemas.microsoft.com/office/drawing/2014/main" id="{4068A170-0A21-46A5-83F0-A238CAA4C881}"/>
            </a:ext>
          </a:extLst>
        </xdr:cNvPr>
        <xdr:cNvSpPr txBox="1"/>
      </xdr:nvSpPr>
      <xdr:spPr>
        <a:xfrm>
          <a:off x="16052165" y="850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学校施設】&#10;一人当たり面積グラフ枠">
          <a:extLst>
            <a:ext uri="{FF2B5EF4-FFF2-40B4-BE49-F238E27FC236}">
              <a16:creationId xmlns:a16="http://schemas.microsoft.com/office/drawing/2014/main" id="{DAB21B53-E82E-4225-A66F-63C3EA37E3B6}"/>
            </a:ext>
          </a:extLst>
        </xdr:cNvPr>
        <xdr:cNvSpPr/>
      </xdr:nvSpPr>
      <xdr:spPr>
        <a:xfrm>
          <a:off x="16459200" y="863917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32385</xdr:rowOff>
    </xdr:from>
    <xdr:to>
      <xdr:col>116</xdr:col>
      <xdr:colOff>62865</xdr:colOff>
      <xdr:row>63</xdr:row>
      <xdr:rowOff>132080</xdr:rowOff>
    </xdr:to>
    <xdr:cxnSp macro="">
      <xdr:nvCxnSpPr>
        <xdr:cNvPr id="557" name="直線コネクタ 556">
          <a:extLst>
            <a:ext uri="{FF2B5EF4-FFF2-40B4-BE49-F238E27FC236}">
              <a16:creationId xmlns:a16="http://schemas.microsoft.com/office/drawing/2014/main" id="{44F914A3-3ABA-485A-8578-8F0AFC2DDFC2}"/>
            </a:ext>
          </a:extLst>
        </xdr:cNvPr>
        <xdr:cNvCxnSpPr/>
      </xdr:nvCxnSpPr>
      <xdr:spPr>
        <a:xfrm flipV="1">
          <a:off x="19952970" y="9097010"/>
          <a:ext cx="1270" cy="1236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135890</xdr:rowOff>
    </xdr:from>
    <xdr:ext cx="469900" cy="259080"/>
    <xdr:sp macro="" textlink="">
      <xdr:nvSpPr>
        <xdr:cNvPr id="558" name="【学校施設】&#10;一人当たり面積最小値テキスト">
          <a:extLst>
            <a:ext uri="{FF2B5EF4-FFF2-40B4-BE49-F238E27FC236}">
              <a16:creationId xmlns:a16="http://schemas.microsoft.com/office/drawing/2014/main" id="{85AE091D-5CD9-4BF4-8272-202BFF500BEF}"/>
            </a:ext>
          </a:extLst>
        </xdr:cNvPr>
        <xdr:cNvSpPr txBox="1"/>
      </xdr:nvSpPr>
      <xdr:spPr>
        <a:xfrm>
          <a:off x="20002500" y="10337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132080</xdr:rowOff>
    </xdr:from>
    <xdr:to>
      <xdr:col>116</xdr:col>
      <xdr:colOff>152400</xdr:colOff>
      <xdr:row>63</xdr:row>
      <xdr:rowOff>132080</xdr:rowOff>
    </xdr:to>
    <xdr:cxnSp macro="">
      <xdr:nvCxnSpPr>
        <xdr:cNvPr id="559" name="直線コネクタ 558">
          <a:extLst>
            <a:ext uri="{FF2B5EF4-FFF2-40B4-BE49-F238E27FC236}">
              <a16:creationId xmlns:a16="http://schemas.microsoft.com/office/drawing/2014/main" id="{E4845041-7523-48B3-B050-465CA4C93BA2}"/>
            </a:ext>
          </a:extLst>
        </xdr:cNvPr>
        <xdr:cNvCxnSpPr/>
      </xdr:nvCxnSpPr>
      <xdr:spPr>
        <a:xfrm>
          <a:off x="19878675" y="103333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150495</xdr:rowOff>
    </xdr:from>
    <xdr:ext cx="469900" cy="259080"/>
    <xdr:sp macro="" textlink="">
      <xdr:nvSpPr>
        <xdr:cNvPr id="560" name="【学校施設】&#10;一人当たり面積最大値テキスト">
          <a:extLst>
            <a:ext uri="{FF2B5EF4-FFF2-40B4-BE49-F238E27FC236}">
              <a16:creationId xmlns:a16="http://schemas.microsoft.com/office/drawing/2014/main" id="{A23B7CC5-E3E7-4E1F-856C-9FFE348BF580}"/>
            </a:ext>
          </a:extLst>
        </xdr:cNvPr>
        <xdr:cNvSpPr txBox="1"/>
      </xdr:nvSpPr>
      <xdr:spPr>
        <a:xfrm>
          <a:off x="20002500" y="8894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32385</xdr:rowOff>
    </xdr:from>
    <xdr:to>
      <xdr:col>116</xdr:col>
      <xdr:colOff>152400</xdr:colOff>
      <xdr:row>56</xdr:row>
      <xdr:rowOff>32385</xdr:rowOff>
    </xdr:to>
    <xdr:cxnSp macro="">
      <xdr:nvCxnSpPr>
        <xdr:cNvPr id="561" name="直線コネクタ 560">
          <a:extLst>
            <a:ext uri="{FF2B5EF4-FFF2-40B4-BE49-F238E27FC236}">
              <a16:creationId xmlns:a16="http://schemas.microsoft.com/office/drawing/2014/main" id="{215E2EC8-D8CF-48C4-B353-7230B8F77081}"/>
            </a:ext>
          </a:extLst>
        </xdr:cNvPr>
        <xdr:cNvCxnSpPr/>
      </xdr:nvCxnSpPr>
      <xdr:spPr>
        <a:xfrm>
          <a:off x="19878675" y="90970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20955</xdr:rowOff>
    </xdr:from>
    <xdr:ext cx="469900" cy="258445"/>
    <xdr:sp macro="" textlink="">
      <xdr:nvSpPr>
        <xdr:cNvPr id="562" name="【学校施設】&#10;一人当たり面積平均値テキスト">
          <a:extLst>
            <a:ext uri="{FF2B5EF4-FFF2-40B4-BE49-F238E27FC236}">
              <a16:creationId xmlns:a16="http://schemas.microsoft.com/office/drawing/2014/main" id="{50D4843F-8C91-4364-987A-565694199BC7}"/>
            </a:ext>
          </a:extLst>
        </xdr:cNvPr>
        <xdr:cNvSpPr txBox="1"/>
      </xdr:nvSpPr>
      <xdr:spPr>
        <a:xfrm>
          <a:off x="20002500" y="95745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42545</xdr:rowOff>
    </xdr:from>
    <xdr:to>
      <xdr:col>116</xdr:col>
      <xdr:colOff>114300</xdr:colOff>
      <xdr:row>59</xdr:row>
      <xdr:rowOff>144145</xdr:rowOff>
    </xdr:to>
    <xdr:sp macro="" textlink="">
      <xdr:nvSpPr>
        <xdr:cNvPr id="563" name="フローチャート: 判断 562">
          <a:extLst>
            <a:ext uri="{FF2B5EF4-FFF2-40B4-BE49-F238E27FC236}">
              <a16:creationId xmlns:a16="http://schemas.microsoft.com/office/drawing/2014/main" id="{F1118CEE-F1A4-4831-A03F-6A07BD44D7A4}"/>
            </a:ext>
          </a:extLst>
        </xdr:cNvPr>
        <xdr:cNvSpPr/>
      </xdr:nvSpPr>
      <xdr:spPr>
        <a:xfrm>
          <a:off x="19897725" y="95992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20955</xdr:rowOff>
    </xdr:from>
    <xdr:to>
      <xdr:col>112</xdr:col>
      <xdr:colOff>38100</xdr:colOff>
      <xdr:row>60</xdr:row>
      <xdr:rowOff>122555</xdr:rowOff>
    </xdr:to>
    <xdr:sp macro="" textlink="">
      <xdr:nvSpPr>
        <xdr:cNvPr id="564" name="フローチャート: 判断 563">
          <a:extLst>
            <a:ext uri="{FF2B5EF4-FFF2-40B4-BE49-F238E27FC236}">
              <a16:creationId xmlns:a16="http://schemas.microsoft.com/office/drawing/2014/main" id="{54F5377C-94EF-4B73-A550-F43C0ED5FAAF}"/>
            </a:ext>
          </a:extLst>
        </xdr:cNvPr>
        <xdr:cNvSpPr/>
      </xdr:nvSpPr>
      <xdr:spPr>
        <a:xfrm>
          <a:off x="19154775" y="9736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565" name="フローチャート: 判断 564">
          <a:extLst>
            <a:ext uri="{FF2B5EF4-FFF2-40B4-BE49-F238E27FC236}">
              <a16:creationId xmlns:a16="http://schemas.microsoft.com/office/drawing/2014/main" id="{87755A7B-5D5F-4C5E-A9DC-F696C4469E9C}"/>
            </a:ext>
          </a:extLst>
        </xdr:cNvPr>
        <xdr:cNvSpPr/>
      </xdr:nvSpPr>
      <xdr:spPr>
        <a:xfrm>
          <a:off x="18345150" y="98475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66" name="テキスト ボックス 565">
          <a:extLst>
            <a:ext uri="{FF2B5EF4-FFF2-40B4-BE49-F238E27FC236}">
              <a16:creationId xmlns:a16="http://schemas.microsoft.com/office/drawing/2014/main" id="{2728D245-ED07-476C-AC2B-94EFE9CE0EA9}"/>
            </a:ext>
          </a:extLst>
        </xdr:cNvPr>
        <xdr:cNvSpPr txBox="1"/>
      </xdr:nvSpPr>
      <xdr:spPr>
        <a:xfrm>
          <a:off x="197834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67" name="テキスト ボックス 566">
          <a:extLst>
            <a:ext uri="{FF2B5EF4-FFF2-40B4-BE49-F238E27FC236}">
              <a16:creationId xmlns:a16="http://schemas.microsoft.com/office/drawing/2014/main" id="{57A3BA04-1AB4-4932-BA78-B19CDA6B372C}"/>
            </a:ext>
          </a:extLst>
        </xdr:cNvPr>
        <xdr:cNvSpPr txBox="1"/>
      </xdr:nvSpPr>
      <xdr:spPr>
        <a:xfrm>
          <a:off x="190309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68" name="テキスト ボックス 567">
          <a:extLst>
            <a:ext uri="{FF2B5EF4-FFF2-40B4-BE49-F238E27FC236}">
              <a16:creationId xmlns:a16="http://schemas.microsoft.com/office/drawing/2014/main" id="{58EC0785-625E-4DE9-8253-E5D76D145D48}"/>
            </a:ext>
          </a:extLst>
        </xdr:cNvPr>
        <xdr:cNvSpPr txBox="1"/>
      </xdr:nvSpPr>
      <xdr:spPr>
        <a:xfrm>
          <a:off x="182213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69" name="テキスト ボックス 568">
          <a:extLst>
            <a:ext uri="{FF2B5EF4-FFF2-40B4-BE49-F238E27FC236}">
              <a16:creationId xmlns:a16="http://schemas.microsoft.com/office/drawing/2014/main" id="{918573DD-4E69-4EED-8290-75FF84288DC7}"/>
            </a:ext>
          </a:extLst>
        </xdr:cNvPr>
        <xdr:cNvSpPr txBox="1"/>
      </xdr:nvSpPr>
      <xdr:spPr>
        <a:xfrm>
          <a:off x="174307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70" name="テキスト ボックス 569">
          <a:extLst>
            <a:ext uri="{FF2B5EF4-FFF2-40B4-BE49-F238E27FC236}">
              <a16:creationId xmlns:a16="http://schemas.microsoft.com/office/drawing/2014/main" id="{400A369D-E4CD-4037-915A-D670268F48D8}"/>
            </a:ext>
          </a:extLst>
        </xdr:cNvPr>
        <xdr:cNvSpPr txBox="1"/>
      </xdr:nvSpPr>
      <xdr:spPr>
        <a:xfrm>
          <a:off x="166306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55</xdr:row>
      <xdr:rowOff>153035</xdr:rowOff>
    </xdr:from>
    <xdr:to>
      <xdr:col>116</xdr:col>
      <xdr:colOff>114300</xdr:colOff>
      <xdr:row>56</xdr:row>
      <xdr:rowOff>83185</xdr:rowOff>
    </xdr:to>
    <xdr:sp macro="" textlink="">
      <xdr:nvSpPr>
        <xdr:cNvPr id="571" name="楕円 570">
          <a:extLst>
            <a:ext uri="{FF2B5EF4-FFF2-40B4-BE49-F238E27FC236}">
              <a16:creationId xmlns:a16="http://schemas.microsoft.com/office/drawing/2014/main" id="{0D0B3F6D-02FD-4FCB-8CDA-1F6F853A3F25}"/>
            </a:ext>
          </a:extLst>
        </xdr:cNvPr>
        <xdr:cNvSpPr/>
      </xdr:nvSpPr>
      <xdr:spPr>
        <a:xfrm>
          <a:off x="19897725" y="90589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106045</xdr:rowOff>
    </xdr:from>
    <xdr:ext cx="469900" cy="259080"/>
    <xdr:sp macro="" textlink="">
      <xdr:nvSpPr>
        <xdr:cNvPr id="572" name="【学校施設】&#10;一人当たり面積該当値テキスト">
          <a:extLst>
            <a:ext uri="{FF2B5EF4-FFF2-40B4-BE49-F238E27FC236}">
              <a16:creationId xmlns:a16="http://schemas.microsoft.com/office/drawing/2014/main" id="{5745AAA2-7A69-4888-838B-CFEF9F43153D}"/>
            </a:ext>
          </a:extLst>
        </xdr:cNvPr>
        <xdr:cNvSpPr txBox="1"/>
      </xdr:nvSpPr>
      <xdr:spPr>
        <a:xfrm>
          <a:off x="20002500" y="9008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45720</xdr:rowOff>
    </xdr:from>
    <xdr:to>
      <xdr:col>112</xdr:col>
      <xdr:colOff>38100</xdr:colOff>
      <xdr:row>57</xdr:row>
      <xdr:rowOff>147320</xdr:rowOff>
    </xdr:to>
    <xdr:sp macro="" textlink="">
      <xdr:nvSpPr>
        <xdr:cNvPr id="573" name="楕円 572">
          <a:extLst>
            <a:ext uri="{FF2B5EF4-FFF2-40B4-BE49-F238E27FC236}">
              <a16:creationId xmlns:a16="http://schemas.microsoft.com/office/drawing/2014/main" id="{1292A15C-D5D3-4081-9DEF-ABD9F4F5362D}"/>
            </a:ext>
          </a:extLst>
        </xdr:cNvPr>
        <xdr:cNvSpPr/>
      </xdr:nvSpPr>
      <xdr:spPr>
        <a:xfrm>
          <a:off x="19154775" y="92786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32385</xdr:rowOff>
    </xdr:from>
    <xdr:to>
      <xdr:col>116</xdr:col>
      <xdr:colOff>63500</xdr:colOff>
      <xdr:row>57</xdr:row>
      <xdr:rowOff>96520</xdr:rowOff>
    </xdr:to>
    <xdr:cxnSp macro="">
      <xdr:nvCxnSpPr>
        <xdr:cNvPr id="574" name="直線コネクタ 573">
          <a:extLst>
            <a:ext uri="{FF2B5EF4-FFF2-40B4-BE49-F238E27FC236}">
              <a16:creationId xmlns:a16="http://schemas.microsoft.com/office/drawing/2014/main" id="{079B313C-5D7E-4BCF-8E75-D6ED08097F5F}"/>
            </a:ext>
          </a:extLst>
        </xdr:cNvPr>
        <xdr:cNvCxnSpPr/>
      </xdr:nvCxnSpPr>
      <xdr:spPr>
        <a:xfrm flipV="1">
          <a:off x="19202400" y="9097010"/>
          <a:ext cx="752475"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37465</xdr:rowOff>
    </xdr:from>
    <xdr:to>
      <xdr:col>107</xdr:col>
      <xdr:colOff>101600</xdr:colOff>
      <xdr:row>58</xdr:row>
      <xdr:rowOff>139065</xdr:rowOff>
    </xdr:to>
    <xdr:sp macro="" textlink="">
      <xdr:nvSpPr>
        <xdr:cNvPr id="575" name="楕円 574">
          <a:extLst>
            <a:ext uri="{FF2B5EF4-FFF2-40B4-BE49-F238E27FC236}">
              <a16:creationId xmlns:a16="http://schemas.microsoft.com/office/drawing/2014/main" id="{DCDB3B21-D620-48A9-83D6-2C754761A23A}"/>
            </a:ext>
          </a:extLst>
        </xdr:cNvPr>
        <xdr:cNvSpPr/>
      </xdr:nvSpPr>
      <xdr:spPr>
        <a:xfrm>
          <a:off x="18345150" y="94291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96520</xdr:rowOff>
    </xdr:from>
    <xdr:to>
      <xdr:col>111</xdr:col>
      <xdr:colOff>177800</xdr:colOff>
      <xdr:row>58</xdr:row>
      <xdr:rowOff>88265</xdr:rowOff>
    </xdr:to>
    <xdr:cxnSp macro="">
      <xdr:nvCxnSpPr>
        <xdr:cNvPr id="576" name="直線コネクタ 575">
          <a:extLst>
            <a:ext uri="{FF2B5EF4-FFF2-40B4-BE49-F238E27FC236}">
              <a16:creationId xmlns:a16="http://schemas.microsoft.com/office/drawing/2014/main" id="{0F8E948C-6B4A-48F4-8BBD-EF22BFB04AE9}"/>
            </a:ext>
          </a:extLst>
        </xdr:cNvPr>
        <xdr:cNvCxnSpPr/>
      </xdr:nvCxnSpPr>
      <xdr:spPr>
        <a:xfrm flipV="1">
          <a:off x="18392775" y="9326245"/>
          <a:ext cx="809625"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22860</xdr:rowOff>
    </xdr:from>
    <xdr:to>
      <xdr:col>102</xdr:col>
      <xdr:colOff>165100</xdr:colOff>
      <xdr:row>59</xdr:row>
      <xdr:rowOff>124460</xdr:rowOff>
    </xdr:to>
    <xdr:sp macro="" textlink="">
      <xdr:nvSpPr>
        <xdr:cNvPr id="577" name="楕円 576">
          <a:extLst>
            <a:ext uri="{FF2B5EF4-FFF2-40B4-BE49-F238E27FC236}">
              <a16:creationId xmlns:a16="http://schemas.microsoft.com/office/drawing/2014/main" id="{8069C0BE-59EB-4F2B-ADC9-3844E69C8D31}"/>
            </a:ext>
          </a:extLst>
        </xdr:cNvPr>
        <xdr:cNvSpPr/>
      </xdr:nvSpPr>
      <xdr:spPr>
        <a:xfrm>
          <a:off x="17554575" y="95796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88265</xdr:rowOff>
    </xdr:from>
    <xdr:to>
      <xdr:col>107</xdr:col>
      <xdr:colOff>50800</xdr:colOff>
      <xdr:row>59</xdr:row>
      <xdr:rowOff>73660</xdr:rowOff>
    </xdr:to>
    <xdr:cxnSp macro="">
      <xdr:nvCxnSpPr>
        <xdr:cNvPr id="578" name="直線コネクタ 577">
          <a:extLst>
            <a:ext uri="{FF2B5EF4-FFF2-40B4-BE49-F238E27FC236}">
              <a16:creationId xmlns:a16="http://schemas.microsoft.com/office/drawing/2014/main" id="{D528AE0B-CAE8-40FE-B177-C8E24662FE53}"/>
            </a:ext>
          </a:extLst>
        </xdr:cNvPr>
        <xdr:cNvCxnSpPr/>
      </xdr:nvCxnSpPr>
      <xdr:spPr>
        <a:xfrm flipV="1">
          <a:off x="17602200" y="9476740"/>
          <a:ext cx="790575"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111125</xdr:rowOff>
    </xdr:from>
    <xdr:to>
      <xdr:col>98</xdr:col>
      <xdr:colOff>38100</xdr:colOff>
      <xdr:row>62</xdr:row>
      <xdr:rowOff>41275</xdr:rowOff>
    </xdr:to>
    <xdr:sp macro="" textlink="">
      <xdr:nvSpPr>
        <xdr:cNvPr id="579" name="楕円 578">
          <a:extLst>
            <a:ext uri="{FF2B5EF4-FFF2-40B4-BE49-F238E27FC236}">
              <a16:creationId xmlns:a16="http://schemas.microsoft.com/office/drawing/2014/main" id="{E2A84809-889B-4617-A387-D446CFA05069}"/>
            </a:ext>
          </a:extLst>
        </xdr:cNvPr>
        <xdr:cNvSpPr/>
      </xdr:nvSpPr>
      <xdr:spPr>
        <a:xfrm>
          <a:off x="16754475" y="9988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73660</xdr:rowOff>
    </xdr:from>
    <xdr:to>
      <xdr:col>102</xdr:col>
      <xdr:colOff>114300</xdr:colOff>
      <xdr:row>61</xdr:row>
      <xdr:rowOff>161925</xdr:rowOff>
    </xdr:to>
    <xdr:cxnSp macro="">
      <xdr:nvCxnSpPr>
        <xdr:cNvPr id="580" name="直線コネクタ 579">
          <a:extLst>
            <a:ext uri="{FF2B5EF4-FFF2-40B4-BE49-F238E27FC236}">
              <a16:creationId xmlns:a16="http://schemas.microsoft.com/office/drawing/2014/main" id="{1FF47808-1EBE-4FB2-B977-25C0D2FB878E}"/>
            </a:ext>
          </a:extLst>
        </xdr:cNvPr>
        <xdr:cNvCxnSpPr/>
      </xdr:nvCxnSpPr>
      <xdr:spPr>
        <a:xfrm flipV="1">
          <a:off x="16802100" y="9627235"/>
          <a:ext cx="800100" cy="408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113665</xdr:rowOff>
    </xdr:from>
    <xdr:ext cx="469900" cy="258445"/>
    <xdr:sp macro="" textlink="">
      <xdr:nvSpPr>
        <xdr:cNvPr id="581" name="n_1aveValue【学校施設】&#10;一人当たり面積">
          <a:extLst>
            <a:ext uri="{FF2B5EF4-FFF2-40B4-BE49-F238E27FC236}">
              <a16:creationId xmlns:a16="http://schemas.microsoft.com/office/drawing/2014/main" id="{98C324C2-33D4-4CC6-8FB4-EDCFB5096479}"/>
            </a:ext>
          </a:extLst>
        </xdr:cNvPr>
        <xdr:cNvSpPr txBox="1"/>
      </xdr:nvSpPr>
      <xdr:spPr>
        <a:xfrm>
          <a:off x="18983325" y="9829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0.864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53340</xdr:rowOff>
    </xdr:from>
    <xdr:ext cx="469265" cy="258445"/>
    <xdr:sp macro="" textlink="">
      <xdr:nvSpPr>
        <xdr:cNvPr id="582" name="n_2aveValue【学校施設】&#10;一人当たり面積">
          <a:extLst>
            <a:ext uri="{FF2B5EF4-FFF2-40B4-BE49-F238E27FC236}">
              <a16:creationId xmlns:a16="http://schemas.microsoft.com/office/drawing/2014/main" id="{7A88F21A-5A75-4EB8-BDE2-E4BD13C53CC2}"/>
            </a:ext>
          </a:extLst>
        </xdr:cNvPr>
        <xdr:cNvSpPr txBox="1"/>
      </xdr:nvSpPr>
      <xdr:spPr>
        <a:xfrm>
          <a:off x="18183225" y="9927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55</xdr:row>
      <xdr:rowOff>163830</xdr:rowOff>
    </xdr:from>
    <xdr:ext cx="469900" cy="259080"/>
    <xdr:sp macro="" textlink="">
      <xdr:nvSpPr>
        <xdr:cNvPr id="583" name="n_1mainValue【学校施設】&#10;一人当たり面積">
          <a:extLst>
            <a:ext uri="{FF2B5EF4-FFF2-40B4-BE49-F238E27FC236}">
              <a16:creationId xmlns:a16="http://schemas.microsoft.com/office/drawing/2014/main" id="{B38D8588-C7D9-40E7-8357-40CB68E6BBEA}"/>
            </a:ext>
          </a:extLst>
        </xdr:cNvPr>
        <xdr:cNvSpPr txBox="1"/>
      </xdr:nvSpPr>
      <xdr:spPr>
        <a:xfrm>
          <a:off x="18983325" y="9066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0.939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56</xdr:row>
      <xdr:rowOff>155575</xdr:rowOff>
    </xdr:from>
    <xdr:ext cx="469265" cy="258445"/>
    <xdr:sp macro="" textlink="">
      <xdr:nvSpPr>
        <xdr:cNvPr id="584" name="n_2mainValue【学校施設】&#10;一人当たり面積">
          <a:extLst>
            <a:ext uri="{FF2B5EF4-FFF2-40B4-BE49-F238E27FC236}">
              <a16:creationId xmlns:a16="http://schemas.microsoft.com/office/drawing/2014/main" id="{27598341-49B4-4984-A9BB-B23E785CB21A}"/>
            </a:ext>
          </a:extLst>
        </xdr:cNvPr>
        <xdr:cNvSpPr txBox="1"/>
      </xdr:nvSpPr>
      <xdr:spPr>
        <a:xfrm>
          <a:off x="18183225" y="9226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140970</xdr:rowOff>
    </xdr:from>
    <xdr:ext cx="469265" cy="259080"/>
    <xdr:sp macro="" textlink="">
      <xdr:nvSpPr>
        <xdr:cNvPr id="585" name="n_3mainValue【学校施設】&#10;一人当たり面積">
          <a:extLst>
            <a:ext uri="{FF2B5EF4-FFF2-40B4-BE49-F238E27FC236}">
              <a16:creationId xmlns:a16="http://schemas.microsoft.com/office/drawing/2014/main" id="{0F83F642-E244-4266-A749-6F6B06F79B41}"/>
            </a:ext>
          </a:extLst>
        </xdr:cNvPr>
        <xdr:cNvSpPr txBox="1"/>
      </xdr:nvSpPr>
      <xdr:spPr>
        <a:xfrm>
          <a:off x="17383125" y="9373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0.890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57785</xdr:rowOff>
    </xdr:from>
    <xdr:ext cx="469265" cy="259080"/>
    <xdr:sp macro="" textlink="">
      <xdr:nvSpPr>
        <xdr:cNvPr id="586" name="n_4mainValue【学校施設】&#10;一人当たり面積">
          <a:extLst>
            <a:ext uri="{FF2B5EF4-FFF2-40B4-BE49-F238E27FC236}">
              <a16:creationId xmlns:a16="http://schemas.microsoft.com/office/drawing/2014/main" id="{85F29D47-EB08-4AC3-9A6B-698514448723}"/>
            </a:ext>
          </a:extLst>
        </xdr:cNvPr>
        <xdr:cNvSpPr txBox="1"/>
      </xdr:nvSpPr>
      <xdr:spPr>
        <a:xfrm>
          <a:off x="16592550" y="9773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a:extLst>
            <a:ext uri="{FF2B5EF4-FFF2-40B4-BE49-F238E27FC236}">
              <a16:creationId xmlns:a16="http://schemas.microsoft.com/office/drawing/2014/main" id="{05240954-4F5D-47F6-B6D8-42931D20E244}"/>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88" name="正方形/長方形 587">
          <a:extLst>
            <a:ext uri="{FF2B5EF4-FFF2-40B4-BE49-F238E27FC236}">
              <a16:creationId xmlns:a16="http://schemas.microsoft.com/office/drawing/2014/main" id="{326EE611-7F6A-4F84-8145-E25E7F01223B}"/>
            </a:ext>
          </a:extLst>
        </xdr:cNvPr>
        <xdr:cNvSpPr/>
      </xdr:nvSpPr>
      <xdr:spPr>
        <a:xfrm>
          <a:off x="11658600"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89" name="正方形/長方形 588">
          <a:extLst>
            <a:ext uri="{FF2B5EF4-FFF2-40B4-BE49-F238E27FC236}">
              <a16:creationId xmlns:a16="http://schemas.microsoft.com/office/drawing/2014/main" id="{5E750A1E-A151-407F-8AF5-841915D25C25}"/>
            </a:ext>
          </a:extLst>
        </xdr:cNvPr>
        <xdr:cNvSpPr/>
      </xdr:nvSpPr>
      <xdr:spPr>
        <a:xfrm>
          <a:off x="11658600"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90" name="正方形/長方形 589">
          <a:extLst>
            <a:ext uri="{FF2B5EF4-FFF2-40B4-BE49-F238E27FC236}">
              <a16:creationId xmlns:a16="http://schemas.microsoft.com/office/drawing/2014/main" id="{B9C1F1C5-0F18-4236-859E-851BB3719DED}"/>
            </a:ext>
          </a:extLst>
        </xdr:cNvPr>
        <xdr:cNvSpPr/>
      </xdr:nvSpPr>
      <xdr:spPr>
        <a:xfrm>
          <a:off x="131540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91" name="正方形/長方形 590">
          <a:extLst>
            <a:ext uri="{FF2B5EF4-FFF2-40B4-BE49-F238E27FC236}">
              <a16:creationId xmlns:a16="http://schemas.microsoft.com/office/drawing/2014/main" id="{9CC0A3EE-7E07-48A8-B2F4-93F312FFD57E}"/>
            </a:ext>
          </a:extLst>
        </xdr:cNvPr>
        <xdr:cNvSpPr/>
      </xdr:nvSpPr>
      <xdr:spPr>
        <a:xfrm>
          <a:off x="131540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a:extLst>
            <a:ext uri="{FF2B5EF4-FFF2-40B4-BE49-F238E27FC236}">
              <a16:creationId xmlns:a16="http://schemas.microsoft.com/office/drawing/2014/main" id="{D6FF7C4E-FCBE-4050-B06D-BC62BD353D04}"/>
            </a:ext>
          </a:extLst>
        </xdr:cNvPr>
        <xdr:cNvSpPr/>
      </xdr:nvSpPr>
      <xdr:spPr>
        <a:xfrm>
          <a:off x="11210925" y="122396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593" name="テキスト ボックス 592">
          <a:extLst>
            <a:ext uri="{FF2B5EF4-FFF2-40B4-BE49-F238E27FC236}">
              <a16:creationId xmlns:a16="http://schemas.microsoft.com/office/drawing/2014/main" id="{0A192613-D800-4D5D-8046-D03B54303E9B}"/>
            </a:ext>
          </a:extLst>
        </xdr:cNvPr>
        <xdr:cNvSpPr txBox="1"/>
      </xdr:nvSpPr>
      <xdr:spPr>
        <a:xfrm>
          <a:off x="11172825" y="1205865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a:extLst>
            <a:ext uri="{FF2B5EF4-FFF2-40B4-BE49-F238E27FC236}">
              <a16:creationId xmlns:a16="http://schemas.microsoft.com/office/drawing/2014/main" id="{346F0E20-A218-408D-9D09-314421CA729E}"/>
            </a:ext>
          </a:extLst>
        </xdr:cNvPr>
        <xdr:cNvCxnSpPr/>
      </xdr:nvCxnSpPr>
      <xdr:spPr>
        <a:xfrm>
          <a:off x="11210925" y="144018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595" name="テキスト ボックス 594">
          <a:extLst>
            <a:ext uri="{FF2B5EF4-FFF2-40B4-BE49-F238E27FC236}">
              <a16:creationId xmlns:a16="http://schemas.microsoft.com/office/drawing/2014/main" id="{C5D7EF00-F50F-4C6A-A661-B1DF1037A199}"/>
            </a:ext>
          </a:extLst>
        </xdr:cNvPr>
        <xdr:cNvSpPr txBox="1"/>
      </xdr:nvSpPr>
      <xdr:spPr>
        <a:xfrm>
          <a:off x="10794365" y="14256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596" name="直線コネクタ 595">
          <a:extLst>
            <a:ext uri="{FF2B5EF4-FFF2-40B4-BE49-F238E27FC236}">
              <a16:creationId xmlns:a16="http://schemas.microsoft.com/office/drawing/2014/main" id="{42BE6E19-F475-45CF-8CBD-8E415D89D35D}"/>
            </a:ext>
          </a:extLst>
        </xdr:cNvPr>
        <xdr:cNvCxnSpPr/>
      </xdr:nvCxnSpPr>
      <xdr:spPr>
        <a:xfrm>
          <a:off x="11210925" y="1408493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725" cy="259080"/>
    <xdr:sp macro="" textlink="">
      <xdr:nvSpPr>
        <xdr:cNvPr id="597" name="テキスト ボックス 596">
          <a:extLst>
            <a:ext uri="{FF2B5EF4-FFF2-40B4-BE49-F238E27FC236}">
              <a16:creationId xmlns:a16="http://schemas.microsoft.com/office/drawing/2014/main" id="{CE3AC199-8F65-4DBC-965E-11167EFB736A}"/>
            </a:ext>
          </a:extLst>
        </xdr:cNvPr>
        <xdr:cNvSpPr txBox="1"/>
      </xdr:nvSpPr>
      <xdr:spPr>
        <a:xfrm>
          <a:off x="10794365" y="139553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98" name="直線コネクタ 597">
          <a:extLst>
            <a:ext uri="{FF2B5EF4-FFF2-40B4-BE49-F238E27FC236}">
              <a16:creationId xmlns:a16="http://schemas.microsoft.com/office/drawing/2014/main" id="{606807A1-9A29-4872-B6EB-CD913C6AE174}"/>
            </a:ext>
          </a:extLst>
        </xdr:cNvPr>
        <xdr:cNvCxnSpPr/>
      </xdr:nvCxnSpPr>
      <xdr:spPr>
        <a:xfrm>
          <a:off x="11210925" y="1377378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599" name="テキスト ボックス 598">
          <a:extLst>
            <a:ext uri="{FF2B5EF4-FFF2-40B4-BE49-F238E27FC236}">
              <a16:creationId xmlns:a16="http://schemas.microsoft.com/office/drawing/2014/main" id="{E110A4F0-1CCC-438D-99DA-38A11AAC2EF4}"/>
            </a:ext>
          </a:extLst>
        </xdr:cNvPr>
        <xdr:cNvSpPr txBox="1"/>
      </xdr:nvSpPr>
      <xdr:spPr>
        <a:xfrm>
          <a:off x="10845800" y="136474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00" name="直線コネクタ 599">
          <a:extLst>
            <a:ext uri="{FF2B5EF4-FFF2-40B4-BE49-F238E27FC236}">
              <a16:creationId xmlns:a16="http://schemas.microsoft.com/office/drawing/2014/main" id="{312BB632-0D11-4394-B17A-B53FA8846FE1}"/>
            </a:ext>
          </a:extLst>
        </xdr:cNvPr>
        <xdr:cNvCxnSpPr/>
      </xdr:nvCxnSpPr>
      <xdr:spPr>
        <a:xfrm>
          <a:off x="11210925" y="1346644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01" name="テキスト ボックス 600">
          <a:extLst>
            <a:ext uri="{FF2B5EF4-FFF2-40B4-BE49-F238E27FC236}">
              <a16:creationId xmlns:a16="http://schemas.microsoft.com/office/drawing/2014/main" id="{444DF5FC-11D3-43A8-B818-038895E73C25}"/>
            </a:ext>
          </a:extLst>
        </xdr:cNvPr>
        <xdr:cNvSpPr txBox="1"/>
      </xdr:nvSpPr>
      <xdr:spPr>
        <a:xfrm>
          <a:off x="10845800" y="13336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02" name="直線コネクタ 601">
          <a:extLst>
            <a:ext uri="{FF2B5EF4-FFF2-40B4-BE49-F238E27FC236}">
              <a16:creationId xmlns:a16="http://schemas.microsoft.com/office/drawing/2014/main" id="{D95CCE09-6CDE-405D-AF3E-D7026623DF46}"/>
            </a:ext>
          </a:extLst>
        </xdr:cNvPr>
        <xdr:cNvCxnSpPr/>
      </xdr:nvCxnSpPr>
      <xdr:spPr>
        <a:xfrm>
          <a:off x="11210925" y="1316545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603" name="テキスト ボックス 602">
          <a:extLst>
            <a:ext uri="{FF2B5EF4-FFF2-40B4-BE49-F238E27FC236}">
              <a16:creationId xmlns:a16="http://schemas.microsoft.com/office/drawing/2014/main" id="{8E4CEF47-7D09-4041-A221-90B628E29025}"/>
            </a:ext>
          </a:extLst>
        </xdr:cNvPr>
        <xdr:cNvSpPr txBox="1"/>
      </xdr:nvSpPr>
      <xdr:spPr>
        <a:xfrm>
          <a:off x="10845800" y="13029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04" name="直線コネクタ 603">
          <a:extLst>
            <a:ext uri="{FF2B5EF4-FFF2-40B4-BE49-F238E27FC236}">
              <a16:creationId xmlns:a16="http://schemas.microsoft.com/office/drawing/2014/main" id="{B4B33536-A5EF-425E-8540-1FB9916E6332}"/>
            </a:ext>
          </a:extLst>
        </xdr:cNvPr>
        <xdr:cNvCxnSpPr/>
      </xdr:nvCxnSpPr>
      <xdr:spPr>
        <a:xfrm>
          <a:off x="11210925" y="12858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05" name="テキスト ボックス 604">
          <a:extLst>
            <a:ext uri="{FF2B5EF4-FFF2-40B4-BE49-F238E27FC236}">
              <a16:creationId xmlns:a16="http://schemas.microsoft.com/office/drawing/2014/main" id="{FD4B639B-D7EA-4527-8888-12BB1A460439}"/>
            </a:ext>
          </a:extLst>
        </xdr:cNvPr>
        <xdr:cNvSpPr txBox="1"/>
      </xdr:nvSpPr>
      <xdr:spPr>
        <a:xfrm>
          <a:off x="10845800" y="12722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06" name="直線コネクタ 605">
          <a:extLst>
            <a:ext uri="{FF2B5EF4-FFF2-40B4-BE49-F238E27FC236}">
              <a16:creationId xmlns:a16="http://schemas.microsoft.com/office/drawing/2014/main" id="{F6E3BD87-1FD1-455A-A3A8-9E16D4EDF76A}"/>
            </a:ext>
          </a:extLst>
        </xdr:cNvPr>
        <xdr:cNvCxnSpPr/>
      </xdr:nvCxnSpPr>
      <xdr:spPr>
        <a:xfrm>
          <a:off x="11210925" y="1254696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8455" cy="259080"/>
    <xdr:sp macro="" textlink="">
      <xdr:nvSpPr>
        <xdr:cNvPr id="607" name="テキスト ボックス 606">
          <a:extLst>
            <a:ext uri="{FF2B5EF4-FFF2-40B4-BE49-F238E27FC236}">
              <a16:creationId xmlns:a16="http://schemas.microsoft.com/office/drawing/2014/main" id="{8A29422E-3DFE-4CBD-85CA-BDDCBAD73856}"/>
            </a:ext>
          </a:extLst>
        </xdr:cNvPr>
        <xdr:cNvSpPr txBox="1"/>
      </xdr:nvSpPr>
      <xdr:spPr>
        <a:xfrm>
          <a:off x="10903585" y="1241107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a:extLst>
            <a:ext uri="{FF2B5EF4-FFF2-40B4-BE49-F238E27FC236}">
              <a16:creationId xmlns:a16="http://schemas.microsoft.com/office/drawing/2014/main" id="{D48CFD36-0181-4082-8109-5F09A8D03105}"/>
            </a:ext>
          </a:extLst>
        </xdr:cNvPr>
        <xdr:cNvCxnSpPr/>
      </xdr:nvCxnSpPr>
      <xdr:spPr>
        <a:xfrm>
          <a:off x="11210925" y="122396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図書館】&#10;有形固定資産減価償却率グラフ枠">
          <a:extLst>
            <a:ext uri="{FF2B5EF4-FFF2-40B4-BE49-F238E27FC236}">
              <a16:creationId xmlns:a16="http://schemas.microsoft.com/office/drawing/2014/main" id="{BE32B8F4-774A-424B-B38C-998AE4049842}"/>
            </a:ext>
          </a:extLst>
        </xdr:cNvPr>
        <xdr:cNvSpPr/>
      </xdr:nvSpPr>
      <xdr:spPr>
        <a:xfrm>
          <a:off x="11210925" y="122396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6985</xdr:rowOff>
    </xdr:from>
    <xdr:to>
      <xdr:col>85</xdr:col>
      <xdr:colOff>126365</xdr:colOff>
      <xdr:row>82</xdr:row>
      <xdr:rowOff>168910</xdr:rowOff>
    </xdr:to>
    <xdr:cxnSp macro="">
      <xdr:nvCxnSpPr>
        <xdr:cNvPr id="610" name="直線コネクタ 609">
          <a:extLst>
            <a:ext uri="{FF2B5EF4-FFF2-40B4-BE49-F238E27FC236}">
              <a16:creationId xmlns:a16="http://schemas.microsoft.com/office/drawing/2014/main" id="{C38B5BFB-4C4A-41A8-B39E-7E6A5D1EA983}"/>
            </a:ext>
          </a:extLst>
        </xdr:cNvPr>
        <xdr:cNvCxnSpPr/>
      </xdr:nvCxnSpPr>
      <xdr:spPr>
        <a:xfrm flipV="1">
          <a:off x="14695170" y="12802235"/>
          <a:ext cx="1270" cy="635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1270</xdr:rowOff>
    </xdr:from>
    <xdr:ext cx="405130" cy="259080"/>
    <xdr:sp macro="" textlink="">
      <xdr:nvSpPr>
        <xdr:cNvPr id="611" name="【図書館】&#10;有形固定資産減価償却率最小値テキスト">
          <a:extLst>
            <a:ext uri="{FF2B5EF4-FFF2-40B4-BE49-F238E27FC236}">
              <a16:creationId xmlns:a16="http://schemas.microsoft.com/office/drawing/2014/main" id="{5FCED99A-81DD-4FCE-A1D8-BE235324DFF5}"/>
            </a:ext>
          </a:extLst>
        </xdr:cNvPr>
        <xdr:cNvSpPr txBox="1"/>
      </xdr:nvSpPr>
      <xdr:spPr>
        <a:xfrm>
          <a:off x="14744700" y="13441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58.0</a:t>
          </a:r>
          <a:endParaRPr kumimoji="1" lang="ja-JP" altLang="en-US" sz="1000" b="1">
            <a:latin typeface="ＭＳ Ｐゴシック"/>
            <a:ea typeface="ＭＳ Ｐゴシック"/>
          </a:endParaRPr>
        </a:p>
      </xdr:txBody>
    </xdr:sp>
    <xdr:clientData/>
  </xdr:oneCellAnchor>
  <xdr:twoCellAnchor>
    <xdr:from>
      <xdr:col>85</xdr:col>
      <xdr:colOff>38100</xdr:colOff>
      <xdr:row>82</xdr:row>
      <xdr:rowOff>168910</xdr:rowOff>
    </xdr:from>
    <xdr:to>
      <xdr:col>86</xdr:col>
      <xdr:colOff>25400</xdr:colOff>
      <xdr:row>82</xdr:row>
      <xdr:rowOff>168910</xdr:rowOff>
    </xdr:to>
    <xdr:cxnSp macro="">
      <xdr:nvCxnSpPr>
        <xdr:cNvPr id="612" name="直線コネクタ 611">
          <a:extLst>
            <a:ext uri="{FF2B5EF4-FFF2-40B4-BE49-F238E27FC236}">
              <a16:creationId xmlns:a16="http://schemas.microsoft.com/office/drawing/2014/main" id="{DE7B8A33-C5A2-40E7-808F-C7E5BC37F90B}"/>
            </a:ext>
          </a:extLst>
        </xdr:cNvPr>
        <xdr:cNvCxnSpPr/>
      </xdr:nvCxnSpPr>
      <xdr:spPr>
        <a:xfrm>
          <a:off x="14611350" y="134372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125095</xdr:rowOff>
    </xdr:from>
    <xdr:ext cx="405130" cy="258445"/>
    <xdr:sp macro="" textlink="">
      <xdr:nvSpPr>
        <xdr:cNvPr id="613" name="【図書館】&#10;有形固定資産減価償却率最大値テキスト">
          <a:extLst>
            <a:ext uri="{FF2B5EF4-FFF2-40B4-BE49-F238E27FC236}">
              <a16:creationId xmlns:a16="http://schemas.microsoft.com/office/drawing/2014/main" id="{6FA3366D-6397-4A6B-9301-9C4C478911B7}"/>
            </a:ext>
          </a:extLst>
        </xdr:cNvPr>
        <xdr:cNvSpPr txBox="1"/>
      </xdr:nvSpPr>
      <xdr:spPr>
        <a:xfrm>
          <a:off x="14744700" y="12590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6985</xdr:rowOff>
    </xdr:from>
    <xdr:to>
      <xdr:col>86</xdr:col>
      <xdr:colOff>25400</xdr:colOff>
      <xdr:row>79</xdr:row>
      <xdr:rowOff>6985</xdr:rowOff>
    </xdr:to>
    <xdr:cxnSp macro="">
      <xdr:nvCxnSpPr>
        <xdr:cNvPr id="614" name="直線コネクタ 613">
          <a:extLst>
            <a:ext uri="{FF2B5EF4-FFF2-40B4-BE49-F238E27FC236}">
              <a16:creationId xmlns:a16="http://schemas.microsoft.com/office/drawing/2014/main" id="{302CD40C-73EF-49F9-AB3F-35058B7F1281}"/>
            </a:ext>
          </a:extLst>
        </xdr:cNvPr>
        <xdr:cNvCxnSpPr/>
      </xdr:nvCxnSpPr>
      <xdr:spPr>
        <a:xfrm>
          <a:off x="14611350" y="128022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59055</xdr:rowOff>
    </xdr:from>
    <xdr:ext cx="405130" cy="259080"/>
    <xdr:sp macro="" textlink="">
      <xdr:nvSpPr>
        <xdr:cNvPr id="615" name="【図書館】&#10;有形固定資産減価償却率平均値テキスト">
          <a:extLst>
            <a:ext uri="{FF2B5EF4-FFF2-40B4-BE49-F238E27FC236}">
              <a16:creationId xmlns:a16="http://schemas.microsoft.com/office/drawing/2014/main" id="{2D35BED6-27CA-43F2-AEEE-85BD2167AF79}"/>
            </a:ext>
          </a:extLst>
        </xdr:cNvPr>
        <xdr:cNvSpPr txBox="1"/>
      </xdr:nvSpPr>
      <xdr:spPr>
        <a:xfrm>
          <a:off x="14744700" y="128511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80645</xdr:rowOff>
    </xdr:from>
    <xdr:to>
      <xdr:col>85</xdr:col>
      <xdr:colOff>177800</xdr:colOff>
      <xdr:row>80</xdr:row>
      <xdr:rowOff>10795</xdr:rowOff>
    </xdr:to>
    <xdr:sp macro="" textlink="">
      <xdr:nvSpPr>
        <xdr:cNvPr id="616" name="フローチャート: 判断 615">
          <a:extLst>
            <a:ext uri="{FF2B5EF4-FFF2-40B4-BE49-F238E27FC236}">
              <a16:creationId xmlns:a16="http://schemas.microsoft.com/office/drawing/2014/main" id="{0E1C5EC0-778F-428A-B428-BAF52940E913}"/>
            </a:ext>
          </a:extLst>
        </xdr:cNvPr>
        <xdr:cNvSpPr/>
      </xdr:nvSpPr>
      <xdr:spPr>
        <a:xfrm>
          <a:off x="14649450" y="1287589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29845</xdr:rowOff>
    </xdr:from>
    <xdr:to>
      <xdr:col>81</xdr:col>
      <xdr:colOff>101600</xdr:colOff>
      <xdr:row>79</xdr:row>
      <xdr:rowOff>132080</xdr:rowOff>
    </xdr:to>
    <xdr:sp macro="" textlink="">
      <xdr:nvSpPr>
        <xdr:cNvPr id="617" name="フローチャート: 判断 616">
          <a:extLst>
            <a:ext uri="{FF2B5EF4-FFF2-40B4-BE49-F238E27FC236}">
              <a16:creationId xmlns:a16="http://schemas.microsoft.com/office/drawing/2014/main" id="{753D8E3B-7C90-4A9D-BE37-2E37DFB5FDB8}"/>
            </a:ext>
          </a:extLst>
        </xdr:cNvPr>
        <xdr:cNvSpPr/>
      </xdr:nvSpPr>
      <xdr:spPr>
        <a:xfrm>
          <a:off x="13887450" y="12818745"/>
          <a:ext cx="10477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147320</xdr:rowOff>
    </xdr:from>
    <xdr:to>
      <xdr:col>76</xdr:col>
      <xdr:colOff>165100</xdr:colOff>
      <xdr:row>79</xdr:row>
      <xdr:rowOff>77470</xdr:rowOff>
    </xdr:to>
    <xdr:sp macro="" textlink="">
      <xdr:nvSpPr>
        <xdr:cNvPr id="618" name="フローチャート: 判断 617">
          <a:extLst>
            <a:ext uri="{FF2B5EF4-FFF2-40B4-BE49-F238E27FC236}">
              <a16:creationId xmlns:a16="http://schemas.microsoft.com/office/drawing/2014/main" id="{965FFB02-1BCB-46A4-8907-AB260EC309E7}"/>
            </a:ext>
          </a:extLst>
        </xdr:cNvPr>
        <xdr:cNvSpPr/>
      </xdr:nvSpPr>
      <xdr:spPr>
        <a:xfrm>
          <a:off x="13096875" y="127742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46355</xdr:rowOff>
    </xdr:from>
    <xdr:to>
      <xdr:col>72</xdr:col>
      <xdr:colOff>38100</xdr:colOff>
      <xdr:row>83</xdr:row>
      <xdr:rowOff>147955</xdr:rowOff>
    </xdr:to>
    <xdr:sp macro="" textlink="">
      <xdr:nvSpPr>
        <xdr:cNvPr id="619" name="フローチャート: 判断 618">
          <a:extLst>
            <a:ext uri="{FF2B5EF4-FFF2-40B4-BE49-F238E27FC236}">
              <a16:creationId xmlns:a16="http://schemas.microsoft.com/office/drawing/2014/main" id="{8A9A20CF-3086-4A9E-914B-5B69F1DC2615}"/>
            </a:ext>
          </a:extLst>
        </xdr:cNvPr>
        <xdr:cNvSpPr/>
      </xdr:nvSpPr>
      <xdr:spPr>
        <a:xfrm>
          <a:off x="12296775" y="134893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20" name="テキスト ボックス 619">
          <a:extLst>
            <a:ext uri="{FF2B5EF4-FFF2-40B4-BE49-F238E27FC236}">
              <a16:creationId xmlns:a16="http://schemas.microsoft.com/office/drawing/2014/main" id="{C3794574-EBB8-440D-AB36-5BB0CE8542A7}"/>
            </a:ext>
          </a:extLst>
        </xdr:cNvPr>
        <xdr:cNvSpPr txBox="1"/>
      </xdr:nvSpPr>
      <xdr:spPr>
        <a:xfrm>
          <a:off x="145256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21" name="テキスト ボックス 620">
          <a:extLst>
            <a:ext uri="{FF2B5EF4-FFF2-40B4-BE49-F238E27FC236}">
              <a16:creationId xmlns:a16="http://schemas.microsoft.com/office/drawing/2014/main" id="{971D6910-D5F0-42D1-9FB2-7746DEDAB1EE}"/>
            </a:ext>
          </a:extLst>
        </xdr:cNvPr>
        <xdr:cNvSpPr txBox="1"/>
      </xdr:nvSpPr>
      <xdr:spPr>
        <a:xfrm>
          <a:off x="137636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22" name="テキスト ボックス 621">
          <a:extLst>
            <a:ext uri="{FF2B5EF4-FFF2-40B4-BE49-F238E27FC236}">
              <a16:creationId xmlns:a16="http://schemas.microsoft.com/office/drawing/2014/main" id="{EC942324-ECFF-40AD-8BC8-825E56DBCFC9}"/>
            </a:ext>
          </a:extLst>
        </xdr:cNvPr>
        <xdr:cNvSpPr txBox="1"/>
      </xdr:nvSpPr>
      <xdr:spPr>
        <a:xfrm>
          <a:off x="129730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23" name="テキスト ボックス 622">
          <a:extLst>
            <a:ext uri="{FF2B5EF4-FFF2-40B4-BE49-F238E27FC236}">
              <a16:creationId xmlns:a16="http://schemas.microsoft.com/office/drawing/2014/main" id="{F7FE6C85-ED03-46CF-9886-1973F04B8A1F}"/>
            </a:ext>
          </a:extLst>
        </xdr:cNvPr>
        <xdr:cNvSpPr txBox="1"/>
      </xdr:nvSpPr>
      <xdr:spPr>
        <a:xfrm>
          <a:off x="121729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24" name="テキスト ボックス 623">
          <a:extLst>
            <a:ext uri="{FF2B5EF4-FFF2-40B4-BE49-F238E27FC236}">
              <a16:creationId xmlns:a16="http://schemas.microsoft.com/office/drawing/2014/main" id="{9DCB6F93-143E-4841-84CB-065D2717071F}"/>
            </a:ext>
          </a:extLst>
        </xdr:cNvPr>
        <xdr:cNvSpPr txBox="1"/>
      </xdr:nvSpPr>
      <xdr:spPr>
        <a:xfrm>
          <a:off x="113633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127635</xdr:rowOff>
    </xdr:from>
    <xdr:to>
      <xdr:col>85</xdr:col>
      <xdr:colOff>177800</xdr:colOff>
      <xdr:row>79</xdr:row>
      <xdr:rowOff>57785</xdr:rowOff>
    </xdr:to>
    <xdr:sp macro="" textlink="">
      <xdr:nvSpPr>
        <xdr:cNvPr id="625" name="楕円 624">
          <a:extLst>
            <a:ext uri="{FF2B5EF4-FFF2-40B4-BE49-F238E27FC236}">
              <a16:creationId xmlns:a16="http://schemas.microsoft.com/office/drawing/2014/main" id="{229DB88A-E859-4BBB-8176-05E67E466426}"/>
            </a:ext>
          </a:extLst>
        </xdr:cNvPr>
        <xdr:cNvSpPr/>
      </xdr:nvSpPr>
      <xdr:spPr>
        <a:xfrm>
          <a:off x="14649450" y="127546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80645</xdr:rowOff>
    </xdr:from>
    <xdr:ext cx="405130" cy="259080"/>
    <xdr:sp macro="" textlink="">
      <xdr:nvSpPr>
        <xdr:cNvPr id="626" name="【図書館】&#10;有形固定資産減価償却率該当値テキスト">
          <a:extLst>
            <a:ext uri="{FF2B5EF4-FFF2-40B4-BE49-F238E27FC236}">
              <a16:creationId xmlns:a16="http://schemas.microsoft.com/office/drawing/2014/main" id="{87D20F2D-8435-40BA-A827-EF0C3E575422}"/>
            </a:ext>
          </a:extLst>
        </xdr:cNvPr>
        <xdr:cNvSpPr txBox="1"/>
      </xdr:nvSpPr>
      <xdr:spPr>
        <a:xfrm>
          <a:off x="14744700" y="12713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70485</xdr:rowOff>
    </xdr:from>
    <xdr:to>
      <xdr:col>81</xdr:col>
      <xdr:colOff>101600</xdr:colOff>
      <xdr:row>79</xdr:row>
      <xdr:rowOff>635</xdr:rowOff>
    </xdr:to>
    <xdr:sp macro="" textlink="">
      <xdr:nvSpPr>
        <xdr:cNvPr id="627" name="楕円 626">
          <a:extLst>
            <a:ext uri="{FF2B5EF4-FFF2-40B4-BE49-F238E27FC236}">
              <a16:creationId xmlns:a16="http://schemas.microsoft.com/office/drawing/2014/main" id="{FB4909D7-5DD9-4DA2-A51E-B69F947DCBF7}"/>
            </a:ext>
          </a:extLst>
        </xdr:cNvPr>
        <xdr:cNvSpPr/>
      </xdr:nvSpPr>
      <xdr:spPr>
        <a:xfrm>
          <a:off x="13887450" y="126974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121285</xdr:rowOff>
    </xdr:from>
    <xdr:to>
      <xdr:col>85</xdr:col>
      <xdr:colOff>127000</xdr:colOff>
      <xdr:row>79</xdr:row>
      <xdr:rowOff>6985</xdr:rowOff>
    </xdr:to>
    <xdr:cxnSp macro="">
      <xdr:nvCxnSpPr>
        <xdr:cNvPr id="628" name="直線コネクタ 627">
          <a:extLst>
            <a:ext uri="{FF2B5EF4-FFF2-40B4-BE49-F238E27FC236}">
              <a16:creationId xmlns:a16="http://schemas.microsoft.com/office/drawing/2014/main" id="{27CC73E6-559A-4202-A3B6-5246472D7AAD}"/>
            </a:ext>
          </a:extLst>
        </xdr:cNvPr>
        <xdr:cNvCxnSpPr/>
      </xdr:nvCxnSpPr>
      <xdr:spPr>
        <a:xfrm>
          <a:off x="13935075" y="12754610"/>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12065</xdr:rowOff>
    </xdr:from>
    <xdr:to>
      <xdr:col>76</xdr:col>
      <xdr:colOff>165100</xdr:colOff>
      <xdr:row>78</xdr:row>
      <xdr:rowOff>113665</xdr:rowOff>
    </xdr:to>
    <xdr:sp macro="" textlink="">
      <xdr:nvSpPr>
        <xdr:cNvPr id="629" name="楕円 628">
          <a:extLst>
            <a:ext uri="{FF2B5EF4-FFF2-40B4-BE49-F238E27FC236}">
              <a16:creationId xmlns:a16="http://schemas.microsoft.com/office/drawing/2014/main" id="{FE67C5BB-1A95-4500-B1C4-B5F7987693E2}"/>
            </a:ext>
          </a:extLst>
        </xdr:cNvPr>
        <xdr:cNvSpPr/>
      </xdr:nvSpPr>
      <xdr:spPr>
        <a:xfrm>
          <a:off x="13096875" y="126390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63500</xdr:rowOff>
    </xdr:from>
    <xdr:to>
      <xdr:col>81</xdr:col>
      <xdr:colOff>50800</xdr:colOff>
      <xdr:row>78</xdr:row>
      <xdr:rowOff>121285</xdr:rowOff>
    </xdr:to>
    <xdr:cxnSp macro="">
      <xdr:nvCxnSpPr>
        <xdr:cNvPr id="630" name="直線コネクタ 629">
          <a:extLst>
            <a:ext uri="{FF2B5EF4-FFF2-40B4-BE49-F238E27FC236}">
              <a16:creationId xmlns:a16="http://schemas.microsoft.com/office/drawing/2014/main" id="{AB8BD3D1-EAC9-475A-9A1A-926133359C10}"/>
            </a:ext>
          </a:extLst>
        </xdr:cNvPr>
        <xdr:cNvCxnSpPr/>
      </xdr:nvCxnSpPr>
      <xdr:spPr>
        <a:xfrm>
          <a:off x="13144500" y="12696825"/>
          <a:ext cx="79057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57785</xdr:rowOff>
    </xdr:from>
    <xdr:to>
      <xdr:col>72</xdr:col>
      <xdr:colOff>38100</xdr:colOff>
      <xdr:row>85</xdr:row>
      <xdr:rowOff>159385</xdr:rowOff>
    </xdr:to>
    <xdr:sp macro="" textlink="">
      <xdr:nvSpPr>
        <xdr:cNvPr id="631" name="楕円 630">
          <a:extLst>
            <a:ext uri="{FF2B5EF4-FFF2-40B4-BE49-F238E27FC236}">
              <a16:creationId xmlns:a16="http://schemas.microsoft.com/office/drawing/2014/main" id="{CF8DC379-2EDF-4B60-BDEB-8E6B208C957B}"/>
            </a:ext>
          </a:extLst>
        </xdr:cNvPr>
        <xdr:cNvSpPr/>
      </xdr:nvSpPr>
      <xdr:spPr>
        <a:xfrm>
          <a:off x="12296775" y="138214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63500</xdr:rowOff>
    </xdr:from>
    <xdr:to>
      <xdr:col>76</xdr:col>
      <xdr:colOff>114300</xdr:colOff>
      <xdr:row>85</xdr:row>
      <xdr:rowOff>109220</xdr:rowOff>
    </xdr:to>
    <xdr:cxnSp macro="">
      <xdr:nvCxnSpPr>
        <xdr:cNvPr id="632" name="直線コネクタ 631">
          <a:extLst>
            <a:ext uri="{FF2B5EF4-FFF2-40B4-BE49-F238E27FC236}">
              <a16:creationId xmlns:a16="http://schemas.microsoft.com/office/drawing/2014/main" id="{336A088B-A4BA-492B-ADA9-3A200DF428BB}"/>
            </a:ext>
          </a:extLst>
        </xdr:cNvPr>
        <xdr:cNvCxnSpPr/>
      </xdr:nvCxnSpPr>
      <xdr:spPr>
        <a:xfrm flipV="1">
          <a:off x="12344400" y="12696825"/>
          <a:ext cx="800100" cy="1172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24765</xdr:rowOff>
    </xdr:from>
    <xdr:to>
      <xdr:col>67</xdr:col>
      <xdr:colOff>101600</xdr:colOff>
      <xdr:row>85</xdr:row>
      <xdr:rowOff>126365</xdr:rowOff>
    </xdr:to>
    <xdr:sp macro="" textlink="">
      <xdr:nvSpPr>
        <xdr:cNvPr id="633" name="楕円 632">
          <a:extLst>
            <a:ext uri="{FF2B5EF4-FFF2-40B4-BE49-F238E27FC236}">
              <a16:creationId xmlns:a16="http://schemas.microsoft.com/office/drawing/2014/main" id="{5FC6AA97-4755-458B-ABEA-4526853553EB}"/>
            </a:ext>
          </a:extLst>
        </xdr:cNvPr>
        <xdr:cNvSpPr/>
      </xdr:nvSpPr>
      <xdr:spPr>
        <a:xfrm>
          <a:off x="11487150" y="137915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75565</xdr:rowOff>
    </xdr:from>
    <xdr:to>
      <xdr:col>71</xdr:col>
      <xdr:colOff>177800</xdr:colOff>
      <xdr:row>85</xdr:row>
      <xdr:rowOff>109220</xdr:rowOff>
    </xdr:to>
    <xdr:cxnSp macro="">
      <xdr:nvCxnSpPr>
        <xdr:cNvPr id="634" name="直線コネクタ 633">
          <a:extLst>
            <a:ext uri="{FF2B5EF4-FFF2-40B4-BE49-F238E27FC236}">
              <a16:creationId xmlns:a16="http://schemas.microsoft.com/office/drawing/2014/main" id="{12BF6FB2-82DB-4893-9011-435788B0EBA1}"/>
            </a:ext>
          </a:extLst>
        </xdr:cNvPr>
        <xdr:cNvCxnSpPr/>
      </xdr:nvCxnSpPr>
      <xdr:spPr>
        <a:xfrm>
          <a:off x="11534775" y="13839190"/>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122555</xdr:rowOff>
    </xdr:from>
    <xdr:ext cx="405130" cy="258445"/>
    <xdr:sp macro="" textlink="">
      <xdr:nvSpPr>
        <xdr:cNvPr id="635" name="n_1aveValue【図書館】&#10;有形固定資産減価償却率">
          <a:extLst>
            <a:ext uri="{FF2B5EF4-FFF2-40B4-BE49-F238E27FC236}">
              <a16:creationId xmlns:a16="http://schemas.microsoft.com/office/drawing/2014/main" id="{E496C06E-2B00-42B0-89F5-CF64A11C6A40}"/>
            </a:ext>
          </a:extLst>
        </xdr:cNvPr>
        <xdr:cNvSpPr txBox="1"/>
      </xdr:nvSpPr>
      <xdr:spPr>
        <a:xfrm>
          <a:off x="13745210" y="12917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68580</xdr:rowOff>
    </xdr:from>
    <xdr:ext cx="404495" cy="259080"/>
    <xdr:sp macro="" textlink="">
      <xdr:nvSpPr>
        <xdr:cNvPr id="636" name="n_2aveValue【図書館】&#10;有形固定資産減価償却率">
          <a:extLst>
            <a:ext uri="{FF2B5EF4-FFF2-40B4-BE49-F238E27FC236}">
              <a16:creationId xmlns:a16="http://schemas.microsoft.com/office/drawing/2014/main" id="{C44D477C-0A8B-4DB3-A8C8-A34DEE593E95}"/>
            </a:ext>
          </a:extLst>
        </xdr:cNvPr>
        <xdr:cNvSpPr txBox="1"/>
      </xdr:nvSpPr>
      <xdr:spPr>
        <a:xfrm>
          <a:off x="12964160" y="12857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164465</xdr:rowOff>
    </xdr:from>
    <xdr:ext cx="404495" cy="259080"/>
    <xdr:sp macro="" textlink="">
      <xdr:nvSpPr>
        <xdr:cNvPr id="637" name="n_3aveValue【図書館】&#10;有形固定資産減価償却率">
          <a:extLst>
            <a:ext uri="{FF2B5EF4-FFF2-40B4-BE49-F238E27FC236}">
              <a16:creationId xmlns:a16="http://schemas.microsoft.com/office/drawing/2014/main" id="{749023BA-A42F-4628-ACE9-910A3EFFA439}"/>
            </a:ext>
          </a:extLst>
        </xdr:cNvPr>
        <xdr:cNvSpPr txBox="1"/>
      </xdr:nvSpPr>
      <xdr:spPr>
        <a:xfrm>
          <a:off x="12164060" y="13277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17780</xdr:rowOff>
    </xdr:from>
    <xdr:ext cx="405130" cy="258445"/>
    <xdr:sp macro="" textlink="">
      <xdr:nvSpPr>
        <xdr:cNvPr id="638" name="n_1mainValue【図書館】&#10;有形固定資産減価償却率">
          <a:extLst>
            <a:ext uri="{FF2B5EF4-FFF2-40B4-BE49-F238E27FC236}">
              <a16:creationId xmlns:a16="http://schemas.microsoft.com/office/drawing/2014/main" id="{9D32E7A2-F54C-45D2-AB04-CD9C2E681E02}"/>
            </a:ext>
          </a:extLst>
        </xdr:cNvPr>
        <xdr:cNvSpPr txBox="1"/>
      </xdr:nvSpPr>
      <xdr:spPr>
        <a:xfrm>
          <a:off x="13745210" y="12486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134620</xdr:colOff>
      <xdr:row>76</xdr:row>
      <xdr:rowOff>130175</xdr:rowOff>
    </xdr:from>
    <xdr:ext cx="340360" cy="259080"/>
    <xdr:sp macro="" textlink="">
      <xdr:nvSpPr>
        <xdr:cNvPr id="639" name="n_2mainValue【図書館】&#10;有形固定資産減価償却率">
          <a:extLst>
            <a:ext uri="{FF2B5EF4-FFF2-40B4-BE49-F238E27FC236}">
              <a16:creationId xmlns:a16="http://schemas.microsoft.com/office/drawing/2014/main" id="{4E97EA5B-5FBB-412C-A10C-EAD797D25B27}"/>
            </a:ext>
          </a:extLst>
        </xdr:cNvPr>
        <xdr:cNvSpPr txBox="1"/>
      </xdr:nvSpPr>
      <xdr:spPr>
        <a:xfrm>
          <a:off x="12993370" y="124364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150495</xdr:rowOff>
    </xdr:from>
    <xdr:ext cx="404495" cy="259080"/>
    <xdr:sp macro="" textlink="">
      <xdr:nvSpPr>
        <xdr:cNvPr id="640" name="n_3mainValue【図書館】&#10;有形固定資産減価償却率">
          <a:extLst>
            <a:ext uri="{FF2B5EF4-FFF2-40B4-BE49-F238E27FC236}">
              <a16:creationId xmlns:a16="http://schemas.microsoft.com/office/drawing/2014/main" id="{AAB93FF0-AF5F-4877-B59A-88CB2B96A792}"/>
            </a:ext>
          </a:extLst>
        </xdr:cNvPr>
        <xdr:cNvSpPr txBox="1"/>
      </xdr:nvSpPr>
      <xdr:spPr>
        <a:xfrm>
          <a:off x="12164060" y="13914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143510</xdr:rowOff>
    </xdr:from>
    <xdr:ext cx="404495" cy="258445"/>
    <xdr:sp macro="" textlink="">
      <xdr:nvSpPr>
        <xdr:cNvPr id="641" name="n_4mainValue【図書館】&#10;有形固定資産減価償却率">
          <a:extLst>
            <a:ext uri="{FF2B5EF4-FFF2-40B4-BE49-F238E27FC236}">
              <a16:creationId xmlns:a16="http://schemas.microsoft.com/office/drawing/2014/main" id="{AF24DC3D-C1B3-4977-AB67-E62EFEF88D47}"/>
            </a:ext>
          </a:extLst>
        </xdr:cNvPr>
        <xdr:cNvSpPr txBox="1"/>
      </xdr:nvSpPr>
      <xdr:spPr>
        <a:xfrm>
          <a:off x="11354435" y="13580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007EA1DC-8A5B-4065-A5E8-71CBE0AB1043}"/>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43" name="正方形/長方形 642">
          <a:extLst>
            <a:ext uri="{FF2B5EF4-FFF2-40B4-BE49-F238E27FC236}">
              <a16:creationId xmlns:a16="http://schemas.microsoft.com/office/drawing/2014/main" id="{69E7EB33-C9AA-4BD7-9728-9DD58CEA0F25}"/>
            </a:ext>
          </a:extLst>
        </xdr:cNvPr>
        <xdr:cNvSpPr/>
      </xdr:nvSpPr>
      <xdr:spPr>
        <a:xfrm>
          <a:off x="169259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44" name="正方形/長方形 643">
          <a:extLst>
            <a:ext uri="{FF2B5EF4-FFF2-40B4-BE49-F238E27FC236}">
              <a16:creationId xmlns:a16="http://schemas.microsoft.com/office/drawing/2014/main" id="{8590E701-5547-4FB0-A2DC-65CB22F476C5}"/>
            </a:ext>
          </a:extLst>
        </xdr:cNvPr>
        <xdr:cNvSpPr/>
      </xdr:nvSpPr>
      <xdr:spPr>
        <a:xfrm>
          <a:off x="169259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45" name="正方形/長方形 644">
          <a:extLst>
            <a:ext uri="{FF2B5EF4-FFF2-40B4-BE49-F238E27FC236}">
              <a16:creationId xmlns:a16="http://schemas.microsoft.com/office/drawing/2014/main" id="{1EB42B9C-8B12-42B5-ADFF-6918934E1408}"/>
            </a:ext>
          </a:extLst>
        </xdr:cNvPr>
        <xdr:cNvSpPr/>
      </xdr:nvSpPr>
      <xdr:spPr>
        <a:xfrm>
          <a:off x="184118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46" name="正方形/長方形 645">
          <a:extLst>
            <a:ext uri="{FF2B5EF4-FFF2-40B4-BE49-F238E27FC236}">
              <a16:creationId xmlns:a16="http://schemas.microsoft.com/office/drawing/2014/main" id="{8387BBF1-1BC3-4B62-9683-7390166E06CE}"/>
            </a:ext>
          </a:extLst>
        </xdr:cNvPr>
        <xdr:cNvSpPr/>
      </xdr:nvSpPr>
      <xdr:spPr>
        <a:xfrm>
          <a:off x="184118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CE4E9FA3-E784-43A6-8D03-613B50AC0B74}"/>
            </a:ext>
          </a:extLst>
        </xdr:cNvPr>
        <xdr:cNvSpPr/>
      </xdr:nvSpPr>
      <xdr:spPr>
        <a:xfrm>
          <a:off x="16459200" y="122396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48" name="テキスト ボックス 647">
          <a:extLst>
            <a:ext uri="{FF2B5EF4-FFF2-40B4-BE49-F238E27FC236}">
              <a16:creationId xmlns:a16="http://schemas.microsoft.com/office/drawing/2014/main" id="{3C814C94-A987-40EF-BD01-1524A7F9C563}"/>
            </a:ext>
          </a:extLst>
        </xdr:cNvPr>
        <xdr:cNvSpPr txBox="1"/>
      </xdr:nvSpPr>
      <xdr:spPr>
        <a:xfrm>
          <a:off x="16440150" y="120586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a:extLst>
            <a:ext uri="{FF2B5EF4-FFF2-40B4-BE49-F238E27FC236}">
              <a16:creationId xmlns:a16="http://schemas.microsoft.com/office/drawing/2014/main" id="{1A8013B7-1AF3-402F-89A0-26EBA290BE00}"/>
            </a:ext>
          </a:extLst>
        </xdr:cNvPr>
        <xdr:cNvCxnSpPr/>
      </xdr:nvCxnSpPr>
      <xdr:spPr>
        <a:xfrm>
          <a:off x="16459200" y="1440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50" name="直線コネクタ 649">
          <a:extLst>
            <a:ext uri="{FF2B5EF4-FFF2-40B4-BE49-F238E27FC236}">
              <a16:creationId xmlns:a16="http://schemas.microsoft.com/office/drawing/2014/main" id="{3EC66E1A-BAAC-4DC8-8154-807957D63805}"/>
            </a:ext>
          </a:extLst>
        </xdr:cNvPr>
        <xdr:cNvCxnSpPr/>
      </xdr:nvCxnSpPr>
      <xdr:spPr>
        <a:xfrm>
          <a:off x="16459200" y="140849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725" cy="259080"/>
    <xdr:sp macro="" textlink="">
      <xdr:nvSpPr>
        <xdr:cNvPr id="651" name="テキスト ボックス 650">
          <a:extLst>
            <a:ext uri="{FF2B5EF4-FFF2-40B4-BE49-F238E27FC236}">
              <a16:creationId xmlns:a16="http://schemas.microsoft.com/office/drawing/2014/main" id="{184E113B-3E0A-4515-ACFF-BE3B3A7EE7AB}"/>
            </a:ext>
          </a:extLst>
        </xdr:cNvPr>
        <xdr:cNvSpPr txBox="1"/>
      </xdr:nvSpPr>
      <xdr:spPr>
        <a:xfrm>
          <a:off x="16052165" y="139553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52" name="直線コネクタ 651">
          <a:extLst>
            <a:ext uri="{FF2B5EF4-FFF2-40B4-BE49-F238E27FC236}">
              <a16:creationId xmlns:a16="http://schemas.microsoft.com/office/drawing/2014/main" id="{7ECA1D01-CF99-4C3D-8812-769B8944E4C1}"/>
            </a:ext>
          </a:extLst>
        </xdr:cNvPr>
        <xdr:cNvCxnSpPr/>
      </xdr:nvCxnSpPr>
      <xdr:spPr>
        <a:xfrm>
          <a:off x="16459200" y="137737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725" cy="258445"/>
    <xdr:sp macro="" textlink="">
      <xdr:nvSpPr>
        <xdr:cNvPr id="653" name="テキスト ボックス 652">
          <a:extLst>
            <a:ext uri="{FF2B5EF4-FFF2-40B4-BE49-F238E27FC236}">
              <a16:creationId xmlns:a16="http://schemas.microsoft.com/office/drawing/2014/main" id="{E509A667-762C-43B2-A831-F570ED429B28}"/>
            </a:ext>
          </a:extLst>
        </xdr:cNvPr>
        <xdr:cNvSpPr txBox="1"/>
      </xdr:nvSpPr>
      <xdr:spPr>
        <a:xfrm>
          <a:off x="16052165" y="136474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54" name="直線コネクタ 653">
          <a:extLst>
            <a:ext uri="{FF2B5EF4-FFF2-40B4-BE49-F238E27FC236}">
              <a16:creationId xmlns:a16="http://schemas.microsoft.com/office/drawing/2014/main" id="{8B89D72C-074C-49DA-8CC0-C21791B51DF7}"/>
            </a:ext>
          </a:extLst>
        </xdr:cNvPr>
        <xdr:cNvCxnSpPr/>
      </xdr:nvCxnSpPr>
      <xdr:spPr>
        <a:xfrm>
          <a:off x="16459200" y="13466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725" cy="259080"/>
    <xdr:sp macro="" textlink="">
      <xdr:nvSpPr>
        <xdr:cNvPr id="655" name="テキスト ボックス 654">
          <a:extLst>
            <a:ext uri="{FF2B5EF4-FFF2-40B4-BE49-F238E27FC236}">
              <a16:creationId xmlns:a16="http://schemas.microsoft.com/office/drawing/2014/main" id="{2E52D707-C7B5-4389-879C-667A66AAF913}"/>
            </a:ext>
          </a:extLst>
        </xdr:cNvPr>
        <xdr:cNvSpPr txBox="1"/>
      </xdr:nvSpPr>
      <xdr:spPr>
        <a:xfrm>
          <a:off x="16052165" y="133369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56" name="直線コネクタ 655">
          <a:extLst>
            <a:ext uri="{FF2B5EF4-FFF2-40B4-BE49-F238E27FC236}">
              <a16:creationId xmlns:a16="http://schemas.microsoft.com/office/drawing/2014/main" id="{3EFC6B2B-0966-415C-9128-1B2DD442964A}"/>
            </a:ext>
          </a:extLst>
        </xdr:cNvPr>
        <xdr:cNvCxnSpPr/>
      </xdr:nvCxnSpPr>
      <xdr:spPr>
        <a:xfrm>
          <a:off x="16459200" y="13165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725" cy="258445"/>
    <xdr:sp macro="" textlink="">
      <xdr:nvSpPr>
        <xdr:cNvPr id="657" name="テキスト ボックス 656">
          <a:extLst>
            <a:ext uri="{FF2B5EF4-FFF2-40B4-BE49-F238E27FC236}">
              <a16:creationId xmlns:a16="http://schemas.microsoft.com/office/drawing/2014/main" id="{E6BA343F-541F-4257-BBAE-2D3DD405BC37}"/>
            </a:ext>
          </a:extLst>
        </xdr:cNvPr>
        <xdr:cNvSpPr txBox="1"/>
      </xdr:nvSpPr>
      <xdr:spPr>
        <a:xfrm>
          <a:off x="16052165" y="13029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58" name="直線コネクタ 657">
          <a:extLst>
            <a:ext uri="{FF2B5EF4-FFF2-40B4-BE49-F238E27FC236}">
              <a16:creationId xmlns:a16="http://schemas.microsoft.com/office/drawing/2014/main" id="{FA41E549-FA1B-41FE-8624-2E06843E7973}"/>
            </a:ext>
          </a:extLst>
        </xdr:cNvPr>
        <xdr:cNvCxnSpPr/>
      </xdr:nvCxnSpPr>
      <xdr:spPr>
        <a:xfrm>
          <a:off x="16459200" y="12858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725" cy="259080"/>
    <xdr:sp macro="" textlink="">
      <xdr:nvSpPr>
        <xdr:cNvPr id="659" name="テキスト ボックス 658">
          <a:extLst>
            <a:ext uri="{FF2B5EF4-FFF2-40B4-BE49-F238E27FC236}">
              <a16:creationId xmlns:a16="http://schemas.microsoft.com/office/drawing/2014/main" id="{BAEAAB47-E7A7-4A66-B963-7EA0546BC139}"/>
            </a:ext>
          </a:extLst>
        </xdr:cNvPr>
        <xdr:cNvSpPr txBox="1"/>
      </xdr:nvSpPr>
      <xdr:spPr>
        <a:xfrm>
          <a:off x="16052165" y="127222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60" name="直線コネクタ 659">
          <a:extLst>
            <a:ext uri="{FF2B5EF4-FFF2-40B4-BE49-F238E27FC236}">
              <a16:creationId xmlns:a16="http://schemas.microsoft.com/office/drawing/2014/main" id="{669A5A6A-43ED-4297-8CBE-BDA064165C77}"/>
            </a:ext>
          </a:extLst>
        </xdr:cNvPr>
        <xdr:cNvCxnSpPr/>
      </xdr:nvCxnSpPr>
      <xdr:spPr>
        <a:xfrm>
          <a:off x="16459200" y="12546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725" cy="259080"/>
    <xdr:sp macro="" textlink="">
      <xdr:nvSpPr>
        <xdr:cNvPr id="661" name="テキスト ボックス 660">
          <a:extLst>
            <a:ext uri="{FF2B5EF4-FFF2-40B4-BE49-F238E27FC236}">
              <a16:creationId xmlns:a16="http://schemas.microsoft.com/office/drawing/2014/main" id="{DC49E991-ADBF-42B4-AFA8-306EA2C2DA17}"/>
            </a:ext>
          </a:extLst>
        </xdr:cNvPr>
        <xdr:cNvSpPr txBox="1"/>
      </xdr:nvSpPr>
      <xdr:spPr>
        <a:xfrm>
          <a:off x="16052165" y="124110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a:extLst>
            <a:ext uri="{FF2B5EF4-FFF2-40B4-BE49-F238E27FC236}">
              <a16:creationId xmlns:a16="http://schemas.microsoft.com/office/drawing/2014/main" id="{259DF194-3142-44AF-A1F9-49AA933ED139}"/>
            </a:ext>
          </a:extLst>
        </xdr:cNvPr>
        <xdr:cNvCxnSpPr/>
      </xdr:nvCxnSpPr>
      <xdr:spPr>
        <a:xfrm>
          <a:off x="16459200" y="122396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663" name="テキスト ボックス 662">
          <a:extLst>
            <a:ext uri="{FF2B5EF4-FFF2-40B4-BE49-F238E27FC236}">
              <a16:creationId xmlns:a16="http://schemas.microsoft.com/office/drawing/2014/main" id="{A045CFCE-5C13-48A6-AE22-D0A9F3F4CFB2}"/>
            </a:ext>
          </a:extLst>
        </xdr:cNvPr>
        <xdr:cNvSpPr txBox="1"/>
      </xdr:nvSpPr>
      <xdr:spPr>
        <a:xfrm>
          <a:off x="16052165" y="121037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図書館】&#10;一人当たり面積グラフ枠">
          <a:extLst>
            <a:ext uri="{FF2B5EF4-FFF2-40B4-BE49-F238E27FC236}">
              <a16:creationId xmlns:a16="http://schemas.microsoft.com/office/drawing/2014/main" id="{B5BA3CAD-EE9E-4AD4-BEA8-32DA9DD6E1CF}"/>
            </a:ext>
          </a:extLst>
        </xdr:cNvPr>
        <xdr:cNvSpPr/>
      </xdr:nvSpPr>
      <xdr:spPr>
        <a:xfrm>
          <a:off x="16459200" y="122396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70485</xdr:rowOff>
    </xdr:from>
    <xdr:to>
      <xdr:col>116</xdr:col>
      <xdr:colOff>62865</xdr:colOff>
      <xdr:row>83</xdr:row>
      <xdr:rowOff>160655</xdr:rowOff>
    </xdr:to>
    <xdr:cxnSp macro="">
      <xdr:nvCxnSpPr>
        <xdr:cNvPr id="665" name="直線コネクタ 664">
          <a:extLst>
            <a:ext uri="{FF2B5EF4-FFF2-40B4-BE49-F238E27FC236}">
              <a16:creationId xmlns:a16="http://schemas.microsoft.com/office/drawing/2014/main" id="{CB45F4B0-65E7-437D-B3EA-069227DF576D}"/>
            </a:ext>
          </a:extLst>
        </xdr:cNvPr>
        <xdr:cNvCxnSpPr/>
      </xdr:nvCxnSpPr>
      <xdr:spPr>
        <a:xfrm flipV="1">
          <a:off x="19952970" y="12697460"/>
          <a:ext cx="1270" cy="906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164465</xdr:rowOff>
    </xdr:from>
    <xdr:ext cx="469900" cy="259080"/>
    <xdr:sp macro="" textlink="">
      <xdr:nvSpPr>
        <xdr:cNvPr id="666" name="【図書館】&#10;一人当たり面積最小値テキスト">
          <a:extLst>
            <a:ext uri="{FF2B5EF4-FFF2-40B4-BE49-F238E27FC236}">
              <a16:creationId xmlns:a16="http://schemas.microsoft.com/office/drawing/2014/main" id="{451339A6-9938-47E2-A43F-3838E41A67CA}"/>
            </a:ext>
          </a:extLst>
        </xdr:cNvPr>
        <xdr:cNvSpPr txBox="1"/>
      </xdr:nvSpPr>
      <xdr:spPr>
        <a:xfrm>
          <a:off x="20002500" y="13601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115</xdr:col>
      <xdr:colOff>165100</xdr:colOff>
      <xdr:row>83</xdr:row>
      <xdr:rowOff>160655</xdr:rowOff>
    </xdr:from>
    <xdr:to>
      <xdr:col>116</xdr:col>
      <xdr:colOff>152400</xdr:colOff>
      <xdr:row>83</xdr:row>
      <xdr:rowOff>160655</xdr:rowOff>
    </xdr:to>
    <xdr:cxnSp macro="">
      <xdr:nvCxnSpPr>
        <xdr:cNvPr id="667" name="直線コネクタ 666">
          <a:extLst>
            <a:ext uri="{FF2B5EF4-FFF2-40B4-BE49-F238E27FC236}">
              <a16:creationId xmlns:a16="http://schemas.microsoft.com/office/drawing/2014/main" id="{DF9CD7FB-9073-44BC-B480-E6ECD7D6767B}"/>
            </a:ext>
          </a:extLst>
        </xdr:cNvPr>
        <xdr:cNvCxnSpPr/>
      </xdr:nvCxnSpPr>
      <xdr:spPr>
        <a:xfrm>
          <a:off x="19878675" y="13603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17780</xdr:rowOff>
    </xdr:from>
    <xdr:ext cx="469900" cy="258445"/>
    <xdr:sp macro="" textlink="">
      <xdr:nvSpPr>
        <xdr:cNvPr id="668" name="【図書館】&#10;一人当たり面積最大値テキスト">
          <a:extLst>
            <a:ext uri="{FF2B5EF4-FFF2-40B4-BE49-F238E27FC236}">
              <a16:creationId xmlns:a16="http://schemas.microsoft.com/office/drawing/2014/main" id="{0DEC84A8-B8EA-4D82-87C7-4506A6024803}"/>
            </a:ext>
          </a:extLst>
        </xdr:cNvPr>
        <xdr:cNvSpPr txBox="1"/>
      </xdr:nvSpPr>
      <xdr:spPr>
        <a:xfrm>
          <a:off x="20002500" y="12486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70485</xdr:rowOff>
    </xdr:from>
    <xdr:to>
      <xdr:col>116</xdr:col>
      <xdr:colOff>152400</xdr:colOff>
      <xdr:row>78</xdr:row>
      <xdr:rowOff>70485</xdr:rowOff>
    </xdr:to>
    <xdr:cxnSp macro="">
      <xdr:nvCxnSpPr>
        <xdr:cNvPr id="669" name="直線コネクタ 668">
          <a:extLst>
            <a:ext uri="{FF2B5EF4-FFF2-40B4-BE49-F238E27FC236}">
              <a16:creationId xmlns:a16="http://schemas.microsoft.com/office/drawing/2014/main" id="{68BF7887-05CD-460F-8C91-2231CE4583EC}"/>
            </a:ext>
          </a:extLst>
        </xdr:cNvPr>
        <xdr:cNvCxnSpPr/>
      </xdr:nvCxnSpPr>
      <xdr:spPr>
        <a:xfrm>
          <a:off x="19878675" y="12697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80</xdr:row>
      <xdr:rowOff>80010</xdr:rowOff>
    </xdr:from>
    <xdr:ext cx="469900" cy="259080"/>
    <xdr:sp macro="" textlink="">
      <xdr:nvSpPr>
        <xdr:cNvPr id="670" name="【図書館】&#10;一人当たり面積平均値テキスト">
          <a:extLst>
            <a:ext uri="{FF2B5EF4-FFF2-40B4-BE49-F238E27FC236}">
              <a16:creationId xmlns:a16="http://schemas.microsoft.com/office/drawing/2014/main" id="{B514A91C-0C04-48E3-80F0-69504C1C06EA}"/>
            </a:ext>
          </a:extLst>
        </xdr:cNvPr>
        <xdr:cNvSpPr txBox="1"/>
      </xdr:nvSpPr>
      <xdr:spPr>
        <a:xfrm>
          <a:off x="20002500" y="130371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71" name="フローチャート: 判断 670">
          <a:extLst>
            <a:ext uri="{FF2B5EF4-FFF2-40B4-BE49-F238E27FC236}">
              <a16:creationId xmlns:a16="http://schemas.microsoft.com/office/drawing/2014/main" id="{5E2D3AE0-A209-4456-96DB-17A8B90DA63A}"/>
            </a:ext>
          </a:extLst>
        </xdr:cNvPr>
        <xdr:cNvSpPr/>
      </xdr:nvSpPr>
      <xdr:spPr>
        <a:xfrm>
          <a:off x="19897725" y="13058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85090</xdr:rowOff>
    </xdr:from>
    <xdr:to>
      <xdr:col>112</xdr:col>
      <xdr:colOff>38100</xdr:colOff>
      <xdr:row>83</xdr:row>
      <xdr:rowOff>15240</xdr:rowOff>
    </xdr:to>
    <xdr:sp macro="" textlink="">
      <xdr:nvSpPr>
        <xdr:cNvPr id="672" name="フローチャート: 判断 671">
          <a:extLst>
            <a:ext uri="{FF2B5EF4-FFF2-40B4-BE49-F238E27FC236}">
              <a16:creationId xmlns:a16="http://schemas.microsoft.com/office/drawing/2014/main" id="{30AFCDDF-31C9-45B6-8EB0-3C405A97B3D4}"/>
            </a:ext>
          </a:extLst>
        </xdr:cNvPr>
        <xdr:cNvSpPr/>
      </xdr:nvSpPr>
      <xdr:spPr>
        <a:xfrm>
          <a:off x="19154775" y="1336611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xdr:rowOff>
    </xdr:from>
    <xdr:to>
      <xdr:col>107</xdr:col>
      <xdr:colOff>101600</xdr:colOff>
      <xdr:row>83</xdr:row>
      <xdr:rowOff>113665</xdr:rowOff>
    </xdr:to>
    <xdr:sp macro="" textlink="">
      <xdr:nvSpPr>
        <xdr:cNvPr id="673" name="フローチャート: 判断 672">
          <a:extLst>
            <a:ext uri="{FF2B5EF4-FFF2-40B4-BE49-F238E27FC236}">
              <a16:creationId xmlns:a16="http://schemas.microsoft.com/office/drawing/2014/main" id="{E62B9833-1AF9-4A6B-A176-916A9CF2C2CB}"/>
            </a:ext>
          </a:extLst>
        </xdr:cNvPr>
        <xdr:cNvSpPr/>
      </xdr:nvSpPr>
      <xdr:spPr>
        <a:xfrm>
          <a:off x="18345150" y="134486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133985</xdr:rowOff>
    </xdr:from>
    <xdr:to>
      <xdr:col>102</xdr:col>
      <xdr:colOff>165100</xdr:colOff>
      <xdr:row>85</xdr:row>
      <xdr:rowOff>64135</xdr:rowOff>
    </xdr:to>
    <xdr:sp macro="" textlink="">
      <xdr:nvSpPr>
        <xdr:cNvPr id="674" name="フローチャート: 判断 673">
          <a:extLst>
            <a:ext uri="{FF2B5EF4-FFF2-40B4-BE49-F238E27FC236}">
              <a16:creationId xmlns:a16="http://schemas.microsoft.com/office/drawing/2014/main" id="{CB6B8119-8938-4BCB-9405-A38489B60547}"/>
            </a:ext>
          </a:extLst>
        </xdr:cNvPr>
        <xdr:cNvSpPr/>
      </xdr:nvSpPr>
      <xdr:spPr>
        <a:xfrm>
          <a:off x="17554575" y="137356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75" name="テキスト ボックス 674">
          <a:extLst>
            <a:ext uri="{FF2B5EF4-FFF2-40B4-BE49-F238E27FC236}">
              <a16:creationId xmlns:a16="http://schemas.microsoft.com/office/drawing/2014/main" id="{8DB09BA3-11CF-4F1F-9965-294FC30B6FD3}"/>
            </a:ext>
          </a:extLst>
        </xdr:cNvPr>
        <xdr:cNvSpPr txBox="1"/>
      </xdr:nvSpPr>
      <xdr:spPr>
        <a:xfrm>
          <a:off x="197834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76" name="テキスト ボックス 675">
          <a:extLst>
            <a:ext uri="{FF2B5EF4-FFF2-40B4-BE49-F238E27FC236}">
              <a16:creationId xmlns:a16="http://schemas.microsoft.com/office/drawing/2014/main" id="{3D5DEE39-D8EC-4F01-986E-BCF57CF3D417}"/>
            </a:ext>
          </a:extLst>
        </xdr:cNvPr>
        <xdr:cNvSpPr txBox="1"/>
      </xdr:nvSpPr>
      <xdr:spPr>
        <a:xfrm>
          <a:off x="190309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77" name="テキスト ボックス 676">
          <a:extLst>
            <a:ext uri="{FF2B5EF4-FFF2-40B4-BE49-F238E27FC236}">
              <a16:creationId xmlns:a16="http://schemas.microsoft.com/office/drawing/2014/main" id="{DE0235E3-9DED-49A5-B142-C1CEEDFA6E4B}"/>
            </a:ext>
          </a:extLst>
        </xdr:cNvPr>
        <xdr:cNvSpPr txBox="1"/>
      </xdr:nvSpPr>
      <xdr:spPr>
        <a:xfrm>
          <a:off x="182213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78" name="テキスト ボックス 677">
          <a:extLst>
            <a:ext uri="{FF2B5EF4-FFF2-40B4-BE49-F238E27FC236}">
              <a16:creationId xmlns:a16="http://schemas.microsoft.com/office/drawing/2014/main" id="{552EC26A-CD6F-4506-B354-3BFA2D68A73E}"/>
            </a:ext>
          </a:extLst>
        </xdr:cNvPr>
        <xdr:cNvSpPr txBox="1"/>
      </xdr:nvSpPr>
      <xdr:spPr>
        <a:xfrm>
          <a:off x="174307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79" name="テキスト ボックス 678">
          <a:extLst>
            <a:ext uri="{FF2B5EF4-FFF2-40B4-BE49-F238E27FC236}">
              <a16:creationId xmlns:a16="http://schemas.microsoft.com/office/drawing/2014/main" id="{89E5E6DF-715A-45D2-9065-F746C3782193}"/>
            </a:ext>
          </a:extLst>
        </xdr:cNvPr>
        <xdr:cNvSpPr txBox="1"/>
      </xdr:nvSpPr>
      <xdr:spPr>
        <a:xfrm>
          <a:off x="166306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19685</xdr:rowOff>
    </xdr:from>
    <xdr:to>
      <xdr:col>116</xdr:col>
      <xdr:colOff>114300</xdr:colOff>
      <xdr:row>78</xdr:row>
      <xdr:rowOff>121285</xdr:rowOff>
    </xdr:to>
    <xdr:sp macro="" textlink="">
      <xdr:nvSpPr>
        <xdr:cNvPr id="680" name="楕円 679">
          <a:extLst>
            <a:ext uri="{FF2B5EF4-FFF2-40B4-BE49-F238E27FC236}">
              <a16:creationId xmlns:a16="http://schemas.microsoft.com/office/drawing/2014/main" id="{C33497FA-BE8B-44D1-B480-5449F77DE425}"/>
            </a:ext>
          </a:extLst>
        </xdr:cNvPr>
        <xdr:cNvSpPr/>
      </xdr:nvSpPr>
      <xdr:spPr>
        <a:xfrm>
          <a:off x="19897725" y="126498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144145</xdr:rowOff>
    </xdr:from>
    <xdr:ext cx="469900" cy="258445"/>
    <xdr:sp macro="" textlink="">
      <xdr:nvSpPr>
        <xdr:cNvPr id="681" name="【図書館】&#10;一人当たり面積該当値テキスト">
          <a:extLst>
            <a:ext uri="{FF2B5EF4-FFF2-40B4-BE49-F238E27FC236}">
              <a16:creationId xmlns:a16="http://schemas.microsoft.com/office/drawing/2014/main" id="{63A50727-F8A2-4A64-9BFF-32679A5B81D4}"/>
            </a:ext>
          </a:extLst>
        </xdr:cNvPr>
        <xdr:cNvSpPr txBox="1"/>
      </xdr:nvSpPr>
      <xdr:spPr>
        <a:xfrm>
          <a:off x="20002500" y="12609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60960</xdr:rowOff>
    </xdr:from>
    <xdr:to>
      <xdr:col>112</xdr:col>
      <xdr:colOff>38100</xdr:colOff>
      <xdr:row>81</xdr:row>
      <xdr:rowOff>162560</xdr:rowOff>
    </xdr:to>
    <xdr:sp macro="" textlink="">
      <xdr:nvSpPr>
        <xdr:cNvPr id="682" name="楕円 681">
          <a:extLst>
            <a:ext uri="{FF2B5EF4-FFF2-40B4-BE49-F238E27FC236}">
              <a16:creationId xmlns:a16="http://schemas.microsoft.com/office/drawing/2014/main" id="{29754A70-38BF-4F15-9E43-552505358D57}"/>
            </a:ext>
          </a:extLst>
        </xdr:cNvPr>
        <xdr:cNvSpPr/>
      </xdr:nvSpPr>
      <xdr:spPr>
        <a:xfrm>
          <a:off x="19154775" y="131800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70485</xdr:rowOff>
    </xdr:from>
    <xdr:to>
      <xdr:col>116</xdr:col>
      <xdr:colOff>63500</xdr:colOff>
      <xdr:row>81</xdr:row>
      <xdr:rowOff>111760</xdr:rowOff>
    </xdr:to>
    <xdr:cxnSp macro="">
      <xdr:nvCxnSpPr>
        <xdr:cNvPr id="683" name="直線コネクタ 682">
          <a:extLst>
            <a:ext uri="{FF2B5EF4-FFF2-40B4-BE49-F238E27FC236}">
              <a16:creationId xmlns:a16="http://schemas.microsoft.com/office/drawing/2014/main" id="{9F46FC14-9687-44E6-B20A-785641561C4C}"/>
            </a:ext>
          </a:extLst>
        </xdr:cNvPr>
        <xdr:cNvCxnSpPr/>
      </xdr:nvCxnSpPr>
      <xdr:spPr>
        <a:xfrm flipV="1">
          <a:off x="19202400" y="12697460"/>
          <a:ext cx="752475" cy="530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85090</xdr:rowOff>
    </xdr:from>
    <xdr:to>
      <xdr:col>107</xdr:col>
      <xdr:colOff>101600</xdr:colOff>
      <xdr:row>83</xdr:row>
      <xdr:rowOff>15240</xdr:rowOff>
    </xdr:to>
    <xdr:sp macro="" textlink="">
      <xdr:nvSpPr>
        <xdr:cNvPr id="684" name="楕円 683">
          <a:extLst>
            <a:ext uri="{FF2B5EF4-FFF2-40B4-BE49-F238E27FC236}">
              <a16:creationId xmlns:a16="http://schemas.microsoft.com/office/drawing/2014/main" id="{C976D633-09A4-4DAE-8757-AD48E3AFB077}"/>
            </a:ext>
          </a:extLst>
        </xdr:cNvPr>
        <xdr:cNvSpPr/>
      </xdr:nvSpPr>
      <xdr:spPr>
        <a:xfrm>
          <a:off x="18345150" y="1336611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111760</xdr:rowOff>
    </xdr:from>
    <xdr:to>
      <xdr:col>111</xdr:col>
      <xdr:colOff>177800</xdr:colOff>
      <xdr:row>82</xdr:row>
      <xdr:rowOff>135890</xdr:rowOff>
    </xdr:to>
    <xdr:cxnSp macro="">
      <xdr:nvCxnSpPr>
        <xdr:cNvPr id="685" name="直線コネクタ 684">
          <a:extLst>
            <a:ext uri="{FF2B5EF4-FFF2-40B4-BE49-F238E27FC236}">
              <a16:creationId xmlns:a16="http://schemas.microsoft.com/office/drawing/2014/main" id="{620503C3-4A86-409E-B780-BB007C67F6BF}"/>
            </a:ext>
          </a:extLst>
        </xdr:cNvPr>
        <xdr:cNvCxnSpPr/>
      </xdr:nvCxnSpPr>
      <xdr:spPr>
        <a:xfrm flipV="1">
          <a:off x="18392775" y="13227685"/>
          <a:ext cx="809625"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126365</xdr:rowOff>
    </xdr:from>
    <xdr:to>
      <xdr:col>102</xdr:col>
      <xdr:colOff>165100</xdr:colOff>
      <xdr:row>86</xdr:row>
      <xdr:rowOff>56515</xdr:rowOff>
    </xdr:to>
    <xdr:sp macro="" textlink="">
      <xdr:nvSpPr>
        <xdr:cNvPr id="686" name="楕円 685">
          <a:extLst>
            <a:ext uri="{FF2B5EF4-FFF2-40B4-BE49-F238E27FC236}">
              <a16:creationId xmlns:a16="http://schemas.microsoft.com/office/drawing/2014/main" id="{2A956765-7C02-41D2-9000-B3CB360E75B5}"/>
            </a:ext>
          </a:extLst>
        </xdr:cNvPr>
        <xdr:cNvSpPr/>
      </xdr:nvSpPr>
      <xdr:spPr>
        <a:xfrm>
          <a:off x="17554575" y="138868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135890</xdr:rowOff>
    </xdr:from>
    <xdr:to>
      <xdr:col>107</xdr:col>
      <xdr:colOff>50800</xdr:colOff>
      <xdr:row>86</xdr:row>
      <xdr:rowOff>6350</xdr:rowOff>
    </xdr:to>
    <xdr:cxnSp macro="">
      <xdr:nvCxnSpPr>
        <xdr:cNvPr id="687" name="直線コネクタ 686">
          <a:extLst>
            <a:ext uri="{FF2B5EF4-FFF2-40B4-BE49-F238E27FC236}">
              <a16:creationId xmlns:a16="http://schemas.microsoft.com/office/drawing/2014/main" id="{0482566C-C31F-4A4F-83F4-81394DC70DC3}"/>
            </a:ext>
          </a:extLst>
        </xdr:cNvPr>
        <xdr:cNvCxnSpPr/>
      </xdr:nvCxnSpPr>
      <xdr:spPr>
        <a:xfrm flipV="1">
          <a:off x="17602200" y="13413740"/>
          <a:ext cx="790575" cy="521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126365</xdr:rowOff>
    </xdr:from>
    <xdr:to>
      <xdr:col>98</xdr:col>
      <xdr:colOff>38100</xdr:colOff>
      <xdr:row>86</xdr:row>
      <xdr:rowOff>56515</xdr:rowOff>
    </xdr:to>
    <xdr:sp macro="" textlink="">
      <xdr:nvSpPr>
        <xdr:cNvPr id="688" name="楕円 687">
          <a:extLst>
            <a:ext uri="{FF2B5EF4-FFF2-40B4-BE49-F238E27FC236}">
              <a16:creationId xmlns:a16="http://schemas.microsoft.com/office/drawing/2014/main" id="{997E1C3E-6FB1-478E-BACA-CBB397948913}"/>
            </a:ext>
          </a:extLst>
        </xdr:cNvPr>
        <xdr:cNvSpPr/>
      </xdr:nvSpPr>
      <xdr:spPr>
        <a:xfrm>
          <a:off x="16754475" y="138868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6350</xdr:rowOff>
    </xdr:from>
    <xdr:to>
      <xdr:col>102</xdr:col>
      <xdr:colOff>114300</xdr:colOff>
      <xdr:row>86</xdr:row>
      <xdr:rowOff>6350</xdr:rowOff>
    </xdr:to>
    <xdr:cxnSp macro="">
      <xdr:nvCxnSpPr>
        <xdr:cNvPr id="689" name="直線コネクタ 688">
          <a:extLst>
            <a:ext uri="{FF2B5EF4-FFF2-40B4-BE49-F238E27FC236}">
              <a16:creationId xmlns:a16="http://schemas.microsoft.com/office/drawing/2014/main" id="{B6415B28-E3B3-4BE8-A5C4-B2A30501D757}"/>
            </a:ext>
          </a:extLst>
        </xdr:cNvPr>
        <xdr:cNvCxnSpPr/>
      </xdr:nvCxnSpPr>
      <xdr:spPr>
        <a:xfrm>
          <a:off x="16802100" y="1393507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6350</xdr:rowOff>
    </xdr:from>
    <xdr:ext cx="469900" cy="258445"/>
    <xdr:sp macro="" textlink="">
      <xdr:nvSpPr>
        <xdr:cNvPr id="690" name="n_1aveValue【図書館】&#10;一人当たり面積">
          <a:extLst>
            <a:ext uri="{FF2B5EF4-FFF2-40B4-BE49-F238E27FC236}">
              <a16:creationId xmlns:a16="http://schemas.microsoft.com/office/drawing/2014/main" id="{94544DAE-41F5-4D02-94E6-08F2D77D9581}"/>
            </a:ext>
          </a:extLst>
        </xdr:cNvPr>
        <xdr:cNvSpPr txBox="1"/>
      </xdr:nvSpPr>
      <xdr:spPr>
        <a:xfrm>
          <a:off x="18983325" y="13449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104775</xdr:rowOff>
    </xdr:from>
    <xdr:ext cx="469265" cy="259080"/>
    <xdr:sp macro="" textlink="">
      <xdr:nvSpPr>
        <xdr:cNvPr id="691" name="n_2aveValue【図書館】&#10;一人当たり面積">
          <a:extLst>
            <a:ext uri="{FF2B5EF4-FFF2-40B4-BE49-F238E27FC236}">
              <a16:creationId xmlns:a16="http://schemas.microsoft.com/office/drawing/2014/main" id="{03D6DAE8-F8A8-4D17-8324-9C9ABFB1EAA5}"/>
            </a:ext>
          </a:extLst>
        </xdr:cNvPr>
        <xdr:cNvSpPr txBox="1"/>
      </xdr:nvSpPr>
      <xdr:spPr>
        <a:xfrm>
          <a:off x="18183225" y="13541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80645</xdr:rowOff>
    </xdr:from>
    <xdr:ext cx="469265" cy="259080"/>
    <xdr:sp macro="" textlink="">
      <xdr:nvSpPr>
        <xdr:cNvPr id="692" name="n_3aveValue【図書館】&#10;一人当たり面積">
          <a:extLst>
            <a:ext uri="{FF2B5EF4-FFF2-40B4-BE49-F238E27FC236}">
              <a16:creationId xmlns:a16="http://schemas.microsoft.com/office/drawing/2014/main" id="{37B28C2F-B039-40CD-B1E1-4D44AF12A074}"/>
            </a:ext>
          </a:extLst>
        </xdr:cNvPr>
        <xdr:cNvSpPr txBox="1"/>
      </xdr:nvSpPr>
      <xdr:spPr>
        <a:xfrm>
          <a:off x="17383125" y="13523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7620</xdr:rowOff>
    </xdr:from>
    <xdr:ext cx="469900" cy="258445"/>
    <xdr:sp macro="" textlink="">
      <xdr:nvSpPr>
        <xdr:cNvPr id="693" name="n_1mainValue【図書館】&#10;一人当たり面積">
          <a:extLst>
            <a:ext uri="{FF2B5EF4-FFF2-40B4-BE49-F238E27FC236}">
              <a16:creationId xmlns:a16="http://schemas.microsoft.com/office/drawing/2014/main" id="{41660957-BF53-4316-BDBE-BCC4CFE81CC1}"/>
            </a:ext>
          </a:extLst>
        </xdr:cNvPr>
        <xdr:cNvSpPr txBox="1"/>
      </xdr:nvSpPr>
      <xdr:spPr>
        <a:xfrm>
          <a:off x="18983325" y="12964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31750</xdr:rowOff>
    </xdr:from>
    <xdr:ext cx="469265" cy="258445"/>
    <xdr:sp macro="" textlink="">
      <xdr:nvSpPr>
        <xdr:cNvPr id="694" name="n_2mainValue【図書館】&#10;一人当たり面積">
          <a:extLst>
            <a:ext uri="{FF2B5EF4-FFF2-40B4-BE49-F238E27FC236}">
              <a16:creationId xmlns:a16="http://schemas.microsoft.com/office/drawing/2014/main" id="{F7204384-46E3-4E36-8EC1-47CC2D888CF7}"/>
            </a:ext>
          </a:extLst>
        </xdr:cNvPr>
        <xdr:cNvSpPr txBox="1"/>
      </xdr:nvSpPr>
      <xdr:spPr>
        <a:xfrm>
          <a:off x="18183225" y="13144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47625</xdr:rowOff>
    </xdr:from>
    <xdr:ext cx="469265" cy="259080"/>
    <xdr:sp macro="" textlink="">
      <xdr:nvSpPr>
        <xdr:cNvPr id="695" name="n_3mainValue【図書館】&#10;一人当たり面積">
          <a:extLst>
            <a:ext uri="{FF2B5EF4-FFF2-40B4-BE49-F238E27FC236}">
              <a16:creationId xmlns:a16="http://schemas.microsoft.com/office/drawing/2014/main" id="{FF77CE8F-0104-4E44-91D8-9EC0693C6942}"/>
            </a:ext>
          </a:extLst>
        </xdr:cNvPr>
        <xdr:cNvSpPr txBox="1"/>
      </xdr:nvSpPr>
      <xdr:spPr>
        <a:xfrm>
          <a:off x="17383125" y="13970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73025</xdr:rowOff>
    </xdr:from>
    <xdr:ext cx="469265" cy="259080"/>
    <xdr:sp macro="" textlink="">
      <xdr:nvSpPr>
        <xdr:cNvPr id="696" name="n_4mainValue【図書館】&#10;一人当たり面積">
          <a:extLst>
            <a:ext uri="{FF2B5EF4-FFF2-40B4-BE49-F238E27FC236}">
              <a16:creationId xmlns:a16="http://schemas.microsoft.com/office/drawing/2014/main" id="{BFE08B5B-C04C-4A03-AD91-2297E1293921}"/>
            </a:ext>
          </a:extLst>
        </xdr:cNvPr>
        <xdr:cNvSpPr txBox="1"/>
      </xdr:nvSpPr>
      <xdr:spPr>
        <a:xfrm>
          <a:off x="16592550" y="13674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a:extLst>
            <a:ext uri="{FF2B5EF4-FFF2-40B4-BE49-F238E27FC236}">
              <a16:creationId xmlns:a16="http://schemas.microsoft.com/office/drawing/2014/main" id="{E1AC300E-92DC-4500-B415-30063910F8EC}"/>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博物館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98" name="正方形/長方形 697">
          <a:extLst>
            <a:ext uri="{FF2B5EF4-FFF2-40B4-BE49-F238E27FC236}">
              <a16:creationId xmlns:a16="http://schemas.microsoft.com/office/drawing/2014/main" id="{D9465F1E-F04B-44DE-AA03-A2F064B7E8A1}"/>
            </a:ext>
          </a:extLst>
        </xdr:cNvPr>
        <xdr:cNvSpPr/>
      </xdr:nvSpPr>
      <xdr:spPr>
        <a:xfrm>
          <a:off x="11658600"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99" name="正方形/長方形 698">
          <a:extLst>
            <a:ext uri="{FF2B5EF4-FFF2-40B4-BE49-F238E27FC236}">
              <a16:creationId xmlns:a16="http://schemas.microsoft.com/office/drawing/2014/main" id="{F6E272FA-8F0D-4B82-9D8A-725FF43265A5}"/>
            </a:ext>
          </a:extLst>
        </xdr:cNvPr>
        <xdr:cNvSpPr/>
      </xdr:nvSpPr>
      <xdr:spPr>
        <a:xfrm>
          <a:off x="11658600"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00" name="正方形/長方形 699">
          <a:extLst>
            <a:ext uri="{FF2B5EF4-FFF2-40B4-BE49-F238E27FC236}">
              <a16:creationId xmlns:a16="http://schemas.microsoft.com/office/drawing/2014/main" id="{604E4207-E4AF-4FAE-B508-014EF9686AE8}"/>
            </a:ext>
          </a:extLst>
        </xdr:cNvPr>
        <xdr:cNvSpPr/>
      </xdr:nvSpPr>
      <xdr:spPr>
        <a:xfrm>
          <a:off x="131540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01" name="正方形/長方形 700">
          <a:extLst>
            <a:ext uri="{FF2B5EF4-FFF2-40B4-BE49-F238E27FC236}">
              <a16:creationId xmlns:a16="http://schemas.microsoft.com/office/drawing/2014/main" id="{B542E2FD-205C-4447-983A-D2C6B7C94636}"/>
            </a:ext>
          </a:extLst>
        </xdr:cNvPr>
        <xdr:cNvSpPr/>
      </xdr:nvSpPr>
      <xdr:spPr>
        <a:xfrm>
          <a:off x="131540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a:extLst>
            <a:ext uri="{FF2B5EF4-FFF2-40B4-BE49-F238E27FC236}">
              <a16:creationId xmlns:a16="http://schemas.microsoft.com/office/drawing/2014/main" id="{4314A672-614D-4F52-BAA2-2BC60D91CE8C}"/>
            </a:ext>
          </a:extLst>
        </xdr:cNvPr>
        <xdr:cNvSpPr/>
      </xdr:nvSpPr>
      <xdr:spPr>
        <a:xfrm>
          <a:off x="11210925" y="15840075"/>
          <a:ext cx="424815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03" name="テキスト ボックス 702">
          <a:extLst>
            <a:ext uri="{FF2B5EF4-FFF2-40B4-BE49-F238E27FC236}">
              <a16:creationId xmlns:a16="http://schemas.microsoft.com/office/drawing/2014/main" id="{CDFC5705-5ABA-4758-9020-E61358883D07}"/>
            </a:ext>
          </a:extLst>
        </xdr:cNvPr>
        <xdr:cNvSpPr txBox="1"/>
      </xdr:nvSpPr>
      <xdr:spPr>
        <a:xfrm>
          <a:off x="11172825" y="156591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a:extLst>
            <a:ext uri="{FF2B5EF4-FFF2-40B4-BE49-F238E27FC236}">
              <a16:creationId xmlns:a16="http://schemas.microsoft.com/office/drawing/2014/main" id="{8B77C225-AD16-40D0-AE2B-8ABA7EF4B7EB}"/>
            </a:ext>
          </a:extLst>
        </xdr:cNvPr>
        <xdr:cNvCxnSpPr/>
      </xdr:nvCxnSpPr>
      <xdr:spPr>
        <a:xfrm>
          <a:off x="11210925" y="179927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05" name="テキスト ボックス 704">
          <a:extLst>
            <a:ext uri="{FF2B5EF4-FFF2-40B4-BE49-F238E27FC236}">
              <a16:creationId xmlns:a16="http://schemas.microsoft.com/office/drawing/2014/main" id="{5C6479F6-1A4C-4057-8066-5354DB4EDC20}"/>
            </a:ext>
          </a:extLst>
        </xdr:cNvPr>
        <xdr:cNvSpPr txBox="1"/>
      </xdr:nvSpPr>
      <xdr:spPr>
        <a:xfrm>
          <a:off x="10794365" y="178568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6" name="直線コネクタ 705">
          <a:extLst>
            <a:ext uri="{FF2B5EF4-FFF2-40B4-BE49-F238E27FC236}">
              <a16:creationId xmlns:a16="http://schemas.microsoft.com/office/drawing/2014/main" id="{F0F65920-5779-46CF-A591-F03FCDE1A59F}"/>
            </a:ext>
          </a:extLst>
        </xdr:cNvPr>
        <xdr:cNvCxnSpPr/>
      </xdr:nvCxnSpPr>
      <xdr:spPr>
        <a:xfrm>
          <a:off x="11210925" y="175641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107</xdr:row>
      <xdr:rowOff>105410</xdr:rowOff>
    </xdr:from>
    <xdr:ext cx="466725" cy="259080"/>
    <xdr:sp macro="" textlink="">
      <xdr:nvSpPr>
        <xdr:cNvPr id="707" name="テキスト ボックス 706">
          <a:extLst>
            <a:ext uri="{FF2B5EF4-FFF2-40B4-BE49-F238E27FC236}">
              <a16:creationId xmlns:a16="http://schemas.microsoft.com/office/drawing/2014/main" id="{EC425CED-EA75-435D-9DBB-2F9973E395D3}"/>
            </a:ext>
          </a:extLst>
        </xdr:cNvPr>
        <xdr:cNvSpPr txBox="1"/>
      </xdr:nvSpPr>
      <xdr:spPr>
        <a:xfrm>
          <a:off x="10794365" y="17428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8" name="直線コネクタ 707">
          <a:extLst>
            <a:ext uri="{FF2B5EF4-FFF2-40B4-BE49-F238E27FC236}">
              <a16:creationId xmlns:a16="http://schemas.microsoft.com/office/drawing/2014/main" id="{542DE84E-9116-411F-98DB-6747C2B2EEB4}"/>
            </a:ext>
          </a:extLst>
        </xdr:cNvPr>
        <xdr:cNvCxnSpPr/>
      </xdr:nvCxnSpPr>
      <xdr:spPr>
        <a:xfrm>
          <a:off x="11210925" y="171354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709" name="テキスト ボックス 708">
          <a:extLst>
            <a:ext uri="{FF2B5EF4-FFF2-40B4-BE49-F238E27FC236}">
              <a16:creationId xmlns:a16="http://schemas.microsoft.com/office/drawing/2014/main" id="{856E412D-5E6E-4C78-8001-301DD0306625}"/>
            </a:ext>
          </a:extLst>
        </xdr:cNvPr>
        <xdr:cNvSpPr txBox="1"/>
      </xdr:nvSpPr>
      <xdr:spPr>
        <a:xfrm>
          <a:off x="10845800" y="16999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0" name="直線コネクタ 709">
          <a:extLst>
            <a:ext uri="{FF2B5EF4-FFF2-40B4-BE49-F238E27FC236}">
              <a16:creationId xmlns:a16="http://schemas.microsoft.com/office/drawing/2014/main" id="{6F62D3BF-9AE6-435D-A224-A0311A7B4639}"/>
            </a:ext>
          </a:extLst>
        </xdr:cNvPr>
        <xdr:cNvCxnSpPr/>
      </xdr:nvCxnSpPr>
      <xdr:spPr>
        <a:xfrm>
          <a:off x="11210925" y="166973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711" name="テキスト ボックス 710">
          <a:extLst>
            <a:ext uri="{FF2B5EF4-FFF2-40B4-BE49-F238E27FC236}">
              <a16:creationId xmlns:a16="http://schemas.microsoft.com/office/drawing/2014/main" id="{0ACF0B97-9D35-4F6E-B3DE-D2A7E21A2C68}"/>
            </a:ext>
          </a:extLst>
        </xdr:cNvPr>
        <xdr:cNvSpPr txBox="1"/>
      </xdr:nvSpPr>
      <xdr:spPr>
        <a:xfrm>
          <a:off x="10845800" y="165614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2" name="直線コネクタ 711">
          <a:extLst>
            <a:ext uri="{FF2B5EF4-FFF2-40B4-BE49-F238E27FC236}">
              <a16:creationId xmlns:a16="http://schemas.microsoft.com/office/drawing/2014/main" id="{FE726257-CAB2-4A9E-9884-2D95BA5A8043}"/>
            </a:ext>
          </a:extLst>
        </xdr:cNvPr>
        <xdr:cNvCxnSpPr/>
      </xdr:nvCxnSpPr>
      <xdr:spPr>
        <a:xfrm>
          <a:off x="11210925" y="162687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713" name="テキスト ボックス 712">
          <a:extLst>
            <a:ext uri="{FF2B5EF4-FFF2-40B4-BE49-F238E27FC236}">
              <a16:creationId xmlns:a16="http://schemas.microsoft.com/office/drawing/2014/main" id="{CCC72AF7-B750-4891-8979-ABAA1BEE901A}"/>
            </a:ext>
          </a:extLst>
        </xdr:cNvPr>
        <xdr:cNvSpPr txBox="1"/>
      </xdr:nvSpPr>
      <xdr:spPr>
        <a:xfrm>
          <a:off x="10845800" y="161328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a:extLst>
            <a:ext uri="{FF2B5EF4-FFF2-40B4-BE49-F238E27FC236}">
              <a16:creationId xmlns:a16="http://schemas.microsoft.com/office/drawing/2014/main" id="{CDBA1B6B-F8A6-4F02-9300-709373EDD373}"/>
            </a:ext>
          </a:extLst>
        </xdr:cNvPr>
        <xdr:cNvCxnSpPr/>
      </xdr:nvCxnSpPr>
      <xdr:spPr>
        <a:xfrm>
          <a:off x="11210925" y="158400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715" name="テキスト ボックス 714">
          <a:extLst>
            <a:ext uri="{FF2B5EF4-FFF2-40B4-BE49-F238E27FC236}">
              <a16:creationId xmlns:a16="http://schemas.microsoft.com/office/drawing/2014/main" id="{AD974454-6AA9-4AE0-B9A0-3446D77B8504}"/>
            </a:ext>
          </a:extLst>
        </xdr:cNvPr>
        <xdr:cNvSpPr txBox="1"/>
      </xdr:nvSpPr>
      <xdr:spPr>
        <a:xfrm>
          <a:off x="10845800" y="15704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6" name="【博物館】&#10;有形固定資産減価償却率グラフ枠">
          <a:extLst>
            <a:ext uri="{FF2B5EF4-FFF2-40B4-BE49-F238E27FC236}">
              <a16:creationId xmlns:a16="http://schemas.microsoft.com/office/drawing/2014/main" id="{3DA1D034-2D10-4D56-99CF-929D9B8555AE}"/>
            </a:ext>
          </a:extLst>
        </xdr:cNvPr>
        <xdr:cNvSpPr/>
      </xdr:nvSpPr>
      <xdr:spPr>
        <a:xfrm>
          <a:off x="11210925" y="15840075"/>
          <a:ext cx="424815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83185</xdr:rowOff>
    </xdr:from>
    <xdr:to>
      <xdr:col>85</xdr:col>
      <xdr:colOff>126365</xdr:colOff>
      <xdr:row>107</xdr:row>
      <xdr:rowOff>44450</xdr:rowOff>
    </xdr:to>
    <xdr:cxnSp macro="">
      <xdr:nvCxnSpPr>
        <xdr:cNvPr id="717" name="直線コネクタ 716">
          <a:extLst>
            <a:ext uri="{FF2B5EF4-FFF2-40B4-BE49-F238E27FC236}">
              <a16:creationId xmlns:a16="http://schemas.microsoft.com/office/drawing/2014/main" id="{199C8504-0FBE-45D1-93A5-D6454EC33200}"/>
            </a:ext>
          </a:extLst>
        </xdr:cNvPr>
        <xdr:cNvCxnSpPr/>
      </xdr:nvCxnSpPr>
      <xdr:spPr>
        <a:xfrm flipV="1">
          <a:off x="14695170" y="16278860"/>
          <a:ext cx="127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48260</xdr:rowOff>
    </xdr:from>
    <xdr:ext cx="405130" cy="259080"/>
    <xdr:sp macro="" textlink="">
      <xdr:nvSpPr>
        <xdr:cNvPr id="718" name="【博物館】&#10;有形固定資産減価償却率最小値テキスト">
          <a:extLst>
            <a:ext uri="{FF2B5EF4-FFF2-40B4-BE49-F238E27FC236}">
              <a16:creationId xmlns:a16="http://schemas.microsoft.com/office/drawing/2014/main" id="{6DC1790F-78D2-4E45-A735-A0C98B31CD23}"/>
            </a:ext>
          </a:extLst>
        </xdr:cNvPr>
        <xdr:cNvSpPr txBox="1"/>
      </xdr:nvSpPr>
      <xdr:spPr>
        <a:xfrm>
          <a:off x="14744700" y="17371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44450</xdr:rowOff>
    </xdr:from>
    <xdr:to>
      <xdr:col>86</xdr:col>
      <xdr:colOff>25400</xdr:colOff>
      <xdr:row>107</xdr:row>
      <xdr:rowOff>44450</xdr:rowOff>
    </xdr:to>
    <xdr:cxnSp macro="">
      <xdr:nvCxnSpPr>
        <xdr:cNvPr id="719" name="直線コネクタ 718">
          <a:extLst>
            <a:ext uri="{FF2B5EF4-FFF2-40B4-BE49-F238E27FC236}">
              <a16:creationId xmlns:a16="http://schemas.microsoft.com/office/drawing/2014/main" id="{3147D2C9-6268-4F5B-9392-55BAA08D01BB}"/>
            </a:ext>
          </a:extLst>
        </xdr:cNvPr>
        <xdr:cNvCxnSpPr/>
      </xdr:nvCxnSpPr>
      <xdr:spPr>
        <a:xfrm>
          <a:off x="14611350" y="173736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29845</xdr:rowOff>
    </xdr:from>
    <xdr:ext cx="405130" cy="258445"/>
    <xdr:sp macro="" textlink="">
      <xdr:nvSpPr>
        <xdr:cNvPr id="720" name="【博物館】&#10;有形固定資産減価償却率最大値テキスト">
          <a:extLst>
            <a:ext uri="{FF2B5EF4-FFF2-40B4-BE49-F238E27FC236}">
              <a16:creationId xmlns:a16="http://schemas.microsoft.com/office/drawing/2014/main" id="{B0B20E9B-24D9-4FA7-B6E0-C455B0350E3A}"/>
            </a:ext>
          </a:extLst>
        </xdr:cNvPr>
        <xdr:cNvSpPr txBox="1"/>
      </xdr:nvSpPr>
      <xdr:spPr>
        <a:xfrm>
          <a:off x="14744700" y="16057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83185</xdr:rowOff>
    </xdr:from>
    <xdr:to>
      <xdr:col>86</xdr:col>
      <xdr:colOff>25400</xdr:colOff>
      <xdr:row>100</xdr:row>
      <xdr:rowOff>83185</xdr:rowOff>
    </xdr:to>
    <xdr:cxnSp macro="">
      <xdr:nvCxnSpPr>
        <xdr:cNvPr id="721" name="直線コネクタ 720">
          <a:extLst>
            <a:ext uri="{FF2B5EF4-FFF2-40B4-BE49-F238E27FC236}">
              <a16:creationId xmlns:a16="http://schemas.microsoft.com/office/drawing/2014/main" id="{52DDBFA3-5032-4730-B472-54444800544F}"/>
            </a:ext>
          </a:extLst>
        </xdr:cNvPr>
        <xdr:cNvCxnSpPr/>
      </xdr:nvCxnSpPr>
      <xdr:spPr>
        <a:xfrm>
          <a:off x="14611350" y="16278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152400</xdr:rowOff>
    </xdr:from>
    <xdr:ext cx="405130" cy="259080"/>
    <xdr:sp macro="" textlink="">
      <xdr:nvSpPr>
        <xdr:cNvPr id="722" name="【博物館】&#10;有形固定資産減価償却率平均値テキスト">
          <a:extLst>
            <a:ext uri="{FF2B5EF4-FFF2-40B4-BE49-F238E27FC236}">
              <a16:creationId xmlns:a16="http://schemas.microsoft.com/office/drawing/2014/main" id="{00B4C87E-8528-4359-BD84-30D0B7CD5588}"/>
            </a:ext>
          </a:extLst>
        </xdr:cNvPr>
        <xdr:cNvSpPr txBox="1"/>
      </xdr:nvSpPr>
      <xdr:spPr>
        <a:xfrm>
          <a:off x="14744700" y="16344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101</xdr:row>
      <xdr:rowOff>2540</xdr:rowOff>
    </xdr:from>
    <xdr:to>
      <xdr:col>85</xdr:col>
      <xdr:colOff>177800</xdr:colOff>
      <xdr:row>101</xdr:row>
      <xdr:rowOff>104140</xdr:rowOff>
    </xdr:to>
    <xdr:sp macro="" textlink="">
      <xdr:nvSpPr>
        <xdr:cNvPr id="723" name="フローチャート: 判断 722">
          <a:extLst>
            <a:ext uri="{FF2B5EF4-FFF2-40B4-BE49-F238E27FC236}">
              <a16:creationId xmlns:a16="http://schemas.microsoft.com/office/drawing/2014/main" id="{D0303D0D-8CD1-4247-A85A-8015E1C5C537}"/>
            </a:ext>
          </a:extLst>
        </xdr:cNvPr>
        <xdr:cNvSpPr/>
      </xdr:nvSpPr>
      <xdr:spPr>
        <a:xfrm>
          <a:off x="14649450" y="163569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100</xdr:row>
      <xdr:rowOff>142240</xdr:rowOff>
    </xdr:from>
    <xdr:to>
      <xdr:col>81</xdr:col>
      <xdr:colOff>101600</xdr:colOff>
      <xdr:row>101</xdr:row>
      <xdr:rowOff>72390</xdr:rowOff>
    </xdr:to>
    <xdr:sp macro="" textlink="">
      <xdr:nvSpPr>
        <xdr:cNvPr id="724" name="フローチャート: 判断 723">
          <a:extLst>
            <a:ext uri="{FF2B5EF4-FFF2-40B4-BE49-F238E27FC236}">
              <a16:creationId xmlns:a16="http://schemas.microsoft.com/office/drawing/2014/main" id="{0F265784-BA43-437A-A8F4-295BEF1BD970}"/>
            </a:ext>
          </a:extLst>
        </xdr:cNvPr>
        <xdr:cNvSpPr/>
      </xdr:nvSpPr>
      <xdr:spPr>
        <a:xfrm>
          <a:off x="13887450" y="1633791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91440</xdr:rowOff>
    </xdr:from>
    <xdr:to>
      <xdr:col>76</xdr:col>
      <xdr:colOff>165100</xdr:colOff>
      <xdr:row>101</xdr:row>
      <xdr:rowOff>21590</xdr:rowOff>
    </xdr:to>
    <xdr:sp macro="" textlink="">
      <xdr:nvSpPr>
        <xdr:cNvPr id="725" name="フローチャート: 判断 724">
          <a:extLst>
            <a:ext uri="{FF2B5EF4-FFF2-40B4-BE49-F238E27FC236}">
              <a16:creationId xmlns:a16="http://schemas.microsoft.com/office/drawing/2014/main" id="{D06C554D-3E1D-4274-B5E6-ED446E125E94}"/>
            </a:ext>
          </a:extLst>
        </xdr:cNvPr>
        <xdr:cNvSpPr/>
      </xdr:nvSpPr>
      <xdr:spPr>
        <a:xfrm>
          <a:off x="13096875" y="162807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39370</xdr:rowOff>
    </xdr:from>
    <xdr:to>
      <xdr:col>72</xdr:col>
      <xdr:colOff>38100</xdr:colOff>
      <xdr:row>100</xdr:row>
      <xdr:rowOff>140970</xdr:rowOff>
    </xdr:to>
    <xdr:sp macro="" textlink="">
      <xdr:nvSpPr>
        <xdr:cNvPr id="726" name="フローチャート: 判断 725">
          <a:extLst>
            <a:ext uri="{FF2B5EF4-FFF2-40B4-BE49-F238E27FC236}">
              <a16:creationId xmlns:a16="http://schemas.microsoft.com/office/drawing/2014/main" id="{411D7BAC-31FD-4851-85B0-7AFC8101FBF5}"/>
            </a:ext>
          </a:extLst>
        </xdr:cNvPr>
        <xdr:cNvSpPr/>
      </xdr:nvSpPr>
      <xdr:spPr>
        <a:xfrm>
          <a:off x="12296775" y="16231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27" name="テキスト ボックス 726">
          <a:extLst>
            <a:ext uri="{FF2B5EF4-FFF2-40B4-BE49-F238E27FC236}">
              <a16:creationId xmlns:a16="http://schemas.microsoft.com/office/drawing/2014/main" id="{4AC4C21E-3B16-4E70-BEEA-FB12148C3EE1}"/>
            </a:ext>
          </a:extLst>
        </xdr:cNvPr>
        <xdr:cNvSpPr txBox="1"/>
      </xdr:nvSpPr>
      <xdr:spPr>
        <a:xfrm>
          <a:off x="145256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28" name="テキスト ボックス 727">
          <a:extLst>
            <a:ext uri="{FF2B5EF4-FFF2-40B4-BE49-F238E27FC236}">
              <a16:creationId xmlns:a16="http://schemas.microsoft.com/office/drawing/2014/main" id="{87066EFA-AD3A-45AB-9988-86F79962237D}"/>
            </a:ext>
          </a:extLst>
        </xdr:cNvPr>
        <xdr:cNvSpPr txBox="1"/>
      </xdr:nvSpPr>
      <xdr:spPr>
        <a:xfrm>
          <a:off x="137636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29" name="テキスト ボックス 728">
          <a:extLst>
            <a:ext uri="{FF2B5EF4-FFF2-40B4-BE49-F238E27FC236}">
              <a16:creationId xmlns:a16="http://schemas.microsoft.com/office/drawing/2014/main" id="{30195FC7-5930-4B7D-8B12-F1019C18C1D8}"/>
            </a:ext>
          </a:extLst>
        </xdr:cNvPr>
        <xdr:cNvSpPr txBox="1"/>
      </xdr:nvSpPr>
      <xdr:spPr>
        <a:xfrm>
          <a:off x="129730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30" name="テキスト ボックス 729">
          <a:extLst>
            <a:ext uri="{FF2B5EF4-FFF2-40B4-BE49-F238E27FC236}">
              <a16:creationId xmlns:a16="http://schemas.microsoft.com/office/drawing/2014/main" id="{59B3B58A-FE6B-4B74-9AA9-F5B7DF41E3F7}"/>
            </a:ext>
          </a:extLst>
        </xdr:cNvPr>
        <xdr:cNvSpPr txBox="1"/>
      </xdr:nvSpPr>
      <xdr:spPr>
        <a:xfrm>
          <a:off x="121729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31" name="テキスト ボックス 730">
          <a:extLst>
            <a:ext uri="{FF2B5EF4-FFF2-40B4-BE49-F238E27FC236}">
              <a16:creationId xmlns:a16="http://schemas.microsoft.com/office/drawing/2014/main" id="{DF4EFC1B-9BA2-4915-8D7B-8E0D9709840E}"/>
            </a:ext>
          </a:extLst>
        </xdr:cNvPr>
        <xdr:cNvSpPr txBox="1"/>
      </xdr:nvSpPr>
      <xdr:spPr>
        <a:xfrm>
          <a:off x="113633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100</xdr:row>
      <xdr:rowOff>32385</xdr:rowOff>
    </xdr:from>
    <xdr:to>
      <xdr:col>85</xdr:col>
      <xdr:colOff>177800</xdr:colOff>
      <xdr:row>100</xdr:row>
      <xdr:rowOff>133985</xdr:rowOff>
    </xdr:to>
    <xdr:sp macro="" textlink="">
      <xdr:nvSpPr>
        <xdr:cNvPr id="732" name="楕円 731">
          <a:extLst>
            <a:ext uri="{FF2B5EF4-FFF2-40B4-BE49-F238E27FC236}">
              <a16:creationId xmlns:a16="http://schemas.microsoft.com/office/drawing/2014/main" id="{988EDAC8-F1C6-4E17-A6F8-6B942CBBA610}"/>
            </a:ext>
          </a:extLst>
        </xdr:cNvPr>
        <xdr:cNvSpPr/>
      </xdr:nvSpPr>
      <xdr:spPr>
        <a:xfrm>
          <a:off x="14649450" y="162217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99</xdr:row>
      <xdr:rowOff>156845</xdr:rowOff>
    </xdr:from>
    <xdr:ext cx="405130" cy="258445"/>
    <xdr:sp macro="" textlink="">
      <xdr:nvSpPr>
        <xdr:cNvPr id="733" name="【博物館】&#10;有形固定資産減価償却率該当値テキスト">
          <a:extLst>
            <a:ext uri="{FF2B5EF4-FFF2-40B4-BE49-F238E27FC236}">
              <a16:creationId xmlns:a16="http://schemas.microsoft.com/office/drawing/2014/main" id="{9A83B65E-8A0A-443B-96F2-913C8953DD7D}"/>
            </a:ext>
          </a:extLst>
        </xdr:cNvPr>
        <xdr:cNvSpPr txBox="1"/>
      </xdr:nvSpPr>
      <xdr:spPr>
        <a:xfrm>
          <a:off x="14744700" y="16190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169545</xdr:rowOff>
    </xdr:from>
    <xdr:to>
      <xdr:col>81</xdr:col>
      <xdr:colOff>101600</xdr:colOff>
      <xdr:row>100</xdr:row>
      <xdr:rowOff>99695</xdr:rowOff>
    </xdr:to>
    <xdr:sp macro="" textlink="">
      <xdr:nvSpPr>
        <xdr:cNvPr id="734" name="楕円 733">
          <a:extLst>
            <a:ext uri="{FF2B5EF4-FFF2-40B4-BE49-F238E27FC236}">
              <a16:creationId xmlns:a16="http://schemas.microsoft.com/office/drawing/2014/main" id="{92A0CDE8-77BB-4FFF-BE3F-9C7697FB9C11}"/>
            </a:ext>
          </a:extLst>
        </xdr:cNvPr>
        <xdr:cNvSpPr/>
      </xdr:nvSpPr>
      <xdr:spPr>
        <a:xfrm>
          <a:off x="13887450" y="161905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48895</xdr:rowOff>
    </xdr:from>
    <xdr:to>
      <xdr:col>85</xdr:col>
      <xdr:colOff>127000</xdr:colOff>
      <xdr:row>100</xdr:row>
      <xdr:rowOff>83185</xdr:rowOff>
    </xdr:to>
    <xdr:cxnSp macro="">
      <xdr:nvCxnSpPr>
        <xdr:cNvPr id="735" name="直線コネクタ 734">
          <a:extLst>
            <a:ext uri="{FF2B5EF4-FFF2-40B4-BE49-F238E27FC236}">
              <a16:creationId xmlns:a16="http://schemas.microsoft.com/office/drawing/2014/main" id="{51E44172-7923-4052-BB7D-BA4B90455377}"/>
            </a:ext>
          </a:extLst>
        </xdr:cNvPr>
        <xdr:cNvCxnSpPr/>
      </xdr:nvCxnSpPr>
      <xdr:spPr>
        <a:xfrm>
          <a:off x="13935075" y="16238220"/>
          <a:ext cx="762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119380</xdr:rowOff>
    </xdr:from>
    <xdr:to>
      <xdr:col>76</xdr:col>
      <xdr:colOff>165100</xdr:colOff>
      <xdr:row>100</xdr:row>
      <xdr:rowOff>49530</xdr:rowOff>
    </xdr:to>
    <xdr:sp macro="" textlink="">
      <xdr:nvSpPr>
        <xdr:cNvPr id="736" name="楕円 735">
          <a:extLst>
            <a:ext uri="{FF2B5EF4-FFF2-40B4-BE49-F238E27FC236}">
              <a16:creationId xmlns:a16="http://schemas.microsoft.com/office/drawing/2014/main" id="{BA9CF7B7-9E49-49AB-9344-38C16E719423}"/>
            </a:ext>
          </a:extLst>
        </xdr:cNvPr>
        <xdr:cNvSpPr/>
      </xdr:nvSpPr>
      <xdr:spPr>
        <a:xfrm>
          <a:off x="13096875" y="1615313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170180</xdr:rowOff>
    </xdr:from>
    <xdr:to>
      <xdr:col>81</xdr:col>
      <xdr:colOff>50800</xdr:colOff>
      <xdr:row>100</xdr:row>
      <xdr:rowOff>48895</xdr:rowOff>
    </xdr:to>
    <xdr:cxnSp macro="">
      <xdr:nvCxnSpPr>
        <xdr:cNvPr id="737" name="直線コネクタ 736">
          <a:extLst>
            <a:ext uri="{FF2B5EF4-FFF2-40B4-BE49-F238E27FC236}">
              <a16:creationId xmlns:a16="http://schemas.microsoft.com/office/drawing/2014/main" id="{3EAB52C8-EB1A-42B3-AFBD-AA0A2FF2FFA0}"/>
            </a:ext>
          </a:extLst>
        </xdr:cNvPr>
        <xdr:cNvCxnSpPr/>
      </xdr:nvCxnSpPr>
      <xdr:spPr>
        <a:xfrm>
          <a:off x="13144500" y="16191230"/>
          <a:ext cx="79057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66675</xdr:rowOff>
    </xdr:from>
    <xdr:to>
      <xdr:col>72</xdr:col>
      <xdr:colOff>38100</xdr:colOff>
      <xdr:row>99</xdr:row>
      <xdr:rowOff>168275</xdr:rowOff>
    </xdr:to>
    <xdr:sp macro="" textlink="">
      <xdr:nvSpPr>
        <xdr:cNvPr id="738" name="楕円 737">
          <a:extLst>
            <a:ext uri="{FF2B5EF4-FFF2-40B4-BE49-F238E27FC236}">
              <a16:creationId xmlns:a16="http://schemas.microsoft.com/office/drawing/2014/main" id="{73394065-C8B6-435A-B885-34A4CEF2A900}"/>
            </a:ext>
          </a:extLst>
        </xdr:cNvPr>
        <xdr:cNvSpPr/>
      </xdr:nvSpPr>
      <xdr:spPr>
        <a:xfrm>
          <a:off x="12296775" y="160940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117475</xdr:rowOff>
    </xdr:from>
    <xdr:to>
      <xdr:col>76</xdr:col>
      <xdr:colOff>114300</xdr:colOff>
      <xdr:row>99</xdr:row>
      <xdr:rowOff>170180</xdr:rowOff>
    </xdr:to>
    <xdr:cxnSp macro="">
      <xdr:nvCxnSpPr>
        <xdr:cNvPr id="739" name="直線コネクタ 738">
          <a:extLst>
            <a:ext uri="{FF2B5EF4-FFF2-40B4-BE49-F238E27FC236}">
              <a16:creationId xmlns:a16="http://schemas.microsoft.com/office/drawing/2014/main" id="{3202F1FE-42E1-4925-A0E3-9FE71271E41B}"/>
            </a:ext>
          </a:extLst>
        </xdr:cNvPr>
        <xdr:cNvCxnSpPr/>
      </xdr:nvCxnSpPr>
      <xdr:spPr>
        <a:xfrm>
          <a:off x="12344400" y="16151225"/>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25400</xdr:rowOff>
    </xdr:from>
    <xdr:to>
      <xdr:col>67</xdr:col>
      <xdr:colOff>101600</xdr:colOff>
      <xdr:row>101</xdr:row>
      <xdr:rowOff>127000</xdr:rowOff>
    </xdr:to>
    <xdr:sp macro="" textlink="">
      <xdr:nvSpPr>
        <xdr:cNvPr id="740" name="楕円 739">
          <a:extLst>
            <a:ext uri="{FF2B5EF4-FFF2-40B4-BE49-F238E27FC236}">
              <a16:creationId xmlns:a16="http://schemas.microsoft.com/office/drawing/2014/main" id="{5F275BCF-0D4F-4EAA-AB7E-518A72B8DC52}"/>
            </a:ext>
          </a:extLst>
        </xdr:cNvPr>
        <xdr:cNvSpPr/>
      </xdr:nvSpPr>
      <xdr:spPr>
        <a:xfrm>
          <a:off x="11487150" y="16383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117475</xdr:rowOff>
    </xdr:from>
    <xdr:to>
      <xdr:col>71</xdr:col>
      <xdr:colOff>177800</xdr:colOff>
      <xdr:row>101</xdr:row>
      <xdr:rowOff>76200</xdr:rowOff>
    </xdr:to>
    <xdr:cxnSp macro="">
      <xdr:nvCxnSpPr>
        <xdr:cNvPr id="741" name="直線コネクタ 740">
          <a:extLst>
            <a:ext uri="{FF2B5EF4-FFF2-40B4-BE49-F238E27FC236}">
              <a16:creationId xmlns:a16="http://schemas.microsoft.com/office/drawing/2014/main" id="{D3B6BD2E-D744-45AA-90F8-425162E7B4BD}"/>
            </a:ext>
          </a:extLst>
        </xdr:cNvPr>
        <xdr:cNvCxnSpPr/>
      </xdr:nvCxnSpPr>
      <xdr:spPr>
        <a:xfrm flipV="1">
          <a:off x="11534775" y="16151225"/>
          <a:ext cx="809625"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63500</xdr:rowOff>
    </xdr:from>
    <xdr:ext cx="405130" cy="258445"/>
    <xdr:sp macro="" textlink="">
      <xdr:nvSpPr>
        <xdr:cNvPr id="742" name="n_1aveValue【博物館】&#10;有形固定資産減価償却率">
          <a:extLst>
            <a:ext uri="{FF2B5EF4-FFF2-40B4-BE49-F238E27FC236}">
              <a16:creationId xmlns:a16="http://schemas.microsoft.com/office/drawing/2014/main" id="{886CDE19-0E2F-47D7-87A8-910358B5AF9A}"/>
            </a:ext>
          </a:extLst>
        </xdr:cNvPr>
        <xdr:cNvSpPr txBox="1"/>
      </xdr:nvSpPr>
      <xdr:spPr>
        <a:xfrm>
          <a:off x="13745210" y="16421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12700</xdr:rowOff>
    </xdr:from>
    <xdr:ext cx="404495" cy="259080"/>
    <xdr:sp macro="" textlink="">
      <xdr:nvSpPr>
        <xdr:cNvPr id="743" name="n_2aveValue【博物館】&#10;有形固定資産減価償却率">
          <a:extLst>
            <a:ext uri="{FF2B5EF4-FFF2-40B4-BE49-F238E27FC236}">
              <a16:creationId xmlns:a16="http://schemas.microsoft.com/office/drawing/2014/main" id="{A423DFDB-63F7-43A1-A426-BC23550E8E2C}"/>
            </a:ext>
          </a:extLst>
        </xdr:cNvPr>
        <xdr:cNvSpPr txBox="1"/>
      </xdr:nvSpPr>
      <xdr:spPr>
        <a:xfrm>
          <a:off x="12964160" y="16363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100</xdr:row>
      <xdr:rowOff>132080</xdr:rowOff>
    </xdr:from>
    <xdr:ext cx="404495" cy="258445"/>
    <xdr:sp macro="" textlink="">
      <xdr:nvSpPr>
        <xdr:cNvPr id="744" name="n_3aveValue【博物館】&#10;有形固定資産減価償却率">
          <a:extLst>
            <a:ext uri="{FF2B5EF4-FFF2-40B4-BE49-F238E27FC236}">
              <a16:creationId xmlns:a16="http://schemas.microsoft.com/office/drawing/2014/main" id="{7BE738FF-7507-4DEF-A1A8-1ACA632438E7}"/>
            </a:ext>
          </a:extLst>
        </xdr:cNvPr>
        <xdr:cNvSpPr txBox="1"/>
      </xdr:nvSpPr>
      <xdr:spPr>
        <a:xfrm>
          <a:off x="12164060" y="16324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98</xdr:row>
      <xdr:rowOff>116205</xdr:rowOff>
    </xdr:from>
    <xdr:ext cx="405130" cy="259080"/>
    <xdr:sp macro="" textlink="">
      <xdr:nvSpPr>
        <xdr:cNvPr id="745" name="n_1mainValue【博物館】&#10;有形固定資産減価償却率">
          <a:extLst>
            <a:ext uri="{FF2B5EF4-FFF2-40B4-BE49-F238E27FC236}">
              <a16:creationId xmlns:a16="http://schemas.microsoft.com/office/drawing/2014/main" id="{F7BE73AD-6820-4CD3-846D-5CC7F7F2D846}"/>
            </a:ext>
          </a:extLst>
        </xdr:cNvPr>
        <xdr:cNvSpPr txBox="1"/>
      </xdr:nvSpPr>
      <xdr:spPr>
        <a:xfrm>
          <a:off x="13745210" y="15984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98</xdr:row>
      <xdr:rowOff>66040</xdr:rowOff>
    </xdr:from>
    <xdr:ext cx="404495" cy="258445"/>
    <xdr:sp macro="" textlink="">
      <xdr:nvSpPr>
        <xdr:cNvPr id="746" name="n_2mainValue【博物館】&#10;有形固定資産減価償却率">
          <a:extLst>
            <a:ext uri="{FF2B5EF4-FFF2-40B4-BE49-F238E27FC236}">
              <a16:creationId xmlns:a16="http://schemas.microsoft.com/office/drawing/2014/main" id="{A15AF7EF-FB79-4FA6-8B6A-01A0CFAF988F}"/>
            </a:ext>
          </a:extLst>
        </xdr:cNvPr>
        <xdr:cNvSpPr txBox="1"/>
      </xdr:nvSpPr>
      <xdr:spPr>
        <a:xfrm>
          <a:off x="12964160" y="15937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98</xdr:row>
      <xdr:rowOff>13335</xdr:rowOff>
    </xdr:from>
    <xdr:ext cx="404495" cy="259080"/>
    <xdr:sp macro="" textlink="">
      <xdr:nvSpPr>
        <xdr:cNvPr id="747" name="n_3mainValue【博物館】&#10;有形固定資産減価償却率">
          <a:extLst>
            <a:ext uri="{FF2B5EF4-FFF2-40B4-BE49-F238E27FC236}">
              <a16:creationId xmlns:a16="http://schemas.microsoft.com/office/drawing/2014/main" id="{C5807FA1-DA4C-4E25-AFAD-1CE83895F05C}"/>
            </a:ext>
          </a:extLst>
        </xdr:cNvPr>
        <xdr:cNvSpPr txBox="1"/>
      </xdr:nvSpPr>
      <xdr:spPr>
        <a:xfrm>
          <a:off x="12164060" y="158788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99</xdr:row>
      <xdr:rowOff>143510</xdr:rowOff>
    </xdr:from>
    <xdr:ext cx="404495" cy="258445"/>
    <xdr:sp macro="" textlink="">
      <xdr:nvSpPr>
        <xdr:cNvPr id="748" name="n_4mainValue【博物館】&#10;有形固定資産減価償却率">
          <a:extLst>
            <a:ext uri="{FF2B5EF4-FFF2-40B4-BE49-F238E27FC236}">
              <a16:creationId xmlns:a16="http://schemas.microsoft.com/office/drawing/2014/main" id="{59F01781-0621-467B-8BDC-1A093305728E}"/>
            </a:ext>
          </a:extLst>
        </xdr:cNvPr>
        <xdr:cNvSpPr txBox="1"/>
      </xdr:nvSpPr>
      <xdr:spPr>
        <a:xfrm>
          <a:off x="11354435" y="16170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90F71D43-124C-4D2F-8143-E64083B1E454}"/>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博物館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50" name="正方形/長方形 749">
          <a:extLst>
            <a:ext uri="{FF2B5EF4-FFF2-40B4-BE49-F238E27FC236}">
              <a16:creationId xmlns:a16="http://schemas.microsoft.com/office/drawing/2014/main" id="{76EDB2E6-F3ED-49B7-816C-E5877939FEA7}"/>
            </a:ext>
          </a:extLst>
        </xdr:cNvPr>
        <xdr:cNvSpPr/>
      </xdr:nvSpPr>
      <xdr:spPr>
        <a:xfrm>
          <a:off x="169259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51" name="正方形/長方形 750">
          <a:extLst>
            <a:ext uri="{FF2B5EF4-FFF2-40B4-BE49-F238E27FC236}">
              <a16:creationId xmlns:a16="http://schemas.microsoft.com/office/drawing/2014/main" id="{BEC45DD0-78C3-4057-917A-2C9F24CA2675}"/>
            </a:ext>
          </a:extLst>
        </xdr:cNvPr>
        <xdr:cNvSpPr/>
      </xdr:nvSpPr>
      <xdr:spPr>
        <a:xfrm>
          <a:off x="169259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52" name="正方形/長方形 751">
          <a:extLst>
            <a:ext uri="{FF2B5EF4-FFF2-40B4-BE49-F238E27FC236}">
              <a16:creationId xmlns:a16="http://schemas.microsoft.com/office/drawing/2014/main" id="{3687BA8F-6A32-4320-9FA1-4BDC905D288F}"/>
            </a:ext>
          </a:extLst>
        </xdr:cNvPr>
        <xdr:cNvSpPr/>
      </xdr:nvSpPr>
      <xdr:spPr>
        <a:xfrm>
          <a:off x="184118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53" name="正方形/長方形 752">
          <a:extLst>
            <a:ext uri="{FF2B5EF4-FFF2-40B4-BE49-F238E27FC236}">
              <a16:creationId xmlns:a16="http://schemas.microsoft.com/office/drawing/2014/main" id="{3AF3946D-5C2C-4488-99DB-19643970BB36}"/>
            </a:ext>
          </a:extLst>
        </xdr:cNvPr>
        <xdr:cNvSpPr/>
      </xdr:nvSpPr>
      <xdr:spPr>
        <a:xfrm>
          <a:off x="184118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FD657F8B-38DB-4E98-A203-692E0B0D9A62}"/>
            </a:ext>
          </a:extLst>
        </xdr:cNvPr>
        <xdr:cNvSpPr/>
      </xdr:nvSpPr>
      <xdr:spPr>
        <a:xfrm>
          <a:off x="16459200" y="15840075"/>
          <a:ext cx="426720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55" name="テキスト ボックス 754">
          <a:extLst>
            <a:ext uri="{FF2B5EF4-FFF2-40B4-BE49-F238E27FC236}">
              <a16:creationId xmlns:a16="http://schemas.microsoft.com/office/drawing/2014/main" id="{E29F66A9-88FC-47BA-AEC9-8776BDD81BBE}"/>
            </a:ext>
          </a:extLst>
        </xdr:cNvPr>
        <xdr:cNvSpPr txBox="1"/>
      </xdr:nvSpPr>
      <xdr:spPr>
        <a:xfrm>
          <a:off x="16440150" y="156591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a:extLst>
            <a:ext uri="{FF2B5EF4-FFF2-40B4-BE49-F238E27FC236}">
              <a16:creationId xmlns:a16="http://schemas.microsoft.com/office/drawing/2014/main" id="{23AD1A86-F23E-4C2D-838F-E343C5B2AF15}"/>
            </a:ext>
          </a:extLst>
        </xdr:cNvPr>
        <xdr:cNvCxnSpPr/>
      </xdr:nvCxnSpPr>
      <xdr:spPr>
        <a:xfrm>
          <a:off x="16459200" y="17992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6725" cy="259080"/>
    <xdr:sp macro="" textlink="">
      <xdr:nvSpPr>
        <xdr:cNvPr id="757" name="テキスト ボックス 756">
          <a:extLst>
            <a:ext uri="{FF2B5EF4-FFF2-40B4-BE49-F238E27FC236}">
              <a16:creationId xmlns:a16="http://schemas.microsoft.com/office/drawing/2014/main" id="{BD1A2EE7-8357-44E6-B2F6-5550CE81F199}"/>
            </a:ext>
          </a:extLst>
        </xdr:cNvPr>
        <xdr:cNvSpPr txBox="1"/>
      </xdr:nvSpPr>
      <xdr:spPr>
        <a:xfrm>
          <a:off x="16052165" y="178568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109</xdr:row>
      <xdr:rowOff>35560</xdr:rowOff>
    </xdr:from>
    <xdr:to>
      <xdr:col>120</xdr:col>
      <xdr:colOff>114300</xdr:colOff>
      <xdr:row>109</xdr:row>
      <xdr:rowOff>35560</xdr:rowOff>
    </xdr:to>
    <xdr:cxnSp macro="">
      <xdr:nvCxnSpPr>
        <xdr:cNvPr id="758" name="直線コネクタ 757">
          <a:extLst>
            <a:ext uri="{FF2B5EF4-FFF2-40B4-BE49-F238E27FC236}">
              <a16:creationId xmlns:a16="http://schemas.microsoft.com/office/drawing/2014/main" id="{89EFB363-A9FF-496B-85C0-DF3093AE262C}"/>
            </a:ext>
          </a:extLst>
        </xdr:cNvPr>
        <xdr:cNvCxnSpPr/>
      </xdr:nvCxnSpPr>
      <xdr:spPr>
        <a:xfrm>
          <a:off x="16459200" y="176853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759" name="テキスト ボックス 758">
          <a:extLst>
            <a:ext uri="{FF2B5EF4-FFF2-40B4-BE49-F238E27FC236}">
              <a16:creationId xmlns:a16="http://schemas.microsoft.com/office/drawing/2014/main" id="{260AAC71-F2BE-4CD9-961F-C0F560C8DCD3}"/>
            </a:ext>
          </a:extLst>
        </xdr:cNvPr>
        <xdr:cNvSpPr txBox="1"/>
      </xdr:nvSpPr>
      <xdr:spPr>
        <a:xfrm>
          <a:off x="16052165" y="175558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60" name="直線コネクタ 759">
          <a:extLst>
            <a:ext uri="{FF2B5EF4-FFF2-40B4-BE49-F238E27FC236}">
              <a16:creationId xmlns:a16="http://schemas.microsoft.com/office/drawing/2014/main" id="{E7F41546-50B2-40A7-AFB1-5691A2DA5DD6}"/>
            </a:ext>
          </a:extLst>
        </xdr:cNvPr>
        <xdr:cNvCxnSpPr/>
      </xdr:nvCxnSpPr>
      <xdr:spPr>
        <a:xfrm>
          <a:off x="16459200" y="173748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761" name="テキスト ボックス 760">
          <a:extLst>
            <a:ext uri="{FF2B5EF4-FFF2-40B4-BE49-F238E27FC236}">
              <a16:creationId xmlns:a16="http://schemas.microsoft.com/office/drawing/2014/main" id="{D5A22803-0206-4B00-98B8-C48981418CA8}"/>
            </a:ext>
          </a:extLst>
        </xdr:cNvPr>
        <xdr:cNvSpPr txBox="1"/>
      </xdr:nvSpPr>
      <xdr:spPr>
        <a:xfrm>
          <a:off x="16052165" y="172478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62" name="直線コネクタ 761">
          <a:extLst>
            <a:ext uri="{FF2B5EF4-FFF2-40B4-BE49-F238E27FC236}">
              <a16:creationId xmlns:a16="http://schemas.microsoft.com/office/drawing/2014/main" id="{3D233771-95AD-41D1-BF77-854D84894E95}"/>
            </a:ext>
          </a:extLst>
        </xdr:cNvPr>
        <xdr:cNvCxnSpPr/>
      </xdr:nvCxnSpPr>
      <xdr:spPr>
        <a:xfrm>
          <a:off x="16459200" y="17066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763" name="テキスト ボックス 762">
          <a:extLst>
            <a:ext uri="{FF2B5EF4-FFF2-40B4-BE49-F238E27FC236}">
              <a16:creationId xmlns:a16="http://schemas.microsoft.com/office/drawing/2014/main" id="{8490EA41-86A3-482F-A435-BACDFE79D5F2}"/>
            </a:ext>
          </a:extLst>
        </xdr:cNvPr>
        <xdr:cNvSpPr txBox="1"/>
      </xdr:nvSpPr>
      <xdr:spPr>
        <a:xfrm>
          <a:off x="16052165" y="169379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64" name="直線コネクタ 763">
          <a:extLst>
            <a:ext uri="{FF2B5EF4-FFF2-40B4-BE49-F238E27FC236}">
              <a16:creationId xmlns:a16="http://schemas.microsoft.com/office/drawing/2014/main" id="{E48959FD-BBE9-4DA5-A40D-A50A14822CCF}"/>
            </a:ext>
          </a:extLst>
        </xdr:cNvPr>
        <xdr:cNvCxnSpPr/>
      </xdr:nvCxnSpPr>
      <xdr:spPr>
        <a:xfrm>
          <a:off x="16459200" y="16765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765" name="テキスト ボックス 764">
          <a:extLst>
            <a:ext uri="{FF2B5EF4-FFF2-40B4-BE49-F238E27FC236}">
              <a16:creationId xmlns:a16="http://schemas.microsoft.com/office/drawing/2014/main" id="{301A98DB-5E4E-4C55-8BDC-6E17F269DE44}"/>
            </a:ext>
          </a:extLst>
        </xdr:cNvPr>
        <xdr:cNvSpPr txBox="1"/>
      </xdr:nvSpPr>
      <xdr:spPr>
        <a:xfrm>
          <a:off x="16052165" y="166300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66" name="直線コネクタ 765">
          <a:extLst>
            <a:ext uri="{FF2B5EF4-FFF2-40B4-BE49-F238E27FC236}">
              <a16:creationId xmlns:a16="http://schemas.microsoft.com/office/drawing/2014/main" id="{F038B95C-4846-4EDC-A0F6-B05D4F14E163}"/>
            </a:ext>
          </a:extLst>
        </xdr:cNvPr>
        <xdr:cNvCxnSpPr/>
      </xdr:nvCxnSpPr>
      <xdr:spPr>
        <a:xfrm>
          <a:off x="16459200" y="164585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767" name="テキスト ボックス 766">
          <a:extLst>
            <a:ext uri="{FF2B5EF4-FFF2-40B4-BE49-F238E27FC236}">
              <a16:creationId xmlns:a16="http://schemas.microsoft.com/office/drawing/2014/main" id="{3BF58A2C-0A00-4342-8377-6913D291985B}"/>
            </a:ext>
          </a:extLst>
        </xdr:cNvPr>
        <xdr:cNvSpPr txBox="1"/>
      </xdr:nvSpPr>
      <xdr:spPr>
        <a:xfrm>
          <a:off x="16052165" y="16322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68" name="直線コネクタ 767">
          <a:extLst>
            <a:ext uri="{FF2B5EF4-FFF2-40B4-BE49-F238E27FC236}">
              <a16:creationId xmlns:a16="http://schemas.microsoft.com/office/drawing/2014/main" id="{F03FF508-EBC7-41CA-A7CA-D3C66801F4E4}"/>
            </a:ext>
          </a:extLst>
        </xdr:cNvPr>
        <xdr:cNvCxnSpPr/>
      </xdr:nvCxnSpPr>
      <xdr:spPr>
        <a:xfrm>
          <a:off x="16459200" y="1614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769" name="テキスト ボックス 768">
          <a:extLst>
            <a:ext uri="{FF2B5EF4-FFF2-40B4-BE49-F238E27FC236}">
              <a16:creationId xmlns:a16="http://schemas.microsoft.com/office/drawing/2014/main" id="{11A1CC61-D742-4975-AEEB-284D4ACD98E0}"/>
            </a:ext>
          </a:extLst>
        </xdr:cNvPr>
        <xdr:cNvSpPr txBox="1"/>
      </xdr:nvSpPr>
      <xdr:spPr>
        <a:xfrm>
          <a:off x="16052165" y="160115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a:extLst>
            <a:ext uri="{FF2B5EF4-FFF2-40B4-BE49-F238E27FC236}">
              <a16:creationId xmlns:a16="http://schemas.microsoft.com/office/drawing/2014/main" id="{52D327F2-E56A-45A1-B217-7AAA698666AD}"/>
            </a:ext>
          </a:extLst>
        </xdr:cNvPr>
        <xdr:cNvCxnSpPr/>
      </xdr:nvCxnSpPr>
      <xdr:spPr>
        <a:xfrm>
          <a:off x="16459200" y="158400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771" name="テキスト ボックス 770">
          <a:extLst>
            <a:ext uri="{FF2B5EF4-FFF2-40B4-BE49-F238E27FC236}">
              <a16:creationId xmlns:a16="http://schemas.microsoft.com/office/drawing/2014/main" id="{FC77AE78-6ABB-46DF-98E3-5CC0A690A5B1}"/>
            </a:ext>
          </a:extLst>
        </xdr:cNvPr>
        <xdr:cNvSpPr txBox="1"/>
      </xdr:nvSpPr>
      <xdr:spPr>
        <a:xfrm>
          <a:off x="16052165" y="157041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0.070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博物館】&#10;一人当たり面積グラフ枠">
          <a:extLst>
            <a:ext uri="{FF2B5EF4-FFF2-40B4-BE49-F238E27FC236}">
              <a16:creationId xmlns:a16="http://schemas.microsoft.com/office/drawing/2014/main" id="{F949C790-487D-441F-B95B-BC8720B894EE}"/>
            </a:ext>
          </a:extLst>
        </xdr:cNvPr>
        <xdr:cNvSpPr/>
      </xdr:nvSpPr>
      <xdr:spPr>
        <a:xfrm>
          <a:off x="16459200" y="15840075"/>
          <a:ext cx="426720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104</xdr:row>
      <xdr:rowOff>109220</xdr:rowOff>
    </xdr:from>
    <xdr:to>
      <xdr:col>116</xdr:col>
      <xdr:colOff>62865</xdr:colOff>
      <xdr:row>107</xdr:row>
      <xdr:rowOff>84455</xdr:rowOff>
    </xdr:to>
    <xdr:cxnSp macro="">
      <xdr:nvCxnSpPr>
        <xdr:cNvPr id="773" name="直線コネクタ 772">
          <a:extLst>
            <a:ext uri="{FF2B5EF4-FFF2-40B4-BE49-F238E27FC236}">
              <a16:creationId xmlns:a16="http://schemas.microsoft.com/office/drawing/2014/main" id="{4F30EEFB-8532-4541-8461-09DE449D4EBA}"/>
            </a:ext>
          </a:extLst>
        </xdr:cNvPr>
        <xdr:cNvCxnSpPr/>
      </xdr:nvCxnSpPr>
      <xdr:spPr>
        <a:xfrm flipV="1">
          <a:off x="19952970" y="16946245"/>
          <a:ext cx="1270" cy="467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107</xdr:row>
      <xdr:rowOff>88265</xdr:rowOff>
    </xdr:from>
    <xdr:ext cx="469900" cy="258445"/>
    <xdr:sp macro="" textlink="">
      <xdr:nvSpPr>
        <xdr:cNvPr id="774" name="【博物館】&#10;一人当たり面積最小値テキスト">
          <a:extLst>
            <a:ext uri="{FF2B5EF4-FFF2-40B4-BE49-F238E27FC236}">
              <a16:creationId xmlns:a16="http://schemas.microsoft.com/office/drawing/2014/main" id="{1541AE9C-F76F-4E72-811A-C341D0A9E8D1}"/>
            </a:ext>
          </a:extLst>
        </xdr:cNvPr>
        <xdr:cNvSpPr txBox="1"/>
      </xdr:nvSpPr>
      <xdr:spPr>
        <a:xfrm>
          <a:off x="20002500" y="17411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84455</xdr:rowOff>
    </xdr:from>
    <xdr:to>
      <xdr:col>116</xdr:col>
      <xdr:colOff>152400</xdr:colOff>
      <xdr:row>107</xdr:row>
      <xdr:rowOff>84455</xdr:rowOff>
    </xdr:to>
    <xdr:cxnSp macro="">
      <xdr:nvCxnSpPr>
        <xdr:cNvPr id="775" name="直線コネクタ 774">
          <a:extLst>
            <a:ext uri="{FF2B5EF4-FFF2-40B4-BE49-F238E27FC236}">
              <a16:creationId xmlns:a16="http://schemas.microsoft.com/office/drawing/2014/main" id="{815CFA2A-6967-4EA3-8D70-3FE027A41C1A}"/>
            </a:ext>
          </a:extLst>
        </xdr:cNvPr>
        <xdr:cNvCxnSpPr/>
      </xdr:nvCxnSpPr>
      <xdr:spPr>
        <a:xfrm>
          <a:off x="19878675" y="17413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103</xdr:row>
      <xdr:rowOff>55245</xdr:rowOff>
    </xdr:from>
    <xdr:ext cx="469900" cy="258445"/>
    <xdr:sp macro="" textlink="">
      <xdr:nvSpPr>
        <xdr:cNvPr id="776" name="【博物館】&#10;一人当たり面積最大値テキスト">
          <a:extLst>
            <a:ext uri="{FF2B5EF4-FFF2-40B4-BE49-F238E27FC236}">
              <a16:creationId xmlns:a16="http://schemas.microsoft.com/office/drawing/2014/main" id="{E306927C-9879-4FAC-A086-0C69892B8E4A}"/>
            </a:ext>
          </a:extLst>
        </xdr:cNvPr>
        <xdr:cNvSpPr txBox="1"/>
      </xdr:nvSpPr>
      <xdr:spPr>
        <a:xfrm>
          <a:off x="20002500" y="16733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115</xdr:col>
      <xdr:colOff>165100</xdr:colOff>
      <xdr:row>104</xdr:row>
      <xdr:rowOff>109220</xdr:rowOff>
    </xdr:from>
    <xdr:to>
      <xdr:col>116</xdr:col>
      <xdr:colOff>152400</xdr:colOff>
      <xdr:row>104</xdr:row>
      <xdr:rowOff>109220</xdr:rowOff>
    </xdr:to>
    <xdr:cxnSp macro="">
      <xdr:nvCxnSpPr>
        <xdr:cNvPr id="777" name="直線コネクタ 776">
          <a:extLst>
            <a:ext uri="{FF2B5EF4-FFF2-40B4-BE49-F238E27FC236}">
              <a16:creationId xmlns:a16="http://schemas.microsoft.com/office/drawing/2014/main" id="{F58CF351-250C-46F9-BAB0-E4C8CCAC92C1}"/>
            </a:ext>
          </a:extLst>
        </xdr:cNvPr>
        <xdr:cNvCxnSpPr/>
      </xdr:nvCxnSpPr>
      <xdr:spPr>
        <a:xfrm>
          <a:off x="19878675" y="16946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60960</xdr:rowOff>
    </xdr:from>
    <xdr:ext cx="469900" cy="259080"/>
    <xdr:sp macro="" textlink="">
      <xdr:nvSpPr>
        <xdr:cNvPr id="778" name="【博物館】&#10;一人当たり面積平均値テキスト">
          <a:extLst>
            <a:ext uri="{FF2B5EF4-FFF2-40B4-BE49-F238E27FC236}">
              <a16:creationId xmlns:a16="http://schemas.microsoft.com/office/drawing/2014/main" id="{02870499-82C2-475E-9B1F-4A7377971AC1}"/>
            </a:ext>
          </a:extLst>
        </xdr:cNvPr>
        <xdr:cNvSpPr txBox="1"/>
      </xdr:nvSpPr>
      <xdr:spPr>
        <a:xfrm>
          <a:off x="20002500" y="17066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79" name="フローチャート: 判断 778">
          <a:extLst>
            <a:ext uri="{FF2B5EF4-FFF2-40B4-BE49-F238E27FC236}">
              <a16:creationId xmlns:a16="http://schemas.microsoft.com/office/drawing/2014/main" id="{8FB4B71E-6D68-494A-AD7A-65A458246C3B}"/>
            </a:ext>
          </a:extLst>
        </xdr:cNvPr>
        <xdr:cNvSpPr/>
      </xdr:nvSpPr>
      <xdr:spPr>
        <a:xfrm>
          <a:off x="19897725" y="170878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80" name="フローチャート: 判断 779">
          <a:extLst>
            <a:ext uri="{FF2B5EF4-FFF2-40B4-BE49-F238E27FC236}">
              <a16:creationId xmlns:a16="http://schemas.microsoft.com/office/drawing/2014/main" id="{AD8D4BEC-7032-4069-BE21-4DA12ACB0597}"/>
            </a:ext>
          </a:extLst>
        </xdr:cNvPr>
        <xdr:cNvSpPr/>
      </xdr:nvSpPr>
      <xdr:spPr>
        <a:xfrm>
          <a:off x="19154775" y="170878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114935</xdr:rowOff>
    </xdr:from>
    <xdr:to>
      <xdr:col>107</xdr:col>
      <xdr:colOff>101600</xdr:colOff>
      <xdr:row>106</xdr:row>
      <xdr:rowOff>45085</xdr:rowOff>
    </xdr:to>
    <xdr:sp macro="" textlink="">
      <xdr:nvSpPr>
        <xdr:cNvPr id="781" name="フローチャート: 判断 780">
          <a:extLst>
            <a:ext uri="{FF2B5EF4-FFF2-40B4-BE49-F238E27FC236}">
              <a16:creationId xmlns:a16="http://schemas.microsoft.com/office/drawing/2014/main" id="{2F4F7F0B-27B9-4A67-8DE4-9E2586B2CD7F}"/>
            </a:ext>
          </a:extLst>
        </xdr:cNvPr>
        <xdr:cNvSpPr/>
      </xdr:nvSpPr>
      <xdr:spPr>
        <a:xfrm>
          <a:off x="18345150" y="171170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57785</xdr:rowOff>
    </xdr:from>
    <xdr:to>
      <xdr:col>102</xdr:col>
      <xdr:colOff>165100</xdr:colOff>
      <xdr:row>108</xdr:row>
      <xdr:rowOff>159385</xdr:rowOff>
    </xdr:to>
    <xdr:sp macro="" textlink="">
      <xdr:nvSpPr>
        <xdr:cNvPr id="782" name="フローチャート: 判断 781">
          <a:extLst>
            <a:ext uri="{FF2B5EF4-FFF2-40B4-BE49-F238E27FC236}">
              <a16:creationId xmlns:a16="http://schemas.microsoft.com/office/drawing/2014/main" id="{D98446FD-F27E-495B-A547-0107717BF2A1}"/>
            </a:ext>
          </a:extLst>
        </xdr:cNvPr>
        <xdr:cNvSpPr/>
      </xdr:nvSpPr>
      <xdr:spPr>
        <a:xfrm>
          <a:off x="17554575" y="175456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83" name="テキスト ボックス 782">
          <a:extLst>
            <a:ext uri="{FF2B5EF4-FFF2-40B4-BE49-F238E27FC236}">
              <a16:creationId xmlns:a16="http://schemas.microsoft.com/office/drawing/2014/main" id="{463F1EF2-6C6F-456B-8149-76D404F20F07}"/>
            </a:ext>
          </a:extLst>
        </xdr:cNvPr>
        <xdr:cNvSpPr txBox="1"/>
      </xdr:nvSpPr>
      <xdr:spPr>
        <a:xfrm>
          <a:off x="197834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84" name="テキスト ボックス 783">
          <a:extLst>
            <a:ext uri="{FF2B5EF4-FFF2-40B4-BE49-F238E27FC236}">
              <a16:creationId xmlns:a16="http://schemas.microsoft.com/office/drawing/2014/main" id="{BEDA7899-3508-461C-9B7C-F4ACC7138190}"/>
            </a:ext>
          </a:extLst>
        </xdr:cNvPr>
        <xdr:cNvSpPr txBox="1"/>
      </xdr:nvSpPr>
      <xdr:spPr>
        <a:xfrm>
          <a:off x="190309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85" name="テキスト ボックス 784">
          <a:extLst>
            <a:ext uri="{FF2B5EF4-FFF2-40B4-BE49-F238E27FC236}">
              <a16:creationId xmlns:a16="http://schemas.microsoft.com/office/drawing/2014/main" id="{74C797AB-C767-4586-8C7A-47F954CB7CAC}"/>
            </a:ext>
          </a:extLst>
        </xdr:cNvPr>
        <xdr:cNvSpPr txBox="1"/>
      </xdr:nvSpPr>
      <xdr:spPr>
        <a:xfrm>
          <a:off x="182213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86" name="テキスト ボックス 785">
          <a:extLst>
            <a:ext uri="{FF2B5EF4-FFF2-40B4-BE49-F238E27FC236}">
              <a16:creationId xmlns:a16="http://schemas.microsoft.com/office/drawing/2014/main" id="{766A25FF-D475-4002-8F27-964762272256}"/>
            </a:ext>
          </a:extLst>
        </xdr:cNvPr>
        <xdr:cNvSpPr txBox="1"/>
      </xdr:nvSpPr>
      <xdr:spPr>
        <a:xfrm>
          <a:off x="174307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87" name="テキスト ボックス 786">
          <a:extLst>
            <a:ext uri="{FF2B5EF4-FFF2-40B4-BE49-F238E27FC236}">
              <a16:creationId xmlns:a16="http://schemas.microsoft.com/office/drawing/2014/main" id="{DE75DC05-6CD4-4AB8-AB51-5E53C7A60526}"/>
            </a:ext>
          </a:extLst>
        </xdr:cNvPr>
        <xdr:cNvSpPr txBox="1"/>
      </xdr:nvSpPr>
      <xdr:spPr>
        <a:xfrm>
          <a:off x="166306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57785</xdr:rowOff>
    </xdr:from>
    <xdr:to>
      <xdr:col>116</xdr:col>
      <xdr:colOff>114300</xdr:colOff>
      <xdr:row>104</xdr:row>
      <xdr:rowOff>159385</xdr:rowOff>
    </xdr:to>
    <xdr:sp macro="" textlink="">
      <xdr:nvSpPr>
        <xdr:cNvPr id="788" name="楕円 787">
          <a:extLst>
            <a:ext uri="{FF2B5EF4-FFF2-40B4-BE49-F238E27FC236}">
              <a16:creationId xmlns:a16="http://schemas.microsoft.com/office/drawing/2014/main" id="{5E8CDFF0-A346-4713-9DD0-242C03EA6F08}"/>
            </a:ext>
          </a:extLst>
        </xdr:cNvPr>
        <xdr:cNvSpPr/>
      </xdr:nvSpPr>
      <xdr:spPr>
        <a:xfrm>
          <a:off x="19897725" y="168979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10795</xdr:rowOff>
    </xdr:from>
    <xdr:ext cx="469900" cy="258445"/>
    <xdr:sp macro="" textlink="">
      <xdr:nvSpPr>
        <xdr:cNvPr id="789" name="【博物館】&#10;一人当たり面積該当値テキスト">
          <a:extLst>
            <a:ext uri="{FF2B5EF4-FFF2-40B4-BE49-F238E27FC236}">
              <a16:creationId xmlns:a16="http://schemas.microsoft.com/office/drawing/2014/main" id="{81258A0D-6AFE-42B5-A4C4-1D47BE54F1F9}"/>
            </a:ext>
          </a:extLst>
        </xdr:cNvPr>
        <xdr:cNvSpPr txBox="1"/>
      </xdr:nvSpPr>
      <xdr:spPr>
        <a:xfrm>
          <a:off x="20002500" y="16847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57785</xdr:rowOff>
    </xdr:from>
    <xdr:to>
      <xdr:col>112</xdr:col>
      <xdr:colOff>38100</xdr:colOff>
      <xdr:row>104</xdr:row>
      <xdr:rowOff>159385</xdr:rowOff>
    </xdr:to>
    <xdr:sp macro="" textlink="">
      <xdr:nvSpPr>
        <xdr:cNvPr id="790" name="楕円 789">
          <a:extLst>
            <a:ext uri="{FF2B5EF4-FFF2-40B4-BE49-F238E27FC236}">
              <a16:creationId xmlns:a16="http://schemas.microsoft.com/office/drawing/2014/main" id="{AD849B96-3FCF-4E24-8091-2E789A94FB61}"/>
            </a:ext>
          </a:extLst>
        </xdr:cNvPr>
        <xdr:cNvSpPr/>
      </xdr:nvSpPr>
      <xdr:spPr>
        <a:xfrm>
          <a:off x="19154775" y="168979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109220</xdr:rowOff>
    </xdr:from>
    <xdr:to>
      <xdr:col>116</xdr:col>
      <xdr:colOff>63500</xdr:colOff>
      <xdr:row>104</xdr:row>
      <xdr:rowOff>109220</xdr:rowOff>
    </xdr:to>
    <xdr:cxnSp macro="">
      <xdr:nvCxnSpPr>
        <xdr:cNvPr id="791" name="直線コネクタ 790">
          <a:extLst>
            <a:ext uri="{FF2B5EF4-FFF2-40B4-BE49-F238E27FC236}">
              <a16:creationId xmlns:a16="http://schemas.microsoft.com/office/drawing/2014/main" id="{C5B29D00-A19D-4A0E-9F83-4DB97E9916EB}"/>
            </a:ext>
          </a:extLst>
        </xdr:cNvPr>
        <xdr:cNvCxnSpPr/>
      </xdr:nvCxnSpPr>
      <xdr:spPr>
        <a:xfrm>
          <a:off x="19202400" y="16946245"/>
          <a:ext cx="752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57785</xdr:rowOff>
    </xdr:from>
    <xdr:to>
      <xdr:col>107</xdr:col>
      <xdr:colOff>101600</xdr:colOff>
      <xdr:row>104</xdr:row>
      <xdr:rowOff>159385</xdr:rowOff>
    </xdr:to>
    <xdr:sp macro="" textlink="">
      <xdr:nvSpPr>
        <xdr:cNvPr id="792" name="楕円 791">
          <a:extLst>
            <a:ext uri="{FF2B5EF4-FFF2-40B4-BE49-F238E27FC236}">
              <a16:creationId xmlns:a16="http://schemas.microsoft.com/office/drawing/2014/main" id="{34B3E166-28CE-438A-BE09-77A42A7247DA}"/>
            </a:ext>
          </a:extLst>
        </xdr:cNvPr>
        <xdr:cNvSpPr/>
      </xdr:nvSpPr>
      <xdr:spPr>
        <a:xfrm>
          <a:off x="18345150" y="168979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109220</xdr:rowOff>
    </xdr:from>
    <xdr:to>
      <xdr:col>111</xdr:col>
      <xdr:colOff>177800</xdr:colOff>
      <xdr:row>104</xdr:row>
      <xdr:rowOff>109220</xdr:rowOff>
    </xdr:to>
    <xdr:cxnSp macro="">
      <xdr:nvCxnSpPr>
        <xdr:cNvPr id="793" name="直線コネクタ 792">
          <a:extLst>
            <a:ext uri="{FF2B5EF4-FFF2-40B4-BE49-F238E27FC236}">
              <a16:creationId xmlns:a16="http://schemas.microsoft.com/office/drawing/2014/main" id="{D1F8D874-3125-45AD-A537-51F37473C6E6}"/>
            </a:ext>
          </a:extLst>
        </xdr:cNvPr>
        <xdr:cNvCxnSpPr/>
      </xdr:nvCxnSpPr>
      <xdr:spPr>
        <a:xfrm>
          <a:off x="18392775" y="1694624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109</xdr:row>
      <xdr:rowOff>50165</xdr:rowOff>
    </xdr:from>
    <xdr:to>
      <xdr:col>102</xdr:col>
      <xdr:colOff>165100</xdr:colOff>
      <xdr:row>109</xdr:row>
      <xdr:rowOff>151765</xdr:rowOff>
    </xdr:to>
    <xdr:sp macro="" textlink="">
      <xdr:nvSpPr>
        <xdr:cNvPr id="794" name="楕円 793">
          <a:extLst>
            <a:ext uri="{FF2B5EF4-FFF2-40B4-BE49-F238E27FC236}">
              <a16:creationId xmlns:a16="http://schemas.microsoft.com/office/drawing/2014/main" id="{FB008931-D632-454F-B348-D4794276F3A2}"/>
            </a:ext>
          </a:extLst>
        </xdr:cNvPr>
        <xdr:cNvSpPr/>
      </xdr:nvSpPr>
      <xdr:spPr>
        <a:xfrm>
          <a:off x="17554575" y="176968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109220</xdr:rowOff>
    </xdr:from>
    <xdr:to>
      <xdr:col>107</xdr:col>
      <xdr:colOff>50800</xdr:colOff>
      <xdr:row>109</xdr:row>
      <xdr:rowOff>100965</xdr:rowOff>
    </xdr:to>
    <xdr:cxnSp macro="">
      <xdr:nvCxnSpPr>
        <xdr:cNvPr id="795" name="直線コネクタ 794">
          <a:extLst>
            <a:ext uri="{FF2B5EF4-FFF2-40B4-BE49-F238E27FC236}">
              <a16:creationId xmlns:a16="http://schemas.microsoft.com/office/drawing/2014/main" id="{EF73D859-9E92-4FEB-8C69-D4F2D7168FD8}"/>
            </a:ext>
          </a:extLst>
        </xdr:cNvPr>
        <xdr:cNvCxnSpPr/>
      </xdr:nvCxnSpPr>
      <xdr:spPr>
        <a:xfrm flipV="1">
          <a:off x="17602200" y="16946245"/>
          <a:ext cx="790575" cy="807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90805</xdr:rowOff>
    </xdr:from>
    <xdr:to>
      <xdr:col>98</xdr:col>
      <xdr:colOff>38100</xdr:colOff>
      <xdr:row>101</xdr:row>
      <xdr:rowOff>20955</xdr:rowOff>
    </xdr:to>
    <xdr:sp macro="" textlink="">
      <xdr:nvSpPr>
        <xdr:cNvPr id="796" name="楕円 795">
          <a:extLst>
            <a:ext uri="{FF2B5EF4-FFF2-40B4-BE49-F238E27FC236}">
              <a16:creationId xmlns:a16="http://schemas.microsoft.com/office/drawing/2014/main" id="{85F0ADE4-979E-43F1-8F65-351612BAC511}"/>
            </a:ext>
          </a:extLst>
        </xdr:cNvPr>
        <xdr:cNvSpPr/>
      </xdr:nvSpPr>
      <xdr:spPr>
        <a:xfrm>
          <a:off x="16754475" y="162801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141605</xdr:rowOff>
    </xdr:from>
    <xdr:to>
      <xdr:col>102</xdr:col>
      <xdr:colOff>114300</xdr:colOff>
      <xdr:row>109</xdr:row>
      <xdr:rowOff>100965</xdr:rowOff>
    </xdr:to>
    <xdr:cxnSp macro="">
      <xdr:nvCxnSpPr>
        <xdr:cNvPr id="797" name="直線コネクタ 796">
          <a:extLst>
            <a:ext uri="{FF2B5EF4-FFF2-40B4-BE49-F238E27FC236}">
              <a16:creationId xmlns:a16="http://schemas.microsoft.com/office/drawing/2014/main" id="{A658AC80-C195-47C7-9F2B-85841EF2FCDA}"/>
            </a:ext>
          </a:extLst>
        </xdr:cNvPr>
        <xdr:cNvCxnSpPr/>
      </xdr:nvCxnSpPr>
      <xdr:spPr>
        <a:xfrm>
          <a:off x="16802100" y="16337280"/>
          <a:ext cx="800100" cy="141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3810</xdr:rowOff>
    </xdr:from>
    <xdr:ext cx="469900" cy="259080"/>
    <xdr:sp macro="" textlink="">
      <xdr:nvSpPr>
        <xdr:cNvPr id="798" name="n_1aveValue【博物館】&#10;一人当たり面積">
          <a:extLst>
            <a:ext uri="{FF2B5EF4-FFF2-40B4-BE49-F238E27FC236}">
              <a16:creationId xmlns:a16="http://schemas.microsoft.com/office/drawing/2014/main" id="{055373F4-0DF4-479D-B2B5-C5BD8BB8E0E9}"/>
            </a:ext>
          </a:extLst>
        </xdr:cNvPr>
        <xdr:cNvSpPr txBox="1"/>
      </xdr:nvSpPr>
      <xdr:spPr>
        <a:xfrm>
          <a:off x="18983325" y="1717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36195</xdr:rowOff>
    </xdr:from>
    <xdr:ext cx="469265" cy="259080"/>
    <xdr:sp macro="" textlink="">
      <xdr:nvSpPr>
        <xdr:cNvPr id="799" name="n_2aveValue【博物館】&#10;一人当たり面積">
          <a:extLst>
            <a:ext uri="{FF2B5EF4-FFF2-40B4-BE49-F238E27FC236}">
              <a16:creationId xmlns:a16="http://schemas.microsoft.com/office/drawing/2014/main" id="{D8900332-59A6-4FC5-B94C-BE7F6737BB93}"/>
            </a:ext>
          </a:extLst>
        </xdr:cNvPr>
        <xdr:cNvSpPr txBox="1"/>
      </xdr:nvSpPr>
      <xdr:spPr>
        <a:xfrm>
          <a:off x="18183225" y="17200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4445</xdr:rowOff>
    </xdr:from>
    <xdr:ext cx="469265" cy="259080"/>
    <xdr:sp macro="" textlink="">
      <xdr:nvSpPr>
        <xdr:cNvPr id="800" name="n_3aveValue【博物館】&#10;一人当たり面積">
          <a:extLst>
            <a:ext uri="{FF2B5EF4-FFF2-40B4-BE49-F238E27FC236}">
              <a16:creationId xmlns:a16="http://schemas.microsoft.com/office/drawing/2014/main" id="{87E29D33-4268-4561-B4B9-F44F4EB9C4BB}"/>
            </a:ext>
          </a:extLst>
        </xdr:cNvPr>
        <xdr:cNvSpPr txBox="1"/>
      </xdr:nvSpPr>
      <xdr:spPr>
        <a:xfrm>
          <a:off x="17383125" y="17333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4445</xdr:rowOff>
    </xdr:from>
    <xdr:ext cx="469900" cy="259080"/>
    <xdr:sp macro="" textlink="">
      <xdr:nvSpPr>
        <xdr:cNvPr id="801" name="n_1mainValue【博物館】&#10;一人当たり面積">
          <a:extLst>
            <a:ext uri="{FF2B5EF4-FFF2-40B4-BE49-F238E27FC236}">
              <a16:creationId xmlns:a16="http://schemas.microsoft.com/office/drawing/2014/main" id="{44B8A903-EA80-4938-8881-3B4DCDE3D18D}"/>
            </a:ext>
          </a:extLst>
        </xdr:cNvPr>
        <xdr:cNvSpPr txBox="1"/>
      </xdr:nvSpPr>
      <xdr:spPr>
        <a:xfrm>
          <a:off x="18983325" y="16685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4445</xdr:rowOff>
    </xdr:from>
    <xdr:ext cx="469265" cy="259080"/>
    <xdr:sp macro="" textlink="">
      <xdr:nvSpPr>
        <xdr:cNvPr id="802" name="n_2mainValue【博物館】&#10;一人当たり面積">
          <a:extLst>
            <a:ext uri="{FF2B5EF4-FFF2-40B4-BE49-F238E27FC236}">
              <a16:creationId xmlns:a16="http://schemas.microsoft.com/office/drawing/2014/main" id="{1FD19BE6-BDE2-4ADC-BF11-C0C492863A29}"/>
            </a:ext>
          </a:extLst>
        </xdr:cNvPr>
        <xdr:cNvSpPr txBox="1"/>
      </xdr:nvSpPr>
      <xdr:spPr>
        <a:xfrm>
          <a:off x="18183225" y="166858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109</xdr:row>
      <xdr:rowOff>143510</xdr:rowOff>
    </xdr:from>
    <xdr:ext cx="469265" cy="258445"/>
    <xdr:sp macro="" textlink="">
      <xdr:nvSpPr>
        <xdr:cNvPr id="803" name="n_3mainValue【博物館】&#10;一人当たり面積">
          <a:extLst>
            <a:ext uri="{FF2B5EF4-FFF2-40B4-BE49-F238E27FC236}">
              <a16:creationId xmlns:a16="http://schemas.microsoft.com/office/drawing/2014/main" id="{A972ABA6-7B03-42F3-B7DF-28532DE46072}"/>
            </a:ext>
          </a:extLst>
        </xdr:cNvPr>
        <xdr:cNvSpPr txBox="1"/>
      </xdr:nvSpPr>
      <xdr:spPr>
        <a:xfrm>
          <a:off x="17383125" y="17790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99</xdr:row>
      <xdr:rowOff>37465</xdr:rowOff>
    </xdr:from>
    <xdr:ext cx="469265" cy="259080"/>
    <xdr:sp macro="" textlink="">
      <xdr:nvSpPr>
        <xdr:cNvPr id="804" name="n_4mainValue【博物館】&#10;一人当たり面積">
          <a:extLst>
            <a:ext uri="{FF2B5EF4-FFF2-40B4-BE49-F238E27FC236}">
              <a16:creationId xmlns:a16="http://schemas.microsoft.com/office/drawing/2014/main" id="{1F2DEB4A-AD02-4F49-A481-9FAE871D68DF}"/>
            </a:ext>
          </a:extLst>
        </xdr:cNvPr>
        <xdr:cNvSpPr txBox="1"/>
      </xdr:nvSpPr>
      <xdr:spPr>
        <a:xfrm>
          <a:off x="16592550" y="16068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a:extLst>
            <a:ext uri="{FF2B5EF4-FFF2-40B4-BE49-F238E27FC236}">
              <a16:creationId xmlns:a16="http://schemas.microsoft.com/office/drawing/2014/main" id="{6238A093-CC75-4B92-8392-DD03F22D1E16}"/>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a:extLst>
            <a:ext uri="{FF2B5EF4-FFF2-40B4-BE49-F238E27FC236}">
              <a16:creationId xmlns:a16="http://schemas.microsoft.com/office/drawing/2014/main" id="{E0A9A6C1-5F16-4152-805F-ECCD506B71E8}"/>
            </a:ext>
          </a:extLst>
        </xdr:cNvPr>
        <xdr:cNvSpPr/>
      </xdr:nvSpPr>
      <xdr:spPr>
        <a:xfrm>
          <a:off x="685800" y="18421350"/>
          <a:ext cx="34671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a:extLst>
            <a:ext uri="{FF2B5EF4-FFF2-40B4-BE49-F238E27FC236}">
              <a16:creationId xmlns:a16="http://schemas.microsoft.com/office/drawing/2014/main" id="{B708A1C9-0B93-43A6-9135-51C559135A93}"/>
            </a:ext>
          </a:extLst>
        </xdr:cNvPr>
        <xdr:cNvSpPr txBox="1"/>
      </xdr:nvSpPr>
      <xdr:spPr>
        <a:xfrm>
          <a:off x="762000" y="18649950"/>
          <a:ext cx="19878675" cy="1409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道路、橋りょう・トンネル、港湾・漁港</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都道府県平均に比べて高くなっている。これは、一人当たりの延長、及び面積が都道府県平均に比べて大き</a:t>
          </a:r>
          <a:r>
            <a:rPr kumimoji="1" lang="ja-JP" altLang="en-US" sz="1100">
              <a:solidFill>
                <a:schemeClr val="dk1"/>
              </a:solidFill>
              <a:effectLst/>
              <a:latin typeface="+mn-lt"/>
              <a:ea typeface="+mn-ea"/>
              <a:cs typeface="+mn-cs"/>
            </a:rPr>
            <a:t>いことによるものと</a:t>
          </a:r>
          <a:r>
            <a:rPr kumimoji="1" lang="ja-JP" altLang="ja-JP" sz="1100">
              <a:solidFill>
                <a:schemeClr val="dk1"/>
              </a:solidFill>
              <a:effectLst/>
              <a:latin typeface="+mn-lt"/>
              <a:ea typeface="+mn-ea"/>
              <a:cs typeface="+mn-cs"/>
            </a:rPr>
            <a:t>考えられる。今後も数値の上昇が想定されるため、平成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年３月に策定した公共施設等総合管理計画に基づき、施設の更新・統廃合・長寿命化等を計画的に進めるなど公共施設等の適正管理に努める。図書館については、平成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建て</a:t>
          </a:r>
          <a:r>
            <a:rPr kumimoji="1" lang="ja-JP" altLang="ja-JP" sz="1100">
              <a:solidFill>
                <a:schemeClr val="dk1"/>
              </a:solidFill>
              <a:effectLst/>
              <a:latin typeface="+mn-lt"/>
              <a:ea typeface="+mn-ea"/>
              <a:cs typeface="+mn-cs"/>
            </a:rPr>
            <a:t>替えが完了したこと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有形固定資産減価償却率が大幅に下落すると共に一人当たり面積が増加し</a:t>
          </a:r>
          <a:r>
            <a:rPr kumimoji="1" lang="ja-JP" altLang="en-US" sz="1100">
              <a:solidFill>
                <a:schemeClr val="dk1"/>
              </a:solidFill>
              <a:effectLst/>
              <a:latin typeface="+mn-lt"/>
              <a:ea typeface="+mn-ea"/>
              <a:cs typeface="+mn-cs"/>
            </a:rPr>
            <a:t>ている。</a:t>
          </a:r>
          <a:endParaRPr lang="ja-JP" altLang="ja-JP" sz="1100">
            <a:effectLst/>
          </a:endParaRPr>
        </a:p>
        <a:p>
          <a:r>
            <a:rPr kumimoji="1" lang="ja-JP" altLang="en-US" sz="1100">
              <a:solidFill>
                <a:schemeClr val="dk1"/>
              </a:solidFill>
              <a:effectLst/>
              <a:latin typeface="+mn-lt"/>
              <a:ea typeface="+mn-ea"/>
              <a:cs typeface="+mn-cs"/>
            </a:rPr>
            <a:t>なお、</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元の数値に一部誤りがあり、本来の数値は次のとおりとなる。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68.2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・償却率）　</a:t>
          </a:r>
          <a:r>
            <a:rPr kumimoji="1" lang="en-US" altLang="ja-JP" sz="1100">
              <a:solidFill>
                <a:schemeClr val="dk1"/>
              </a:solidFill>
              <a:effectLst/>
              <a:latin typeface="+mn-lt"/>
              <a:ea typeface="+mn-ea"/>
              <a:cs typeface="+mn-cs"/>
            </a:rPr>
            <a:t>2.839</a:t>
          </a:r>
          <a:r>
            <a:rPr kumimoji="1" lang="ja-JP" altLang="en-US" sz="1100">
              <a:solidFill>
                <a:schemeClr val="dk1"/>
              </a:solidFill>
              <a:effectLst/>
              <a:latin typeface="+mn-lt"/>
              <a:ea typeface="+mn-ea"/>
              <a:cs typeface="+mn-cs"/>
            </a:rPr>
            <a:t>ｍ（</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・延長）　</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54.2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・償却率</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416,009</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・資産額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63.1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・償却率</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553,966</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・資産額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学校施設：</a:t>
          </a:r>
          <a:r>
            <a:rPr kumimoji="1" lang="en-US" altLang="ja-JP" sz="1100">
              <a:solidFill>
                <a:schemeClr val="dk1"/>
              </a:solidFill>
              <a:effectLst/>
              <a:latin typeface="+mn-lt"/>
              <a:ea typeface="+mn-ea"/>
              <a:cs typeface="+mn-cs"/>
            </a:rPr>
            <a:t>0.902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・面積）　</a:t>
          </a:r>
          <a:r>
            <a:rPr kumimoji="1" lang="en-US" altLang="ja-JP" sz="1100">
              <a:solidFill>
                <a:schemeClr val="dk1"/>
              </a:solidFill>
              <a:effectLst/>
              <a:latin typeface="+mn-lt"/>
              <a:ea typeface="+mn-ea"/>
              <a:cs typeface="+mn-cs"/>
            </a:rPr>
            <a:t>0.926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・面積）　</a:t>
          </a:r>
          <a:r>
            <a:rPr kumimoji="1" lang="en-US" altLang="ja-JP" sz="1100">
              <a:solidFill>
                <a:schemeClr val="dk1"/>
              </a:solidFill>
              <a:effectLst/>
              <a:latin typeface="+mn-lt"/>
              <a:ea typeface="+mn-ea"/>
              <a:cs typeface="+mn-cs"/>
            </a:rPr>
            <a:t>0.902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a:t>
          </a:r>
          <a:r>
            <a:rPr kumimoji="1" lang="ja-JP" altLang="en-US" sz="1100">
              <a:solidFill>
                <a:schemeClr val="dk1"/>
              </a:solidFill>
              <a:effectLst/>
              <a:latin typeface="+mn-lt"/>
              <a:ea typeface="+mn-ea"/>
              <a:cs typeface="+mn-cs"/>
            </a:rPr>
            <a:t>・面積）　図書館：</a:t>
          </a:r>
          <a:r>
            <a:rPr kumimoji="1" lang="en-US" altLang="ja-JP" sz="1100">
              <a:solidFill>
                <a:schemeClr val="dk1"/>
              </a:solidFill>
              <a:effectLst/>
              <a:latin typeface="+mn-lt"/>
              <a:ea typeface="+mn-ea"/>
              <a:cs typeface="+mn-cs"/>
            </a:rPr>
            <a:t>0.022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a:t>
          </a:r>
          <a:r>
            <a:rPr kumimoji="1" lang="ja-JP" altLang="en-US" sz="1100">
              <a:solidFill>
                <a:schemeClr val="dk1"/>
              </a:solidFill>
              <a:effectLst/>
              <a:latin typeface="+mn-lt"/>
              <a:ea typeface="+mn-ea"/>
              <a:cs typeface="+mn-cs"/>
            </a:rPr>
            <a:t>・面積）　</a:t>
          </a:r>
          <a:r>
            <a:rPr kumimoji="1" lang="ja-JP" altLang="ja-JP" sz="1100">
              <a:solidFill>
                <a:schemeClr val="dk1"/>
              </a:solidFill>
              <a:effectLst/>
              <a:latin typeface="+mn-lt"/>
              <a:ea typeface="+mn-ea"/>
              <a:cs typeface="+mn-cs"/>
            </a:rPr>
            <a:t>博物館：</a:t>
          </a:r>
          <a:r>
            <a:rPr kumimoji="1" lang="en-US" altLang="ja-JP" sz="1100">
              <a:solidFill>
                <a:schemeClr val="dk1"/>
              </a:solidFill>
              <a:effectLst/>
              <a:latin typeface="+mn-lt"/>
              <a:ea typeface="+mn-ea"/>
              <a:cs typeface="+mn-cs"/>
            </a:rPr>
            <a:t>0.033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・面積）</a:t>
          </a:r>
          <a:r>
            <a:rPr kumimoji="1" lang="en-US" altLang="ja-JP" sz="1100">
              <a:solidFill>
                <a:schemeClr val="dk1"/>
              </a:solidFill>
              <a:effectLst/>
              <a:latin typeface="+mn-lt"/>
              <a:ea typeface="+mn-ea"/>
              <a:cs typeface="+mn-cs"/>
            </a:rPr>
            <a:t>】</a:t>
          </a:r>
          <a:endParaRPr lang="ja-JP" altLang="ja-JP" sz="11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2F6830-EC9B-4543-B2A2-C190BDF3A4DA}"/>
            </a:ext>
          </a:extLst>
        </xdr:cNvPr>
        <xdr:cNvSpPr/>
      </xdr:nvSpPr>
      <xdr:spPr>
        <a:xfrm>
          <a:off x="581025" y="123825"/>
          <a:ext cx="1142047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065004-9D72-4A7E-8B9D-D76C622BC437}"/>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EB8199-9731-4D8F-A8D6-21C0C2085FA9}"/>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DF59D0-4B01-4F89-8656-F898FB693F5C}"/>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A54D9C-FF92-4335-952A-D7DA06C12501}"/>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849EE9A-64EE-4770-ABAC-4AE089A26583}"/>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767C4A-749A-4CA7-B668-E0B2C7EF5DA1}"/>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16F2C8-A26C-4E75-B1FF-AC6E816152D7}"/>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9D6F5C-1E88-4F74-8065-6F91FBECA42B}"/>
            </a:ext>
          </a:extLst>
        </xdr:cNvPr>
        <xdr:cNvSpPr/>
      </xdr:nvSpPr>
      <xdr:spPr>
        <a:xfrm>
          <a:off x="809625" y="876300"/>
          <a:ext cx="12477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EDF7B0-4938-4F63-BC82-9F09566DDF7D}"/>
            </a:ext>
          </a:extLst>
        </xdr:cNvPr>
        <xdr:cNvSpPr/>
      </xdr:nvSpPr>
      <xdr:spPr>
        <a:xfrm>
          <a:off x="2009775" y="876300"/>
          <a:ext cx="12001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709,230
704,396
7,103.64
457,294,946
449,350,695
1,119,253
262,872,326
878,002,343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19BCB6-70C7-4E48-BFB8-1D333B59FA6C}"/>
            </a:ext>
          </a:extLst>
        </xdr:cNvPr>
        <xdr:cNvSpPr/>
      </xdr:nvSpPr>
      <xdr:spPr>
        <a:xfrm>
          <a:off x="3209925" y="876300"/>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017B04-D4B7-4518-BA33-E778D400F784}"/>
            </a:ext>
          </a:extLst>
        </xdr:cNvPr>
        <xdr:cNvSpPr/>
      </xdr:nvSpPr>
      <xdr:spPr>
        <a:xfrm>
          <a:off x="4581525" y="895350"/>
          <a:ext cx="18288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D9CF1F-B28A-415C-A96B-C9DE413CF19A}"/>
            </a:ext>
          </a:extLst>
        </xdr:cNvPr>
        <xdr:cNvSpPr/>
      </xdr:nvSpPr>
      <xdr:spPr>
        <a:xfrm>
          <a:off x="6410325" y="895350"/>
          <a:ext cx="113347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189.9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5AA91DD-D0B7-460F-9184-479ABC3E9F0E}"/>
            </a:ext>
          </a:extLst>
        </xdr:cNvPr>
        <xdr:cNvSpPr/>
      </xdr:nvSpPr>
      <xdr:spPr>
        <a:xfrm>
          <a:off x="7610475" y="904875"/>
          <a:ext cx="5715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DC73EE-BCDB-40BC-BC9B-BCE01EADA92F}"/>
            </a:ext>
          </a:extLst>
        </xdr:cNvPr>
        <xdr:cNvSpPr/>
      </xdr:nvSpPr>
      <xdr:spPr>
        <a:xfrm>
          <a:off x="4581525" y="1619250"/>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5D35130-3B75-473F-9699-61494CB91868}"/>
            </a:ext>
          </a:extLst>
        </xdr:cNvPr>
        <xdr:cNvSpPr/>
      </xdr:nvSpPr>
      <xdr:spPr>
        <a:xfrm>
          <a:off x="6467475" y="1619250"/>
          <a:ext cx="30861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Ｅ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Ｅ</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AD5FABD-ED86-45E8-94E9-30B2864AB65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08A3C2-9956-44F0-AF22-40C79D29BCB8}"/>
            </a:ext>
          </a:extLst>
        </xdr:cNvPr>
        <xdr:cNvSpPr/>
      </xdr:nvSpPr>
      <xdr:spPr>
        <a:xfrm>
          <a:off x="10210800" y="904875"/>
          <a:ext cx="12001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6AD9F2-2CC3-4D37-99DF-EDE44B7897DE}"/>
            </a:ext>
          </a:extLst>
        </xdr:cNvPr>
        <xdr:cNvSpPr/>
      </xdr:nvSpPr>
      <xdr:spPr>
        <a:xfrm>
          <a:off x="10210800" y="115252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D4B2439-4D82-4DE9-A6D8-54451A851DB3}"/>
            </a:ext>
          </a:extLst>
        </xdr:cNvPr>
        <xdr:cNvSpPr/>
      </xdr:nvSpPr>
      <xdr:spPr>
        <a:xfrm>
          <a:off x="10210800" y="1466850"/>
          <a:ext cx="13049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811AAF8-5D32-493E-A98D-6F09162CA8F9}"/>
            </a:ext>
          </a:extLst>
        </xdr:cNvPr>
        <xdr:cNvCxnSpPr/>
      </xdr:nvCxnSpPr>
      <xdr:spPr>
        <a:xfrm flipH="1">
          <a:off x="10048875" y="98107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A08DBB-9E92-4206-A009-86E24536BB90}"/>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3652C27-7E26-401D-B1F3-6AA36BDF62FE}"/>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7497B0-ED3C-44D3-9307-680A651AACDF}"/>
            </a:ext>
          </a:extLst>
        </xdr:cNvPr>
        <xdr:cNvCxnSpPr/>
      </xdr:nvCxnSpPr>
      <xdr:spPr>
        <a:xfrm>
          <a:off x="10131425" y="14478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24C854-5063-4537-BF25-CDAD9B23AECF}"/>
            </a:ext>
          </a:extLst>
        </xdr:cNvPr>
        <xdr:cNvCxnSpPr/>
      </xdr:nvCxnSpPr>
      <xdr:spPr>
        <a:xfrm>
          <a:off x="10067925" y="14478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70EF7C-46A0-4C17-92ED-48BE45B4607A}"/>
            </a:ext>
          </a:extLst>
        </xdr:cNvPr>
        <xdr:cNvCxnSpPr/>
      </xdr:nvCxnSpPr>
      <xdr:spPr>
        <a:xfrm flipV="1">
          <a:off x="10131425" y="16637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3BD612-8FE6-4D2D-9CD4-C5F4A2B4541F}"/>
            </a:ext>
          </a:extLst>
        </xdr:cNvPr>
        <xdr:cNvCxnSpPr/>
      </xdr:nvCxnSpPr>
      <xdr:spPr>
        <a:xfrm>
          <a:off x="10067925" y="18002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465" cy="259080"/>
    <xdr:sp macro="" textlink="">
      <xdr:nvSpPr>
        <xdr:cNvPr id="29" name="テキスト ボックス 28">
          <a:extLst>
            <a:ext uri="{FF2B5EF4-FFF2-40B4-BE49-F238E27FC236}">
              <a16:creationId xmlns:a16="http://schemas.microsoft.com/office/drawing/2014/main" id="{C78DE4C1-7726-43E8-B413-EB6215CA04CD}"/>
            </a:ext>
          </a:extLst>
        </xdr:cNvPr>
        <xdr:cNvSpPr txBox="1"/>
      </xdr:nvSpPr>
      <xdr:spPr>
        <a:xfrm>
          <a:off x="638175" y="2638425"/>
          <a:ext cx="4609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BF60C5E8-B461-470E-B09D-1D02009453A6}"/>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15" cy="258445"/>
    <xdr:sp macro="" textlink="">
      <xdr:nvSpPr>
        <xdr:cNvPr id="31" name="テキスト ボックス 30">
          <a:extLst>
            <a:ext uri="{FF2B5EF4-FFF2-40B4-BE49-F238E27FC236}">
              <a16:creationId xmlns:a16="http://schemas.microsoft.com/office/drawing/2014/main" id="{5C72CCAE-01FB-4986-932B-5E4776DBDFC0}"/>
            </a:ext>
          </a:extLst>
        </xdr:cNvPr>
        <xdr:cNvSpPr txBox="1"/>
      </xdr:nvSpPr>
      <xdr:spPr>
        <a:xfrm>
          <a:off x="638175" y="2886075"/>
          <a:ext cx="8590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oneCellAnchor>
    <xdr:from>
      <xdr:col>3</xdr:col>
      <xdr:colOff>127000</xdr:colOff>
      <xdr:row>19</xdr:row>
      <xdr:rowOff>44450</xdr:rowOff>
    </xdr:from>
    <xdr:ext cx="6046470" cy="259080"/>
    <xdr:sp macro="" textlink="">
      <xdr:nvSpPr>
        <xdr:cNvPr id="32" name="テキスト ボックス 31">
          <a:extLst>
            <a:ext uri="{FF2B5EF4-FFF2-40B4-BE49-F238E27FC236}">
              <a16:creationId xmlns:a16="http://schemas.microsoft.com/office/drawing/2014/main" id="{B0C610BF-6CE2-4442-A1A7-E7F50E807E61}"/>
            </a:ext>
          </a:extLst>
        </xdr:cNvPr>
        <xdr:cNvSpPr txBox="1"/>
      </xdr:nvSpPr>
      <xdr:spPr>
        <a:xfrm>
          <a:off x="638175" y="31242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127000</xdr:rowOff>
    </xdr:from>
    <xdr:ext cx="8209280" cy="259080"/>
    <xdr:sp macro="" textlink="">
      <xdr:nvSpPr>
        <xdr:cNvPr id="33" name="テキスト ボックス 32">
          <a:extLst>
            <a:ext uri="{FF2B5EF4-FFF2-40B4-BE49-F238E27FC236}">
              <a16:creationId xmlns:a16="http://schemas.microsoft.com/office/drawing/2014/main" id="{B9C43898-C701-4E5D-ACFB-35BB4343B140}"/>
            </a:ext>
          </a:extLst>
        </xdr:cNvPr>
        <xdr:cNvSpPr txBox="1"/>
      </xdr:nvSpPr>
      <xdr:spPr>
        <a:xfrm>
          <a:off x="638175" y="3362325"/>
          <a:ext cx="820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265" cy="259080"/>
    <xdr:sp macro="" textlink="">
      <xdr:nvSpPr>
        <xdr:cNvPr id="34" name="テキスト ボックス 33">
          <a:extLst>
            <a:ext uri="{FF2B5EF4-FFF2-40B4-BE49-F238E27FC236}">
              <a16:creationId xmlns:a16="http://schemas.microsoft.com/office/drawing/2014/main" id="{86BCE0B7-3C13-4EC3-B903-C8A6AAE86DC2}"/>
            </a:ext>
          </a:extLst>
        </xdr:cNvPr>
        <xdr:cNvSpPr txBox="1"/>
      </xdr:nvSpPr>
      <xdr:spPr>
        <a:xfrm>
          <a:off x="638175" y="3600450"/>
          <a:ext cx="440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5F3993CA-B5A3-451B-A83C-72FF50D5A492}"/>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CDCA7220-5E00-4955-A1F8-2E981F08073C}"/>
            </a:ext>
          </a:extLst>
        </xdr:cNvPr>
        <xdr:cNvSpPr/>
      </xdr:nvSpPr>
      <xdr:spPr>
        <a:xfrm>
          <a:off x="11525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2F1ED0C0-D923-4322-AC96-43100734F08B}"/>
            </a:ext>
          </a:extLst>
        </xdr:cNvPr>
        <xdr:cNvSpPr/>
      </xdr:nvSpPr>
      <xdr:spPr>
        <a:xfrm>
          <a:off x="11525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271BEC54-616D-45F5-8E9B-37CCEE500471}"/>
            </a:ext>
          </a:extLst>
        </xdr:cNvPr>
        <xdr:cNvSpPr/>
      </xdr:nvSpPr>
      <xdr:spPr>
        <a:xfrm>
          <a:off x="26384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BBBA1CBD-EB95-4055-B36F-88026BCDBB3C}"/>
            </a:ext>
          </a:extLst>
        </xdr:cNvPr>
        <xdr:cNvSpPr/>
      </xdr:nvSpPr>
      <xdr:spPr>
        <a:xfrm>
          <a:off x="26384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8C8A0B9-3A7A-4D9B-B782-BF1678FABA3C}"/>
            </a:ext>
          </a:extLst>
        </xdr:cNvPr>
        <xdr:cNvSpPr/>
      </xdr:nvSpPr>
      <xdr:spPr>
        <a:xfrm>
          <a:off x="685800" y="50387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FC2A8AFB-2BE3-44BC-AA3D-B8292288DEAC}"/>
            </a:ext>
          </a:extLst>
        </xdr:cNvPr>
        <xdr:cNvSpPr txBox="1"/>
      </xdr:nvSpPr>
      <xdr:spPr>
        <a:xfrm>
          <a:off x="666750" y="48577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C26F7CE-C04B-4634-ADB5-FEA3A28D797E}"/>
            </a:ext>
          </a:extLst>
        </xdr:cNvPr>
        <xdr:cNvCxnSpPr/>
      </xdr:nvCxnSpPr>
      <xdr:spPr>
        <a:xfrm>
          <a:off x="685800" y="7200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3" name="テキスト ボックス 42">
          <a:extLst>
            <a:ext uri="{FF2B5EF4-FFF2-40B4-BE49-F238E27FC236}">
              <a16:creationId xmlns:a16="http://schemas.microsoft.com/office/drawing/2014/main" id="{3933AB0E-8B7A-43CA-97A9-2E72EA82AF14}"/>
            </a:ext>
          </a:extLst>
        </xdr:cNvPr>
        <xdr:cNvSpPr txBox="1"/>
      </xdr:nvSpPr>
      <xdr:spPr>
        <a:xfrm>
          <a:off x="339725" y="7065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4F6EDDD-9F62-441A-8B0F-1F1D3930A8EF}"/>
            </a:ext>
          </a:extLst>
        </xdr:cNvPr>
        <xdr:cNvCxnSpPr/>
      </xdr:nvCxnSpPr>
      <xdr:spPr>
        <a:xfrm>
          <a:off x="685800" y="6838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5" name="テキスト ボックス 44">
          <a:extLst>
            <a:ext uri="{FF2B5EF4-FFF2-40B4-BE49-F238E27FC236}">
              <a16:creationId xmlns:a16="http://schemas.microsoft.com/office/drawing/2014/main" id="{87ADB5E9-D3C1-4873-A7BD-94239B66D770}"/>
            </a:ext>
          </a:extLst>
        </xdr:cNvPr>
        <xdr:cNvSpPr txBox="1"/>
      </xdr:nvSpPr>
      <xdr:spPr>
        <a:xfrm>
          <a:off x="339725" y="6703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0A434D4-8D26-41B3-AB4E-1B8ED5E82998}"/>
            </a:ext>
          </a:extLst>
        </xdr:cNvPr>
        <xdr:cNvCxnSpPr/>
      </xdr:nvCxnSpPr>
      <xdr:spPr>
        <a:xfrm>
          <a:off x="685800" y="647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a:extLst>
            <a:ext uri="{FF2B5EF4-FFF2-40B4-BE49-F238E27FC236}">
              <a16:creationId xmlns:a16="http://schemas.microsoft.com/office/drawing/2014/main" id="{B9CD4511-84CC-4C09-B032-C15AA4A72651}"/>
            </a:ext>
          </a:extLst>
        </xdr:cNvPr>
        <xdr:cNvSpPr txBox="1"/>
      </xdr:nvSpPr>
      <xdr:spPr>
        <a:xfrm>
          <a:off x="339725" y="63411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0338F16-3D03-49F6-8256-2F406861632D}"/>
            </a:ext>
          </a:extLst>
        </xdr:cNvPr>
        <xdr:cNvCxnSpPr/>
      </xdr:nvCxnSpPr>
      <xdr:spPr>
        <a:xfrm>
          <a:off x="685800" y="6124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F4836919-57A3-4982-AB37-971912B5D8FA}"/>
            </a:ext>
          </a:extLst>
        </xdr:cNvPr>
        <xdr:cNvSpPr txBox="1"/>
      </xdr:nvSpPr>
      <xdr:spPr>
        <a:xfrm>
          <a:off x="339725" y="59886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D9717DA-B22E-426E-8A92-E0FFF6B8F882}"/>
            </a:ext>
          </a:extLst>
        </xdr:cNvPr>
        <xdr:cNvCxnSpPr/>
      </xdr:nvCxnSpPr>
      <xdr:spPr>
        <a:xfrm>
          <a:off x="685800" y="57626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252E0B21-D068-451C-81B0-AA621AE4B627}"/>
            </a:ext>
          </a:extLst>
        </xdr:cNvPr>
        <xdr:cNvSpPr txBox="1"/>
      </xdr:nvSpPr>
      <xdr:spPr>
        <a:xfrm>
          <a:off x="339725" y="5626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4219253-104E-4FB1-9498-71378F997B33}"/>
            </a:ext>
          </a:extLst>
        </xdr:cNvPr>
        <xdr:cNvCxnSpPr/>
      </xdr:nvCxnSpPr>
      <xdr:spPr>
        <a:xfrm>
          <a:off x="685800" y="54006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8445"/>
    <xdr:sp macro="" textlink="">
      <xdr:nvSpPr>
        <xdr:cNvPr id="53" name="テキスト ボックス 52">
          <a:extLst>
            <a:ext uri="{FF2B5EF4-FFF2-40B4-BE49-F238E27FC236}">
              <a16:creationId xmlns:a16="http://schemas.microsoft.com/office/drawing/2014/main" id="{3C4233D5-4F92-438C-8ECD-D6DDEF5BDC20}"/>
            </a:ext>
          </a:extLst>
        </xdr:cNvPr>
        <xdr:cNvSpPr txBox="1"/>
      </xdr:nvSpPr>
      <xdr:spPr>
        <a:xfrm>
          <a:off x="339725" y="52647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D9A3E3F-EA8C-4201-9D79-365D13A05275}"/>
            </a:ext>
          </a:extLst>
        </xdr:cNvPr>
        <xdr:cNvCxnSpPr/>
      </xdr:nvCxnSpPr>
      <xdr:spPr>
        <a:xfrm>
          <a:off x="685800" y="5038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5" name="テキスト ボックス 54">
          <a:extLst>
            <a:ext uri="{FF2B5EF4-FFF2-40B4-BE49-F238E27FC236}">
              <a16:creationId xmlns:a16="http://schemas.microsoft.com/office/drawing/2014/main" id="{6C465BB8-A63A-4CC5-9990-AEBDD94E4EAE}"/>
            </a:ext>
          </a:extLst>
        </xdr:cNvPr>
        <xdr:cNvSpPr txBox="1"/>
      </xdr:nvSpPr>
      <xdr:spPr>
        <a:xfrm>
          <a:off x="339725" y="4902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C97C4E20-9966-4FA7-B890-B70560132819}"/>
            </a:ext>
          </a:extLst>
        </xdr:cNvPr>
        <xdr:cNvSpPr/>
      </xdr:nvSpPr>
      <xdr:spPr>
        <a:xfrm>
          <a:off x="685800" y="50387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37</xdr:row>
      <xdr:rowOff>64770</xdr:rowOff>
    </xdr:from>
    <xdr:to>
      <xdr:col>24</xdr:col>
      <xdr:colOff>62865</xdr:colOff>
      <xdr:row>42</xdr:row>
      <xdr:rowOff>60960</xdr:rowOff>
    </xdr:to>
    <xdr:cxnSp macro="">
      <xdr:nvCxnSpPr>
        <xdr:cNvPr id="57" name="直線コネクタ 56">
          <a:extLst>
            <a:ext uri="{FF2B5EF4-FFF2-40B4-BE49-F238E27FC236}">
              <a16:creationId xmlns:a16="http://schemas.microsoft.com/office/drawing/2014/main" id="{B5BC58CC-38F1-4660-A5BE-45AA87521744}"/>
            </a:ext>
          </a:extLst>
        </xdr:cNvPr>
        <xdr:cNvCxnSpPr/>
      </xdr:nvCxnSpPr>
      <xdr:spPr>
        <a:xfrm flipV="1">
          <a:off x="4179570" y="6059170"/>
          <a:ext cx="1270" cy="805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64770</xdr:rowOff>
    </xdr:from>
    <xdr:ext cx="405130" cy="258445"/>
    <xdr:sp macro="" textlink="">
      <xdr:nvSpPr>
        <xdr:cNvPr id="58" name="【体育館・プール】&#10;有形固定資産減価償却率最小値テキスト">
          <a:extLst>
            <a:ext uri="{FF2B5EF4-FFF2-40B4-BE49-F238E27FC236}">
              <a16:creationId xmlns:a16="http://schemas.microsoft.com/office/drawing/2014/main" id="{773DE45E-EEF7-4EBE-B2D6-22B690A14BA8}"/>
            </a:ext>
          </a:extLst>
        </xdr:cNvPr>
        <xdr:cNvSpPr txBox="1"/>
      </xdr:nvSpPr>
      <xdr:spPr>
        <a:xfrm>
          <a:off x="4229100" y="6868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60960</xdr:rowOff>
    </xdr:from>
    <xdr:to>
      <xdr:col>24</xdr:col>
      <xdr:colOff>152400</xdr:colOff>
      <xdr:row>42</xdr:row>
      <xdr:rowOff>60960</xdr:rowOff>
    </xdr:to>
    <xdr:cxnSp macro="">
      <xdr:nvCxnSpPr>
        <xdr:cNvPr id="59" name="直線コネクタ 58">
          <a:extLst>
            <a:ext uri="{FF2B5EF4-FFF2-40B4-BE49-F238E27FC236}">
              <a16:creationId xmlns:a16="http://schemas.microsoft.com/office/drawing/2014/main" id="{6669AAA9-7F96-46A0-8CB4-BC0A4C5FC020}"/>
            </a:ext>
          </a:extLst>
        </xdr:cNvPr>
        <xdr:cNvCxnSpPr/>
      </xdr:nvCxnSpPr>
      <xdr:spPr>
        <a:xfrm>
          <a:off x="4105275" y="68649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11430</xdr:rowOff>
    </xdr:from>
    <xdr:ext cx="405130" cy="259080"/>
    <xdr:sp macro="" textlink="">
      <xdr:nvSpPr>
        <xdr:cNvPr id="60" name="【体育館・プール】&#10;有形固定資産減価償却率最大値テキスト">
          <a:extLst>
            <a:ext uri="{FF2B5EF4-FFF2-40B4-BE49-F238E27FC236}">
              <a16:creationId xmlns:a16="http://schemas.microsoft.com/office/drawing/2014/main" id="{A28E7EC7-FDD3-41C1-BAE8-AD6747B019BA}"/>
            </a:ext>
          </a:extLst>
        </xdr:cNvPr>
        <xdr:cNvSpPr txBox="1"/>
      </xdr:nvSpPr>
      <xdr:spPr>
        <a:xfrm>
          <a:off x="4229100" y="5837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64770</xdr:rowOff>
    </xdr:from>
    <xdr:to>
      <xdr:col>24</xdr:col>
      <xdr:colOff>152400</xdr:colOff>
      <xdr:row>37</xdr:row>
      <xdr:rowOff>64770</xdr:rowOff>
    </xdr:to>
    <xdr:cxnSp macro="">
      <xdr:nvCxnSpPr>
        <xdr:cNvPr id="61" name="直線コネクタ 60">
          <a:extLst>
            <a:ext uri="{FF2B5EF4-FFF2-40B4-BE49-F238E27FC236}">
              <a16:creationId xmlns:a16="http://schemas.microsoft.com/office/drawing/2014/main" id="{757A6486-DAB1-4B4F-821E-23C55C7FC33B}"/>
            </a:ext>
          </a:extLst>
        </xdr:cNvPr>
        <xdr:cNvCxnSpPr/>
      </xdr:nvCxnSpPr>
      <xdr:spPr>
        <a:xfrm>
          <a:off x="4105275" y="6059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15240</xdr:rowOff>
    </xdr:from>
    <xdr:ext cx="405130" cy="259080"/>
    <xdr:sp macro="" textlink="">
      <xdr:nvSpPr>
        <xdr:cNvPr id="62" name="【体育館・プール】&#10;有形固定資産減価償却率平均値テキスト">
          <a:extLst>
            <a:ext uri="{FF2B5EF4-FFF2-40B4-BE49-F238E27FC236}">
              <a16:creationId xmlns:a16="http://schemas.microsoft.com/office/drawing/2014/main" id="{4C9A3F2E-9677-4E72-A13F-80CD6CC91048}"/>
            </a:ext>
          </a:extLst>
        </xdr:cNvPr>
        <xdr:cNvSpPr txBox="1"/>
      </xdr:nvSpPr>
      <xdr:spPr>
        <a:xfrm>
          <a:off x="4229100" y="6327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63" name="フローチャート: 判断 62">
          <a:extLst>
            <a:ext uri="{FF2B5EF4-FFF2-40B4-BE49-F238E27FC236}">
              <a16:creationId xmlns:a16="http://schemas.microsoft.com/office/drawing/2014/main" id="{1777E3B0-49B2-4DAE-BC73-E3CEBB0D7D77}"/>
            </a:ext>
          </a:extLst>
        </xdr:cNvPr>
        <xdr:cNvSpPr/>
      </xdr:nvSpPr>
      <xdr:spPr>
        <a:xfrm>
          <a:off x="4124325" y="63519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90170</xdr:rowOff>
    </xdr:from>
    <xdr:to>
      <xdr:col>20</xdr:col>
      <xdr:colOff>38100</xdr:colOff>
      <xdr:row>40</xdr:row>
      <xdr:rowOff>20320</xdr:rowOff>
    </xdr:to>
    <xdr:sp macro="" textlink="">
      <xdr:nvSpPr>
        <xdr:cNvPr id="64" name="フローチャート: 判断 63">
          <a:extLst>
            <a:ext uri="{FF2B5EF4-FFF2-40B4-BE49-F238E27FC236}">
              <a16:creationId xmlns:a16="http://schemas.microsoft.com/office/drawing/2014/main" id="{44686752-03EC-43BD-A73E-3582B81499ED}"/>
            </a:ext>
          </a:extLst>
        </xdr:cNvPr>
        <xdr:cNvSpPr/>
      </xdr:nvSpPr>
      <xdr:spPr>
        <a:xfrm>
          <a:off x="3381375" y="6402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40</xdr:row>
      <xdr:rowOff>11430</xdr:rowOff>
    </xdr:from>
    <xdr:ext cx="405130" cy="259080"/>
    <xdr:sp macro="" textlink="">
      <xdr:nvSpPr>
        <xdr:cNvPr id="65" name="n_1aveValue【体育館・プール】&#10;有形固定資産減価償却率">
          <a:extLst>
            <a:ext uri="{FF2B5EF4-FFF2-40B4-BE49-F238E27FC236}">
              <a16:creationId xmlns:a16="http://schemas.microsoft.com/office/drawing/2014/main" id="{6F530E03-753B-45E7-81E6-41AA385FB048}"/>
            </a:ext>
          </a:extLst>
        </xdr:cNvPr>
        <xdr:cNvSpPr txBox="1"/>
      </xdr:nvSpPr>
      <xdr:spPr>
        <a:xfrm>
          <a:off x="3239135" y="6485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39</xdr:row>
      <xdr:rowOff>97790</xdr:rowOff>
    </xdr:from>
    <xdr:to>
      <xdr:col>15</xdr:col>
      <xdr:colOff>101600</xdr:colOff>
      <xdr:row>40</xdr:row>
      <xdr:rowOff>27940</xdr:rowOff>
    </xdr:to>
    <xdr:sp macro="" textlink="">
      <xdr:nvSpPr>
        <xdr:cNvPr id="66" name="フローチャート: 判断 65">
          <a:extLst>
            <a:ext uri="{FF2B5EF4-FFF2-40B4-BE49-F238E27FC236}">
              <a16:creationId xmlns:a16="http://schemas.microsoft.com/office/drawing/2014/main" id="{6996AA21-773C-469F-A5A4-0EC2E4A94328}"/>
            </a:ext>
          </a:extLst>
        </xdr:cNvPr>
        <xdr:cNvSpPr/>
      </xdr:nvSpPr>
      <xdr:spPr>
        <a:xfrm>
          <a:off x="2571750" y="64128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40</xdr:row>
      <xdr:rowOff>19050</xdr:rowOff>
    </xdr:from>
    <xdr:ext cx="404495" cy="258445"/>
    <xdr:sp macro="" textlink="">
      <xdr:nvSpPr>
        <xdr:cNvPr id="67" name="n_2aveValue【体育館・プール】&#10;有形固定資産減価償却率">
          <a:extLst>
            <a:ext uri="{FF2B5EF4-FFF2-40B4-BE49-F238E27FC236}">
              <a16:creationId xmlns:a16="http://schemas.microsoft.com/office/drawing/2014/main" id="{0E58B9B1-36FD-4869-8DA3-71F507856E37}"/>
            </a:ext>
          </a:extLst>
        </xdr:cNvPr>
        <xdr:cNvSpPr txBox="1"/>
      </xdr:nvSpPr>
      <xdr:spPr>
        <a:xfrm>
          <a:off x="2439035" y="6496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39</xdr:row>
      <xdr:rowOff>52070</xdr:rowOff>
    </xdr:from>
    <xdr:to>
      <xdr:col>10</xdr:col>
      <xdr:colOff>165100</xdr:colOff>
      <xdr:row>39</xdr:row>
      <xdr:rowOff>153670</xdr:rowOff>
    </xdr:to>
    <xdr:sp macro="" textlink="">
      <xdr:nvSpPr>
        <xdr:cNvPr id="68" name="フローチャート: 判断 67">
          <a:extLst>
            <a:ext uri="{FF2B5EF4-FFF2-40B4-BE49-F238E27FC236}">
              <a16:creationId xmlns:a16="http://schemas.microsoft.com/office/drawing/2014/main" id="{29A1D9E1-EF7E-41BB-9106-AAC66988CFCC}"/>
            </a:ext>
          </a:extLst>
        </xdr:cNvPr>
        <xdr:cNvSpPr/>
      </xdr:nvSpPr>
      <xdr:spPr>
        <a:xfrm>
          <a:off x="1781175" y="636397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39</xdr:row>
      <xdr:rowOff>144780</xdr:rowOff>
    </xdr:from>
    <xdr:ext cx="404495" cy="258445"/>
    <xdr:sp macro="" textlink="">
      <xdr:nvSpPr>
        <xdr:cNvPr id="69" name="n_3aveValue【体育館・プール】&#10;有形固定資産減価償却率">
          <a:extLst>
            <a:ext uri="{FF2B5EF4-FFF2-40B4-BE49-F238E27FC236}">
              <a16:creationId xmlns:a16="http://schemas.microsoft.com/office/drawing/2014/main" id="{D70FA9D0-A4EA-4F44-84D8-1E96F6F05D68}"/>
            </a:ext>
          </a:extLst>
        </xdr:cNvPr>
        <xdr:cNvSpPr txBox="1"/>
      </xdr:nvSpPr>
      <xdr:spPr>
        <a:xfrm>
          <a:off x="1648460" y="6456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426BF211-0B2C-4E9E-B231-F81527E8A16C}"/>
            </a:ext>
          </a:extLst>
        </xdr:cNvPr>
        <xdr:cNvSpPr txBox="1"/>
      </xdr:nvSpPr>
      <xdr:spPr>
        <a:xfrm>
          <a:off x="40100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D3876C87-FE47-431F-AB62-AFED2EA30B39}"/>
            </a:ext>
          </a:extLst>
        </xdr:cNvPr>
        <xdr:cNvSpPr txBox="1"/>
      </xdr:nvSpPr>
      <xdr:spPr>
        <a:xfrm>
          <a:off x="32575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502E5C63-6BF3-4B24-B1AE-2DAC760BCF94}"/>
            </a:ext>
          </a:extLst>
        </xdr:cNvPr>
        <xdr:cNvSpPr txBox="1"/>
      </xdr:nvSpPr>
      <xdr:spPr>
        <a:xfrm>
          <a:off x="24479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E4E515C1-852E-40BC-A45A-C51979E058A3}"/>
            </a:ext>
          </a:extLst>
        </xdr:cNvPr>
        <xdr:cNvSpPr txBox="1"/>
      </xdr:nvSpPr>
      <xdr:spPr>
        <a:xfrm>
          <a:off x="16573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4" name="テキスト ボックス 73">
          <a:extLst>
            <a:ext uri="{FF2B5EF4-FFF2-40B4-BE49-F238E27FC236}">
              <a16:creationId xmlns:a16="http://schemas.microsoft.com/office/drawing/2014/main" id="{47C9EA24-004B-47D7-BC15-F12BEF1F7D33}"/>
            </a:ext>
          </a:extLst>
        </xdr:cNvPr>
        <xdr:cNvSpPr txBox="1"/>
      </xdr:nvSpPr>
      <xdr:spPr>
        <a:xfrm>
          <a:off x="8572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5" name="楕円 74">
          <a:extLst>
            <a:ext uri="{FF2B5EF4-FFF2-40B4-BE49-F238E27FC236}">
              <a16:creationId xmlns:a16="http://schemas.microsoft.com/office/drawing/2014/main" id="{110647A1-3E1D-4E1C-957C-02B2D973048F}"/>
            </a:ext>
          </a:extLst>
        </xdr:cNvPr>
        <xdr:cNvSpPr/>
      </xdr:nvSpPr>
      <xdr:spPr>
        <a:xfrm>
          <a:off x="4124325" y="60020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138430</xdr:rowOff>
    </xdr:from>
    <xdr:ext cx="405130" cy="259080"/>
    <xdr:sp macro="" textlink="">
      <xdr:nvSpPr>
        <xdr:cNvPr id="76" name="【体育館・プール】&#10;有形固定資産減価償却率該当値テキスト">
          <a:extLst>
            <a:ext uri="{FF2B5EF4-FFF2-40B4-BE49-F238E27FC236}">
              <a16:creationId xmlns:a16="http://schemas.microsoft.com/office/drawing/2014/main" id="{628B83ED-A355-42CB-B75F-4CFD9810C05D}"/>
            </a:ext>
          </a:extLst>
        </xdr:cNvPr>
        <xdr:cNvSpPr txBox="1"/>
      </xdr:nvSpPr>
      <xdr:spPr>
        <a:xfrm>
          <a:off x="4229100" y="5970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7" name="楕円 76">
          <a:extLst>
            <a:ext uri="{FF2B5EF4-FFF2-40B4-BE49-F238E27FC236}">
              <a16:creationId xmlns:a16="http://schemas.microsoft.com/office/drawing/2014/main" id="{BCCE9B3D-BCD6-43E8-9BEC-00DFFB7AC86F}"/>
            </a:ext>
          </a:extLst>
        </xdr:cNvPr>
        <xdr:cNvSpPr/>
      </xdr:nvSpPr>
      <xdr:spPr>
        <a:xfrm>
          <a:off x="3381375" y="59232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64770</xdr:rowOff>
    </xdr:to>
    <xdr:cxnSp macro="">
      <xdr:nvCxnSpPr>
        <xdr:cNvPr id="78" name="直線コネクタ 77">
          <a:extLst>
            <a:ext uri="{FF2B5EF4-FFF2-40B4-BE49-F238E27FC236}">
              <a16:creationId xmlns:a16="http://schemas.microsoft.com/office/drawing/2014/main" id="{B4FD340B-2686-4DAA-8E6F-5B9F8B13447A}"/>
            </a:ext>
          </a:extLst>
        </xdr:cNvPr>
        <xdr:cNvCxnSpPr/>
      </xdr:nvCxnSpPr>
      <xdr:spPr>
        <a:xfrm>
          <a:off x="3429000" y="5970905"/>
          <a:ext cx="75247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9" name="楕円 78">
          <a:extLst>
            <a:ext uri="{FF2B5EF4-FFF2-40B4-BE49-F238E27FC236}">
              <a16:creationId xmlns:a16="http://schemas.microsoft.com/office/drawing/2014/main" id="{BC250A45-43BA-4BB3-9091-9C5890B62E56}"/>
            </a:ext>
          </a:extLst>
        </xdr:cNvPr>
        <xdr:cNvSpPr/>
      </xdr:nvSpPr>
      <xdr:spPr>
        <a:xfrm>
          <a:off x="2571750" y="58185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144780</xdr:rowOff>
    </xdr:to>
    <xdr:cxnSp macro="">
      <xdr:nvCxnSpPr>
        <xdr:cNvPr id="80" name="直線コネクタ 79">
          <a:extLst>
            <a:ext uri="{FF2B5EF4-FFF2-40B4-BE49-F238E27FC236}">
              <a16:creationId xmlns:a16="http://schemas.microsoft.com/office/drawing/2014/main" id="{C162F60A-9454-4C9B-9D60-B5ACF95113A4}"/>
            </a:ext>
          </a:extLst>
        </xdr:cNvPr>
        <xdr:cNvCxnSpPr/>
      </xdr:nvCxnSpPr>
      <xdr:spPr>
        <a:xfrm>
          <a:off x="2619375" y="5856605"/>
          <a:ext cx="80962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67310</xdr:rowOff>
    </xdr:from>
    <xdr:to>
      <xdr:col>10</xdr:col>
      <xdr:colOff>165100</xdr:colOff>
      <xdr:row>35</xdr:row>
      <xdr:rowOff>168910</xdr:rowOff>
    </xdr:to>
    <xdr:sp macro="" textlink="">
      <xdr:nvSpPr>
        <xdr:cNvPr id="81" name="楕円 80">
          <a:extLst>
            <a:ext uri="{FF2B5EF4-FFF2-40B4-BE49-F238E27FC236}">
              <a16:creationId xmlns:a16="http://schemas.microsoft.com/office/drawing/2014/main" id="{D2C9B9B4-EA37-4888-B97E-62BCD79FBD48}"/>
            </a:ext>
          </a:extLst>
        </xdr:cNvPr>
        <xdr:cNvSpPr/>
      </xdr:nvSpPr>
      <xdr:spPr>
        <a:xfrm>
          <a:off x="1781175" y="57315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118110</xdr:rowOff>
    </xdr:from>
    <xdr:to>
      <xdr:col>15</xdr:col>
      <xdr:colOff>50800</xdr:colOff>
      <xdr:row>36</xdr:row>
      <xdr:rowOff>30480</xdr:rowOff>
    </xdr:to>
    <xdr:cxnSp macro="">
      <xdr:nvCxnSpPr>
        <xdr:cNvPr id="82" name="直線コネクタ 81">
          <a:extLst>
            <a:ext uri="{FF2B5EF4-FFF2-40B4-BE49-F238E27FC236}">
              <a16:creationId xmlns:a16="http://schemas.microsoft.com/office/drawing/2014/main" id="{A3D9B253-F50D-4A34-927E-AC9A738F3837}"/>
            </a:ext>
          </a:extLst>
        </xdr:cNvPr>
        <xdr:cNvCxnSpPr/>
      </xdr:nvCxnSpPr>
      <xdr:spPr>
        <a:xfrm>
          <a:off x="1828800" y="5788660"/>
          <a:ext cx="79057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90170</xdr:rowOff>
    </xdr:from>
    <xdr:to>
      <xdr:col>6</xdr:col>
      <xdr:colOff>38100</xdr:colOff>
      <xdr:row>34</xdr:row>
      <xdr:rowOff>20320</xdr:rowOff>
    </xdr:to>
    <xdr:sp macro="" textlink="">
      <xdr:nvSpPr>
        <xdr:cNvPr id="83" name="楕円 82">
          <a:extLst>
            <a:ext uri="{FF2B5EF4-FFF2-40B4-BE49-F238E27FC236}">
              <a16:creationId xmlns:a16="http://schemas.microsoft.com/office/drawing/2014/main" id="{BE54A3E4-C391-4EB6-BD90-44B047B08FD9}"/>
            </a:ext>
          </a:extLst>
        </xdr:cNvPr>
        <xdr:cNvSpPr/>
      </xdr:nvSpPr>
      <xdr:spPr>
        <a:xfrm>
          <a:off x="981075" y="54305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140970</xdr:rowOff>
    </xdr:from>
    <xdr:to>
      <xdr:col>10</xdr:col>
      <xdr:colOff>114300</xdr:colOff>
      <xdr:row>35</xdr:row>
      <xdr:rowOff>118110</xdr:rowOff>
    </xdr:to>
    <xdr:cxnSp macro="">
      <xdr:nvCxnSpPr>
        <xdr:cNvPr id="84" name="直線コネクタ 83">
          <a:extLst>
            <a:ext uri="{FF2B5EF4-FFF2-40B4-BE49-F238E27FC236}">
              <a16:creationId xmlns:a16="http://schemas.microsoft.com/office/drawing/2014/main" id="{29F291B8-8976-47F5-A7A2-6741D4966497}"/>
            </a:ext>
          </a:extLst>
        </xdr:cNvPr>
        <xdr:cNvCxnSpPr/>
      </xdr:nvCxnSpPr>
      <xdr:spPr>
        <a:xfrm>
          <a:off x="1028700" y="5487670"/>
          <a:ext cx="8001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40640</xdr:rowOff>
    </xdr:from>
    <xdr:ext cx="405130" cy="258445"/>
    <xdr:sp macro="" textlink="">
      <xdr:nvSpPr>
        <xdr:cNvPr id="85" name="n_1mainValue【体育館・プール】&#10;有形固定資産減価償却率">
          <a:extLst>
            <a:ext uri="{FF2B5EF4-FFF2-40B4-BE49-F238E27FC236}">
              <a16:creationId xmlns:a16="http://schemas.microsoft.com/office/drawing/2014/main" id="{F6D6DD1D-1531-46CE-8936-17EB6DC6F507}"/>
            </a:ext>
          </a:extLst>
        </xdr:cNvPr>
        <xdr:cNvSpPr txBox="1"/>
      </xdr:nvSpPr>
      <xdr:spPr>
        <a:xfrm>
          <a:off x="3239135" y="5708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97790</xdr:rowOff>
    </xdr:from>
    <xdr:ext cx="404495" cy="258445"/>
    <xdr:sp macro="" textlink="">
      <xdr:nvSpPr>
        <xdr:cNvPr id="86" name="n_2mainValue【体育館・プール】&#10;有形固定資産減価償却率">
          <a:extLst>
            <a:ext uri="{FF2B5EF4-FFF2-40B4-BE49-F238E27FC236}">
              <a16:creationId xmlns:a16="http://schemas.microsoft.com/office/drawing/2014/main" id="{6D800438-B921-4ABC-B49C-0F327CD7EC14}"/>
            </a:ext>
          </a:extLst>
        </xdr:cNvPr>
        <xdr:cNvSpPr txBox="1"/>
      </xdr:nvSpPr>
      <xdr:spPr>
        <a:xfrm>
          <a:off x="2439035" y="56032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13970</xdr:rowOff>
    </xdr:from>
    <xdr:ext cx="404495" cy="259080"/>
    <xdr:sp macro="" textlink="">
      <xdr:nvSpPr>
        <xdr:cNvPr id="87" name="n_3mainValue【体育館・プール】&#10;有形固定資産減価償却率">
          <a:extLst>
            <a:ext uri="{FF2B5EF4-FFF2-40B4-BE49-F238E27FC236}">
              <a16:creationId xmlns:a16="http://schemas.microsoft.com/office/drawing/2014/main" id="{03BA9624-7CC4-4284-91A1-F494CEF88063}"/>
            </a:ext>
          </a:extLst>
        </xdr:cNvPr>
        <xdr:cNvSpPr txBox="1"/>
      </xdr:nvSpPr>
      <xdr:spPr>
        <a:xfrm>
          <a:off x="1648460" y="55162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32</xdr:row>
      <xdr:rowOff>36830</xdr:rowOff>
    </xdr:from>
    <xdr:ext cx="404495" cy="259080"/>
    <xdr:sp macro="" textlink="">
      <xdr:nvSpPr>
        <xdr:cNvPr id="88" name="n_4mainValue【体育館・プール】&#10;有形固定資産減価償却率">
          <a:extLst>
            <a:ext uri="{FF2B5EF4-FFF2-40B4-BE49-F238E27FC236}">
              <a16:creationId xmlns:a16="http://schemas.microsoft.com/office/drawing/2014/main" id="{D9205AFB-F59E-4FFD-9DE7-79FE55E573DE}"/>
            </a:ext>
          </a:extLst>
        </xdr:cNvPr>
        <xdr:cNvSpPr txBox="1"/>
      </xdr:nvSpPr>
      <xdr:spPr>
        <a:xfrm>
          <a:off x="848360" y="5218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F88AE77-F3CD-406E-8790-7A6E1E5D65A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0" name="正方形/長方形 89">
          <a:extLst>
            <a:ext uri="{FF2B5EF4-FFF2-40B4-BE49-F238E27FC236}">
              <a16:creationId xmlns:a16="http://schemas.microsoft.com/office/drawing/2014/main" id="{13982155-E70A-4C8A-A7E1-31B4D922C018}"/>
            </a:ext>
          </a:extLst>
        </xdr:cNvPr>
        <xdr:cNvSpPr/>
      </xdr:nvSpPr>
      <xdr:spPr>
        <a:xfrm>
          <a:off x="64103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1" name="正方形/長方形 90">
          <a:extLst>
            <a:ext uri="{FF2B5EF4-FFF2-40B4-BE49-F238E27FC236}">
              <a16:creationId xmlns:a16="http://schemas.microsoft.com/office/drawing/2014/main" id="{675C069A-4185-4694-B301-99670A58E755}"/>
            </a:ext>
          </a:extLst>
        </xdr:cNvPr>
        <xdr:cNvSpPr/>
      </xdr:nvSpPr>
      <xdr:spPr>
        <a:xfrm>
          <a:off x="64103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2" name="正方形/長方形 91">
          <a:extLst>
            <a:ext uri="{FF2B5EF4-FFF2-40B4-BE49-F238E27FC236}">
              <a16:creationId xmlns:a16="http://schemas.microsoft.com/office/drawing/2014/main" id="{515917F8-BD51-422C-91A7-99604657B178}"/>
            </a:ext>
          </a:extLst>
        </xdr:cNvPr>
        <xdr:cNvSpPr/>
      </xdr:nvSpPr>
      <xdr:spPr>
        <a:xfrm>
          <a:off x="7886700"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3" name="正方形/長方形 92">
          <a:extLst>
            <a:ext uri="{FF2B5EF4-FFF2-40B4-BE49-F238E27FC236}">
              <a16:creationId xmlns:a16="http://schemas.microsoft.com/office/drawing/2014/main" id="{36ABFCE6-2E3E-4649-806C-E89F0DA06FDD}"/>
            </a:ext>
          </a:extLst>
        </xdr:cNvPr>
        <xdr:cNvSpPr/>
      </xdr:nvSpPr>
      <xdr:spPr>
        <a:xfrm>
          <a:off x="7886700"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8D25ECFC-2BC7-48EA-A0D3-B50C03AC99E1}"/>
            </a:ext>
          </a:extLst>
        </xdr:cNvPr>
        <xdr:cNvSpPr/>
      </xdr:nvSpPr>
      <xdr:spPr>
        <a:xfrm>
          <a:off x="5953125" y="50387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95" name="テキスト ボックス 94">
          <a:extLst>
            <a:ext uri="{FF2B5EF4-FFF2-40B4-BE49-F238E27FC236}">
              <a16:creationId xmlns:a16="http://schemas.microsoft.com/office/drawing/2014/main" id="{762A6917-386F-4B75-B1BD-EB5CDCE7AF24}"/>
            </a:ext>
          </a:extLst>
        </xdr:cNvPr>
        <xdr:cNvSpPr txBox="1"/>
      </xdr:nvSpPr>
      <xdr:spPr>
        <a:xfrm>
          <a:off x="5915025" y="48577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200C6991-6940-4A5F-9C4B-A27941528E92}"/>
            </a:ext>
          </a:extLst>
        </xdr:cNvPr>
        <xdr:cNvCxnSpPr/>
      </xdr:nvCxnSpPr>
      <xdr:spPr>
        <a:xfrm>
          <a:off x="5953125" y="7200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6725" cy="259080"/>
    <xdr:sp macro="" textlink="">
      <xdr:nvSpPr>
        <xdr:cNvPr id="97" name="テキスト ボックス 96">
          <a:extLst>
            <a:ext uri="{FF2B5EF4-FFF2-40B4-BE49-F238E27FC236}">
              <a16:creationId xmlns:a16="http://schemas.microsoft.com/office/drawing/2014/main" id="{7309A0A5-2FB1-4A62-99A9-E5930ECD6CE5}"/>
            </a:ext>
          </a:extLst>
        </xdr:cNvPr>
        <xdr:cNvSpPr txBox="1"/>
      </xdr:nvSpPr>
      <xdr:spPr>
        <a:xfrm>
          <a:off x="5527040" y="7065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A7610E52-0B35-4E64-94AC-9C50FFEE6D83}"/>
            </a:ext>
          </a:extLst>
        </xdr:cNvPr>
        <xdr:cNvCxnSpPr/>
      </xdr:nvCxnSpPr>
      <xdr:spPr>
        <a:xfrm>
          <a:off x="5953125" y="6838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99" name="テキスト ボックス 98">
          <a:extLst>
            <a:ext uri="{FF2B5EF4-FFF2-40B4-BE49-F238E27FC236}">
              <a16:creationId xmlns:a16="http://schemas.microsoft.com/office/drawing/2014/main" id="{08AC5643-ECA2-4B1F-BAF3-1F5BFB133441}"/>
            </a:ext>
          </a:extLst>
        </xdr:cNvPr>
        <xdr:cNvSpPr txBox="1"/>
      </xdr:nvSpPr>
      <xdr:spPr>
        <a:xfrm>
          <a:off x="5527040" y="6703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2CAD224D-3FB7-4ED2-8438-62CC73454E7D}"/>
            </a:ext>
          </a:extLst>
        </xdr:cNvPr>
        <xdr:cNvCxnSpPr/>
      </xdr:nvCxnSpPr>
      <xdr:spPr>
        <a:xfrm>
          <a:off x="5953125" y="647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725" cy="258445"/>
    <xdr:sp macro="" textlink="">
      <xdr:nvSpPr>
        <xdr:cNvPr id="101" name="テキスト ボックス 100">
          <a:extLst>
            <a:ext uri="{FF2B5EF4-FFF2-40B4-BE49-F238E27FC236}">
              <a16:creationId xmlns:a16="http://schemas.microsoft.com/office/drawing/2014/main" id="{96F07494-1A99-4E8B-B45B-D2FF10F6FC76}"/>
            </a:ext>
          </a:extLst>
        </xdr:cNvPr>
        <xdr:cNvSpPr txBox="1"/>
      </xdr:nvSpPr>
      <xdr:spPr>
        <a:xfrm>
          <a:off x="5527040" y="63411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6A9B517D-9751-445F-B3F3-31B28E4E58EC}"/>
            </a:ext>
          </a:extLst>
        </xdr:cNvPr>
        <xdr:cNvCxnSpPr/>
      </xdr:nvCxnSpPr>
      <xdr:spPr>
        <a:xfrm>
          <a:off x="5953125" y="6124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103" name="テキスト ボックス 102">
          <a:extLst>
            <a:ext uri="{FF2B5EF4-FFF2-40B4-BE49-F238E27FC236}">
              <a16:creationId xmlns:a16="http://schemas.microsoft.com/office/drawing/2014/main" id="{1ED2A03F-6452-4C3F-8AE1-A46F24CF0156}"/>
            </a:ext>
          </a:extLst>
        </xdr:cNvPr>
        <xdr:cNvSpPr txBox="1"/>
      </xdr:nvSpPr>
      <xdr:spPr>
        <a:xfrm>
          <a:off x="5527040" y="59886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403BEFA2-CE43-46FD-A92D-0EBD6416E432}"/>
            </a:ext>
          </a:extLst>
        </xdr:cNvPr>
        <xdr:cNvCxnSpPr/>
      </xdr:nvCxnSpPr>
      <xdr:spPr>
        <a:xfrm>
          <a:off x="5953125" y="57626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725" cy="259080"/>
    <xdr:sp macro="" textlink="">
      <xdr:nvSpPr>
        <xdr:cNvPr id="105" name="テキスト ボックス 104">
          <a:extLst>
            <a:ext uri="{FF2B5EF4-FFF2-40B4-BE49-F238E27FC236}">
              <a16:creationId xmlns:a16="http://schemas.microsoft.com/office/drawing/2014/main" id="{1E9CF95A-89CF-4A3D-B8F9-712844655ED2}"/>
            </a:ext>
          </a:extLst>
        </xdr:cNvPr>
        <xdr:cNvSpPr txBox="1"/>
      </xdr:nvSpPr>
      <xdr:spPr>
        <a:xfrm>
          <a:off x="5527040" y="56267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0.070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A8C9E7F1-8516-4B0E-BB22-200F3497D703}"/>
            </a:ext>
          </a:extLst>
        </xdr:cNvPr>
        <xdr:cNvCxnSpPr/>
      </xdr:nvCxnSpPr>
      <xdr:spPr>
        <a:xfrm>
          <a:off x="5953125" y="54006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725" cy="258445"/>
    <xdr:sp macro="" textlink="">
      <xdr:nvSpPr>
        <xdr:cNvPr id="107" name="テキスト ボックス 106">
          <a:extLst>
            <a:ext uri="{FF2B5EF4-FFF2-40B4-BE49-F238E27FC236}">
              <a16:creationId xmlns:a16="http://schemas.microsoft.com/office/drawing/2014/main" id="{53E45F41-6D22-4601-B625-D0422F023F13}"/>
            </a:ext>
          </a:extLst>
        </xdr:cNvPr>
        <xdr:cNvSpPr txBox="1"/>
      </xdr:nvSpPr>
      <xdr:spPr>
        <a:xfrm>
          <a:off x="5527040" y="52647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1AE4754B-DCDC-4087-A196-E0A9DBA61F52}"/>
            </a:ext>
          </a:extLst>
        </xdr:cNvPr>
        <xdr:cNvCxnSpPr/>
      </xdr:nvCxnSpPr>
      <xdr:spPr>
        <a:xfrm>
          <a:off x="5953125" y="50387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09" name="テキスト ボックス 108">
          <a:extLst>
            <a:ext uri="{FF2B5EF4-FFF2-40B4-BE49-F238E27FC236}">
              <a16:creationId xmlns:a16="http://schemas.microsoft.com/office/drawing/2014/main" id="{B35D138B-25DB-44E1-8A6A-81D309D14E6D}"/>
            </a:ext>
          </a:extLst>
        </xdr:cNvPr>
        <xdr:cNvSpPr txBox="1"/>
      </xdr:nvSpPr>
      <xdr:spPr>
        <a:xfrm>
          <a:off x="5527040" y="49028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体育館・プール】&#10;一人当たり面積グラフ枠">
          <a:extLst>
            <a:ext uri="{FF2B5EF4-FFF2-40B4-BE49-F238E27FC236}">
              <a16:creationId xmlns:a16="http://schemas.microsoft.com/office/drawing/2014/main" id="{924FD080-397B-4992-99C8-1F5DEC8E80A9}"/>
            </a:ext>
          </a:extLst>
        </xdr:cNvPr>
        <xdr:cNvSpPr/>
      </xdr:nvSpPr>
      <xdr:spPr>
        <a:xfrm>
          <a:off x="5953125" y="50387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95250</xdr:rowOff>
    </xdr:from>
    <xdr:to>
      <xdr:col>54</xdr:col>
      <xdr:colOff>189865</xdr:colOff>
      <xdr:row>40</xdr:row>
      <xdr:rowOff>152400</xdr:rowOff>
    </xdr:to>
    <xdr:cxnSp macro="">
      <xdr:nvCxnSpPr>
        <xdr:cNvPr id="111" name="直線コネクタ 110">
          <a:extLst>
            <a:ext uri="{FF2B5EF4-FFF2-40B4-BE49-F238E27FC236}">
              <a16:creationId xmlns:a16="http://schemas.microsoft.com/office/drawing/2014/main" id="{81123FDF-A6F4-433C-9605-D1F3440AABB5}"/>
            </a:ext>
          </a:extLst>
        </xdr:cNvPr>
        <xdr:cNvCxnSpPr/>
      </xdr:nvCxnSpPr>
      <xdr:spPr>
        <a:xfrm flipV="1">
          <a:off x="9427845" y="5438775"/>
          <a:ext cx="127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156210</xdr:rowOff>
    </xdr:from>
    <xdr:ext cx="469900" cy="258445"/>
    <xdr:sp macro="" textlink="">
      <xdr:nvSpPr>
        <xdr:cNvPr id="112" name="【体育館・プール】&#10;一人当たり面積最小値テキスト">
          <a:extLst>
            <a:ext uri="{FF2B5EF4-FFF2-40B4-BE49-F238E27FC236}">
              <a16:creationId xmlns:a16="http://schemas.microsoft.com/office/drawing/2014/main" id="{4FE9A0DA-53C8-4FC9-9955-7A0858327824}"/>
            </a:ext>
          </a:extLst>
        </xdr:cNvPr>
        <xdr:cNvSpPr txBox="1"/>
      </xdr:nvSpPr>
      <xdr:spPr>
        <a:xfrm>
          <a:off x="9477375" y="6636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13" name="直線コネクタ 112">
          <a:extLst>
            <a:ext uri="{FF2B5EF4-FFF2-40B4-BE49-F238E27FC236}">
              <a16:creationId xmlns:a16="http://schemas.microsoft.com/office/drawing/2014/main" id="{09DB36DF-CDDC-4EBC-A9CD-16893404736B}"/>
            </a:ext>
          </a:extLst>
        </xdr:cNvPr>
        <xdr:cNvCxnSpPr/>
      </xdr:nvCxnSpPr>
      <xdr:spPr>
        <a:xfrm>
          <a:off x="9363075" y="66294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41910</xdr:rowOff>
    </xdr:from>
    <xdr:ext cx="469900" cy="258445"/>
    <xdr:sp macro="" textlink="">
      <xdr:nvSpPr>
        <xdr:cNvPr id="114" name="【体育館・プール】&#10;一人当たり面積最大値テキスト">
          <a:extLst>
            <a:ext uri="{FF2B5EF4-FFF2-40B4-BE49-F238E27FC236}">
              <a16:creationId xmlns:a16="http://schemas.microsoft.com/office/drawing/2014/main" id="{B6A9F34B-22B8-4CAC-8A67-4DAE75370843}"/>
            </a:ext>
          </a:extLst>
        </xdr:cNvPr>
        <xdr:cNvSpPr txBox="1"/>
      </xdr:nvSpPr>
      <xdr:spPr>
        <a:xfrm>
          <a:off x="9477375" y="5226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95250</xdr:rowOff>
    </xdr:from>
    <xdr:to>
      <xdr:col>55</xdr:col>
      <xdr:colOff>88900</xdr:colOff>
      <xdr:row>33</xdr:row>
      <xdr:rowOff>95250</xdr:rowOff>
    </xdr:to>
    <xdr:cxnSp macro="">
      <xdr:nvCxnSpPr>
        <xdr:cNvPr id="115" name="直線コネクタ 114">
          <a:extLst>
            <a:ext uri="{FF2B5EF4-FFF2-40B4-BE49-F238E27FC236}">
              <a16:creationId xmlns:a16="http://schemas.microsoft.com/office/drawing/2014/main" id="{91150D83-509D-47FF-A24A-317C2DE7C689}"/>
            </a:ext>
          </a:extLst>
        </xdr:cNvPr>
        <xdr:cNvCxnSpPr/>
      </xdr:nvCxnSpPr>
      <xdr:spPr>
        <a:xfrm>
          <a:off x="9363075" y="543877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67310</xdr:rowOff>
    </xdr:from>
    <xdr:ext cx="469900" cy="259080"/>
    <xdr:sp macro="" textlink="">
      <xdr:nvSpPr>
        <xdr:cNvPr id="116" name="【体育館・プール】&#10;一人当たり面積平均値テキスト">
          <a:extLst>
            <a:ext uri="{FF2B5EF4-FFF2-40B4-BE49-F238E27FC236}">
              <a16:creationId xmlns:a16="http://schemas.microsoft.com/office/drawing/2014/main" id="{E1F2AA70-5E68-47FB-8CCA-BA5388C69E10}"/>
            </a:ext>
          </a:extLst>
        </xdr:cNvPr>
        <xdr:cNvSpPr txBox="1"/>
      </xdr:nvSpPr>
      <xdr:spPr>
        <a:xfrm>
          <a:off x="9477375" y="5893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7" name="フローチャート: 判断 116">
          <a:extLst>
            <a:ext uri="{FF2B5EF4-FFF2-40B4-BE49-F238E27FC236}">
              <a16:creationId xmlns:a16="http://schemas.microsoft.com/office/drawing/2014/main" id="{B3B60DD5-EE49-45BE-B5F7-9DD1C1946EF7}"/>
            </a:ext>
          </a:extLst>
        </xdr:cNvPr>
        <xdr:cNvSpPr/>
      </xdr:nvSpPr>
      <xdr:spPr>
        <a:xfrm>
          <a:off x="9401175" y="60388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8" name="フローチャート: 判断 117">
          <a:extLst>
            <a:ext uri="{FF2B5EF4-FFF2-40B4-BE49-F238E27FC236}">
              <a16:creationId xmlns:a16="http://schemas.microsoft.com/office/drawing/2014/main" id="{3E6794C2-0CD8-4279-BD3A-5918EA4C7FB3}"/>
            </a:ext>
          </a:extLst>
        </xdr:cNvPr>
        <xdr:cNvSpPr/>
      </xdr:nvSpPr>
      <xdr:spPr>
        <a:xfrm>
          <a:off x="8639175" y="60769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36</xdr:row>
      <xdr:rowOff>29210</xdr:rowOff>
    </xdr:from>
    <xdr:ext cx="469900" cy="258445"/>
    <xdr:sp macro="" textlink="">
      <xdr:nvSpPr>
        <xdr:cNvPr id="119" name="n_1aveValue【体育館・プール】&#10;一人当たり面積">
          <a:extLst>
            <a:ext uri="{FF2B5EF4-FFF2-40B4-BE49-F238E27FC236}">
              <a16:creationId xmlns:a16="http://schemas.microsoft.com/office/drawing/2014/main" id="{0C96B46F-0A55-43BE-BEB7-2F0DEAF50FE4}"/>
            </a:ext>
          </a:extLst>
        </xdr:cNvPr>
        <xdr:cNvSpPr txBox="1"/>
      </xdr:nvSpPr>
      <xdr:spPr>
        <a:xfrm>
          <a:off x="8458200" y="5855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40</xdr:row>
      <xdr:rowOff>25400</xdr:rowOff>
    </xdr:from>
    <xdr:to>
      <xdr:col>46</xdr:col>
      <xdr:colOff>38100</xdr:colOff>
      <xdr:row>40</xdr:row>
      <xdr:rowOff>127000</xdr:rowOff>
    </xdr:to>
    <xdr:sp macro="" textlink="">
      <xdr:nvSpPr>
        <xdr:cNvPr id="120" name="フローチャート: 判断 119">
          <a:extLst>
            <a:ext uri="{FF2B5EF4-FFF2-40B4-BE49-F238E27FC236}">
              <a16:creationId xmlns:a16="http://schemas.microsoft.com/office/drawing/2014/main" id="{B5A8C2A1-52BF-4D33-A7A4-EB73CE6DB7AA}"/>
            </a:ext>
          </a:extLst>
        </xdr:cNvPr>
        <xdr:cNvSpPr/>
      </xdr:nvSpPr>
      <xdr:spPr>
        <a:xfrm>
          <a:off x="7839075" y="65055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38</xdr:row>
      <xdr:rowOff>143510</xdr:rowOff>
    </xdr:from>
    <xdr:ext cx="469265" cy="258445"/>
    <xdr:sp macro="" textlink="">
      <xdr:nvSpPr>
        <xdr:cNvPr id="121" name="n_2aveValue【体育館・プール】&#10;一人当たり面積">
          <a:extLst>
            <a:ext uri="{FF2B5EF4-FFF2-40B4-BE49-F238E27FC236}">
              <a16:creationId xmlns:a16="http://schemas.microsoft.com/office/drawing/2014/main" id="{7E54686A-9D89-42D2-9B6F-B8AB6785DB8E}"/>
            </a:ext>
          </a:extLst>
        </xdr:cNvPr>
        <xdr:cNvSpPr txBox="1"/>
      </xdr:nvSpPr>
      <xdr:spPr>
        <a:xfrm>
          <a:off x="7677150" y="6293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40</xdr:row>
      <xdr:rowOff>25400</xdr:rowOff>
    </xdr:from>
    <xdr:to>
      <xdr:col>41</xdr:col>
      <xdr:colOff>101600</xdr:colOff>
      <xdr:row>40</xdr:row>
      <xdr:rowOff>127000</xdr:rowOff>
    </xdr:to>
    <xdr:sp macro="" textlink="">
      <xdr:nvSpPr>
        <xdr:cNvPr id="122" name="フローチャート: 判断 121">
          <a:extLst>
            <a:ext uri="{FF2B5EF4-FFF2-40B4-BE49-F238E27FC236}">
              <a16:creationId xmlns:a16="http://schemas.microsoft.com/office/drawing/2014/main" id="{C7D17B37-1DF7-4F86-B7E1-B5F8E2AE64CD}"/>
            </a:ext>
          </a:extLst>
        </xdr:cNvPr>
        <xdr:cNvSpPr/>
      </xdr:nvSpPr>
      <xdr:spPr>
        <a:xfrm>
          <a:off x="7029450" y="650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143510</xdr:rowOff>
    </xdr:from>
    <xdr:ext cx="469265" cy="258445"/>
    <xdr:sp macro="" textlink="">
      <xdr:nvSpPr>
        <xdr:cNvPr id="123" name="n_3aveValue【体育館・プール】&#10;一人当たり面積">
          <a:extLst>
            <a:ext uri="{FF2B5EF4-FFF2-40B4-BE49-F238E27FC236}">
              <a16:creationId xmlns:a16="http://schemas.microsoft.com/office/drawing/2014/main" id="{D629C252-821E-41E7-94B4-76BE88498A22}"/>
            </a:ext>
          </a:extLst>
        </xdr:cNvPr>
        <xdr:cNvSpPr txBox="1"/>
      </xdr:nvSpPr>
      <xdr:spPr>
        <a:xfrm>
          <a:off x="6867525" y="6293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60E475B3-24D1-4BAA-ADA5-3D7E5D3620D0}"/>
            </a:ext>
          </a:extLst>
        </xdr:cNvPr>
        <xdr:cNvSpPr txBox="1"/>
      </xdr:nvSpPr>
      <xdr:spPr>
        <a:xfrm>
          <a:off x="925830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8F6B3CC0-E5E2-4AD3-80D5-84E907C0E31B}"/>
            </a:ext>
          </a:extLst>
        </xdr:cNvPr>
        <xdr:cNvSpPr txBox="1"/>
      </xdr:nvSpPr>
      <xdr:spPr>
        <a:xfrm>
          <a:off x="85153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592FF95D-A653-4DAF-BEAB-C3D7E0FB85C0}"/>
            </a:ext>
          </a:extLst>
        </xdr:cNvPr>
        <xdr:cNvSpPr txBox="1"/>
      </xdr:nvSpPr>
      <xdr:spPr>
        <a:xfrm>
          <a:off x="77152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19DE295E-7DD3-4FFF-8BC5-96A1C6D361BF}"/>
            </a:ext>
          </a:extLst>
        </xdr:cNvPr>
        <xdr:cNvSpPr txBox="1"/>
      </xdr:nvSpPr>
      <xdr:spPr>
        <a:xfrm>
          <a:off x="69056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4D01A4E9-C110-45B1-90A3-FDDF9BAF429A}"/>
            </a:ext>
          </a:extLst>
        </xdr:cNvPr>
        <xdr:cNvSpPr txBox="1"/>
      </xdr:nvSpPr>
      <xdr:spPr>
        <a:xfrm>
          <a:off x="61150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9" name="楕円 128">
          <a:extLst>
            <a:ext uri="{FF2B5EF4-FFF2-40B4-BE49-F238E27FC236}">
              <a16:creationId xmlns:a16="http://schemas.microsoft.com/office/drawing/2014/main" id="{A8E7816D-5B22-4605-BCDF-81F4E1D3B3D7}"/>
            </a:ext>
          </a:extLst>
        </xdr:cNvPr>
        <xdr:cNvSpPr/>
      </xdr:nvSpPr>
      <xdr:spPr>
        <a:xfrm>
          <a:off x="9401175" y="65817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16510</xdr:rowOff>
    </xdr:from>
    <xdr:ext cx="469900" cy="259080"/>
    <xdr:sp macro="" textlink="">
      <xdr:nvSpPr>
        <xdr:cNvPr id="130" name="【体育館・プール】&#10;一人当たり面積該当値テキスト">
          <a:extLst>
            <a:ext uri="{FF2B5EF4-FFF2-40B4-BE49-F238E27FC236}">
              <a16:creationId xmlns:a16="http://schemas.microsoft.com/office/drawing/2014/main" id="{1BAECAE0-1E2D-4796-B47B-7CE0D80D5CCC}"/>
            </a:ext>
          </a:extLst>
        </xdr:cNvPr>
        <xdr:cNvSpPr txBox="1"/>
      </xdr:nvSpPr>
      <xdr:spPr>
        <a:xfrm>
          <a:off x="9477375" y="649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1" name="楕円 130">
          <a:extLst>
            <a:ext uri="{FF2B5EF4-FFF2-40B4-BE49-F238E27FC236}">
              <a16:creationId xmlns:a16="http://schemas.microsoft.com/office/drawing/2014/main" id="{509679C7-8D7B-405B-9985-AA7FF20BDAAD}"/>
            </a:ext>
          </a:extLst>
        </xdr:cNvPr>
        <xdr:cNvSpPr/>
      </xdr:nvSpPr>
      <xdr:spPr>
        <a:xfrm>
          <a:off x="8639175" y="6619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41</xdr:row>
      <xdr:rowOff>19050</xdr:rowOff>
    </xdr:to>
    <xdr:cxnSp macro="">
      <xdr:nvCxnSpPr>
        <xdr:cNvPr id="132" name="直線コネクタ 131">
          <a:extLst>
            <a:ext uri="{FF2B5EF4-FFF2-40B4-BE49-F238E27FC236}">
              <a16:creationId xmlns:a16="http://schemas.microsoft.com/office/drawing/2014/main" id="{642AA8C3-5123-420B-81AE-E5A1FEAB7EC8}"/>
            </a:ext>
          </a:extLst>
        </xdr:cNvPr>
        <xdr:cNvCxnSpPr/>
      </xdr:nvCxnSpPr>
      <xdr:spPr>
        <a:xfrm flipV="1">
          <a:off x="8686800" y="6629400"/>
          <a:ext cx="7429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3" name="楕円 132">
          <a:extLst>
            <a:ext uri="{FF2B5EF4-FFF2-40B4-BE49-F238E27FC236}">
              <a16:creationId xmlns:a16="http://schemas.microsoft.com/office/drawing/2014/main" id="{355DA872-C2A7-440B-9380-B5D4CB9A476B}"/>
            </a:ext>
          </a:extLst>
        </xdr:cNvPr>
        <xdr:cNvSpPr/>
      </xdr:nvSpPr>
      <xdr:spPr>
        <a:xfrm>
          <a:off x="7839075" y="6619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4" name="直線コネクタ 133">
          <a:extLst>
            <a:ext uri="{FF2B5EF4-FFF2-40B4-BE49-F238E27FC236}">
              <a16:creationId xmlns:a16="http://schemas.microsoft.com/office/drawing/2014/main" id="{801113D7-F26E-4484-A4F0-29DDDEC0C20B}"/>
            </a:ext>
          </a:extLst>
        </xdr:cNvPr>
        <xdr:cNvCxnSpPr/>
      </xdr:nvCxnSpPr>
      <xdr:spPr>
        <a:xfrm>
          <a:off x="7886700" y="665797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5" name="楕円 134">
          <a:extLst>
            <a:ext uri="{FF2B5EF4-FFF2-40B4-BE49-F238E27FC236}">
              <a16:creationId xmlns:a16="http://schemas.microsoft.com/office/drawing/2014/main" id="{615C196C-ACE9-4CF3-9EEF-93E630621EE6}"/>
            </a:ext>
          </a:extLst>
        </xdr:cNvPr>
        <xdr:cNvSpPr/>
      </xdr:nvSpPr>
      <xdr:spPr>
        <a:xfrm>
          <a:off x="7029450" y="6648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57150</xdr:rowOff>
    </xdr:to>
    <xdr:cxnSp macro="">
      <xdr:nvCxnSpPr>
        <xdr:cNvPr id="136" name="直線コネクタ 135">
          <a:extLst>
            <a:ext uri="{FF2B5EF4-FFF2-40B4-BE49-F238E27FC236}">
              <a16:creationId xmlns:a16="http://schemas.microsoft.com/office/drawing/2014/main" id="{3EE25D84-5447-49E5-B3D3-E49D49522180}"/>
            </a:ext>
          </a:extLst>
        </xdr:cNvPr>
        <xdr:cNvCxnSpPr/>
      </xdr:nvCxnSpPr>
      <xdr:spPr>
        <a:xfrm flipV="1">
          <a:off x="7077075" y="6657975"/>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101600</xdr:rowOff>
    </xdr:from>
    <xdr:to>
      <xdr:col>36</xdr:col>
      <xdr:colOff>165100</xdr:colOff>
      <xdr:row>39</xdr:row>
      <xdr:rowOff>31750</xdr:rowOff>
    </xdr:to>
    <xdr:sp macro="" textlink="">
      <xdr:nvSpPr>
        <xdr:cNvPr id="137" name="楕円 136">
          <a:extLst>
            <a:ext uri="{FF2B5EF4-FFF2-40B4-BE49-F238E27FC236}">
              <a16:creationId xmlns:a16="http://schemas.microsoft.com/office/drawing/2014/main" id="{254212E2-7B76-4309-A423-685C6291F521}"/>
            </a:ext>
          </a:extLst>
        </xdr:cNvPr>
        <xdr:cNvSpPr/>
      </xdr:nvSpPr>
      <xdr:spPr>
        <a:xfrm>
          <a:off x="6238875" y="62579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152400</xdr:rowOff>
    </xdr:from>
    <xdr:to>
      <xdr:col>41</xdr:col>
      <xdr:colOff>50800</xdr:colOff>
      <xdr:row>41</xdr:row>
      <xdr:rowOff>57150</xdr:rowOff>
    </xdr:to>
    <xdr:cxnSp macro="">
      <xdr:nvCxnSpPr>
        <xdr:cNvPr id="138" name="直線コネクタ 137">
          <a:extLst>
            <a:ext uri="{FF2B5EF4-FFF2-40B4-BE49-F238E27FC236}">
              <a16:creationId xmlns:a16="http://schemas.microsoft.com/office/drawing/2014/main" id="{533A1243-8EC4-4442-9418-7BA0C8B24C71}"/>
            </a:ext>
          </a:extLst>
        </xdr:cNvPr>
        <xdr:cNvCxnSpPr/>
      </xdr:nvCxnSpPr>
      <xdr:spPr>
        <a:xfrm>
          <a:off x="6286500" y="6305550"/>
          <a:ext cx="790575"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41</xdr:row>
      <xdr:rowOff>60960</xdr:rowOff>
    </xdr:from>
    <xdr:ext cx="469900" cy="259080"/>
    <xdr:sp macro="" textlink="">
      <xdr:nvSpPr>
        <xdr:cNvPr id="139" name="n_1mainValue【体育館・プール】&#10;一人当たり面積">
          <a:extLst>
            <a:ext uri="{FF2B5EF4-FFF2-40B4-BE49-F238E27FC236}">
              <a16:creationId xmlns:a16="http://schemas.microsoft.com/office/drawing/2014/main" id="{587449DF-00B6-473E-B190-430F0FF75415}"/>
            </a:ext>
          </a:extLst>
        </xdr:cNvPr>
        <xdr:cNvSpPr txBox="1"/>
      </xdr:nvSpPr>
      <xdr:spPr>
        <a:xfrm>
          <a:off x="8458200" y="670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60960</xdr:rowOff>
    </xdr:from>
    <xdr:ext cx="469265" cy="259080"/>
    <xdr:sp macro="" textlink="">
      <xdr:nvSpPr>
        <xdr:cNvPr id="140" name="n_2mainValue【体育館・プール】&#10;一人当たり面積">
          <a:extLst>
            <a:ext uri="{FF2B5EF4-FFF2-40B4-BE49-F238E27FC236}">
              <a16:creationId xmlns:a16="http://schemas.microsoft.com/office/drawing/2014/main" id="{CB2F3AAC-9124-4AFD-93AB-B6D889416F94}"/>
            </a:ext>
          </a:extLst>
        </xdr:cNvPr>
        <xdr:cNvSpPr txBox="1"/>
      </xdr:nvSpPr>
      <xdr:spPr>
        <a:xfrm>
          <a:off x="7677150" y="6703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99060</xdr:rowOff>
    </xdr:from>
    <xdr:ext cx="469265" cy="258445"/>
    <xdr:sp macro="" textlink="">
      <xdr:nvSpPr>
        <xdr:cNvPr id="141" name="n_3mainValue【体育館・プール】&#10;一人当たり面積">
          <a:extLst>
            <a:ext uri="{FF2B5EF4-FFF2-40B4-BE49-F238E27FC236}">
              <a16:creationId xmlns:a16="http://schemas.microsoft.com/office/drawing/2014/main" id="{6EB6DBA9-8259-4477-993C-9F0DA1414019}"/>
            </a:ext>
          </a:extLst>
        </xdr:cNvPr>
        <xdr:cNvSpPr txBox="1"/>
      </xdr:nvSpPr>
      <xdr:spPr>
        <a:xfrm>
          <a:off x="6867525" y="6741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48260</xdr:rowOff>
    </xdr:from>
    <xdr:ext cx="469265" cy="259080"/>
    <xdr:sp macro="" textlink="">
      <xdr:nvSpPr>
        <xdr:cNvPr id="142" name="n_4mainValue【体育館・プール】&#10;一人当たり面積">
          <a:extLst>
            <a:ext uri="{FF2B5EF4-FFF2-40B4-BE49-F238E27FC236}">
              <a16:creationId xmlns:a16="http://schemas.microsoft.com/office/drawing/2014/main" id="{D056B416-BAC9-4F01-B550-AC4EF02603A2}"/>
            </a:ext>
          </a:extLst>
        </xdr:cNvPr>
        <xdr:cNvSpPr txBox="1"/>
      </xdr:nvSpPr>
      <xdr:spPr>
        <a:xfrm>
          <a:off x="6067425" y="6036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2F590F05-5B12-4665-ABBD-32C9A590C38D}"/>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陸上競技場・野球場・球技場</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4" name="正方形/長方形 143">
          <a:extLst>
            <a:ext uri="{FF2B5EF4-FFF2-40B4-BE49-F238E27FC236}">
              <a16:creationId xmlns:a16="http://schemas.microsoft.com/office/drawing/2014/main" id="{50A86F0B-731D-4D34-8114-EEAA6D544CA4}"/>
            </a:ext>
          </a:extLst>
        </xdr:cNvPr>
        <xdr:cNvSpPr/>
      </xdr:nvSpPr>
      <xdr:spPr>
        <a:xfrm>
          <a:off x="11525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5" name="正方形/長方形 144">
          <a:extLst>
            <a:ext uri="{FF2B5EF4-FFF2-40B4-BE49-F238E27FC236}">
              <a16:creationId xmlns:a16="http://schemas.microsoft.com/office/drawing/2014/main" id="{F6BA0245-F5EF-4E15-9276-4464B2415500}"/>
            </a:ext>
          </a:extLst>
        </xdr:cNvPr>
        <xdr:cNvSpPr/>
      </xdr:nvSpPr>
      <xdr:spPr>
        <a:xfrm>
          <a:off x="11525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6" name="正方形/長方形 145">
          <a:extLst>
            <a:ext uri="{FF2B5EF4-FFF2-40B4-BE49-F238E27FC236}">
              <a16:creationId xmlns:a16="http://schemas.microsoft.com/office/drawing/2014/main" id="{31ED4A1D-E801-42E4-8ADC-208029F872CD}"/>
            </a:ext>
          </a:extLst>
        </xdr:cNvPr>
        <xdr:cNvSpPr/>
      </xdr:nvSpPr>
      <xdr:spPr>
        <a:xfrm>
          <a:off x="26384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7" name="正方形/長方形 146">
          <a:extLst>
            <a:ext uri="{FF2B5EF4-FFF2-40B4-BE49-F238E27FC236}">
              <a16:creationId xmlns:a16="http://schemas.microsoft.com/office/drawing/2014/main" id="{58CCC1F7-F9DF-4BD3-A7DD-2D8FF3B11C65}"/>
            </a:ext>
          </a:extLst>
        </xdr:cNvPr>
        <xdr:cNvSpPr/>
      </xdr:nvSpPr>
      <xdr:spPr>
        <a:xfrm>
          <a:off x="26384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6312F057-277C-4DD2-B5EF-1AB0803E9BB5}"/>
            </a:ext>
          </a:extLst>
        </xdr:cNvPr>
        <xdr:cNvSpPr/>
      </xdr:nvSpPr>
      <xdr:spPr>
        <a:xfrm>
          <a:off x="685800" y="863917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49" name="テキスト ボックス 148">
          <a:extLst>
            <a:ext uri="{FF2B5EF4-FFF2-40B4-BE49-F238E27FC236}">
              <a16:creationId xmlns:a16="http://schemas.microsoft.com/office/drawing/2014/main" id="{5224FECC-0F02-48EA-9B06-66C587D1C958}"/>
            </a:ext>
          </a:extLst>
        </xdr:cNvPr>
        <xdr:cNvSpPr txBox="1"/>
      </xdr:nvSpPr>
      <xdr:spPr>
        <a:xfrm>
          <a:off x="666750" y="84582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80F5D6C9-A36B-4ACD-938A-6DE8EBD7438C}"/>
            </a:ext>
          </a:extLst>
        </xdr:cNvPr>
        <xdr:cNvCxnSpPr/>
      </xdr:nvCxnSpPr>
      <xdr:spPr>
        <a:xfrm>
          <a:off x="685800" y="10801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8445"/>
    <xdr:sp macro="" textlink="">
      <xdr:nvSpPr>
        <xdr:cNvPr id="151" name="テキスト ボックス 150">
          <a:extLst>
            <a:ext uri="{FF2B5EF4-FFF2-40B4-BE49-F238E27FC236}">
              <a16:creationId xmlns:a16="http://schemas.microsoft.com/office/drawing/2014/main" id="{935EBE6D-4F14-4B49-B821-CBD099BBE609}"/>
            </a:ext>
          </a:extLst>
        </xdr:cNvPr>
        <xdr:cNvSpPr txBox="1"/>
      </xdr:nvSpPr>
      <xdr:spPr>
        <a:xfrm>
          <a:off x="339725" y="10665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a:extLst>
            <a:ext uri="{FF2B5EF4-FFF2-40B4-BE49-F238E27FC236}">
              <a16:creationId xmlns:a16="http://schemas.microsoft.com/office/drawing/2014/main" id="{214303C1-7DEE-423C-B58A-6A3F70252AAF}"/>
            </a:ext>
          </a:extLst>
        </xdr:cNvPr>
        <xdr:cNvCxnSpPr/>
      </xdr:nvCxnSpPr>
      <xdr:spPr>
        <a:xfrm>
          <a:off x="685800" y="1036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8445"/>
    <xdr:sp macro="" textlink="">
      <xdr:nvSpPr>
        <xdr:cNvPr id="153" name="テキスト ボックス 152">
          <a:extLst>
            <a:ext uri="{FF2B5EF4-FFF2-40B4-BE49-F238E27FC236}">
              <a16:creationId xmlns:a16="http://schemas.microsoft.com/office/drawing/2014/main" id="{B41B130D-7F5C-4DF1-A7EA-A41FD9314E15}"/>
            </a:ext>
          </a:extLst>
        </xdr:cNvPr>
        <xdr:cNvSpPr txBox="1"/>
      </xdr:nvSpPr>
      <xdr:spPr>
        <a:xfrm>
          <a:off x="339725" y="102273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a:extLst>
            <a:ext uri="{FF2B5EF4-FFF2-40B4-BE49-F238E27FC236}">
              <a16:creationId xmlns:a16="http://schemas.microsoft.com/office/drawing/2014/main" id="{9AB7C55F-05EC-4BDC-91DD-DD627C1E0669}"/>
            </a:ext>
          </a:extLst>
        </xdr:cNvPr>
        <xdr:cNvCxnSpPr/>
      </xdr:nvCxnSpPr>
      <xdr:spPr>
        <a:xfrm>
          <a:off x="685800" y="9934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8445"/>
    <xdr:sp macro="" textlink="">
      <xdr:nvSpPr>
        <xdr:cNvPr id="155" name="テキスト ボックス 154">
          <a:extLst>
            <a:ext uri="{FF2B5EF4-FFF2-40B4-BE49-F238E27FC236}">
              <a16:creationId xmlns:a16="http://schemas.microsoft.com/office/drawing/2014/main" id="{A88BF18B-3C5C-4F56-B552-B59CB64D91A4}"/>
            </a:ext>
          </a:extLst>
        </xdr:cNvPr>
        <xdr:cNvSpPr txBox="1"/>
      </xdr:nvSpPr>
      <xdr:spPr>
        <a:xfrm>
          <a:off x="339725" y="97986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a:extLst>
            <a:ext uri="{FF2B5EF4-FFF2-40B4-BE49-F238E27FC236}">
              <a16:creationId xmlns:a16="http://schemas.microsoft.com/office/drawing/2014/main" id="{6EBAA71C-44F2-453C-B33F-B5EF37143733}"/>
            </a:ext>
          </a:extLst>
        </xdr:cNvPr>
        <xdr:cNvCxnSpPr/>
      </xdr:nvCxnSpPr>
      <xdr:spPr>
        <a:xfrm>
          <a:off x="685800" y="950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8445"/>
    <xdr:sp macro="" textlink="">
      <xdr:nvSpPr>
        <xdr:cNvPr id="157" name="テキスト ボックス 156">
          <a:extLst>
            <a:ext uri="{FF2B5EF4-FFF2-40B4-BE49-F238E27FC236}">
              <a16:creationId xmlns:a16="http://schemas.microsoft.com/office/drawing/2014/main" id="{9DD1F889-FEE2-491D-817A-F40F1C0F6FB7}"/>
            </a:ext>
          </a:extLst>
        </xdr:cNvPr>
        <xdr:cNvSpPr txBox="1"/>
      </xdr:nvSpPr>
      <xdr:spPr>
        <a:xfrm>
          <a:off x="339725" y="9370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a:extLst>
            <a:ext uri="{FF2B5EF4-FFF2-40B4-BE49-F238E27FC236}">
              <a16:creationId xmlns:a16="http://schemas.microsoft.com/office/drawing/2014/main" id="{A2857408-A165-4243-B6ED-3B98EA6086FD}"/>
            </a:ext>
          </a:extLst>
        </xdr:cNvPr>
        <xdr:cNvCxnSpPr/>
      </xdr:nvCxnSpPr>
      <xdr:spPr>
        <a:xfrm>
          <a:off x="685800" y="9067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8445"/>
    <xdr:sp macro="" textlink="">
      <xdr:nvSpPr>
        <xdr:cNvPr id="159" name="テキスト ボックス 158">
          <a:extLst>
            <a:ext uri="{FF2B5EF4-FFF2-40B4-BE49-F238E27FC236}">
              <a16:creationId xmlns:a16="http://schemas.microsoft.com/office/drawing/2014/main" id="{881A69B5-9130-4566-84DD-CF68661B7468}"/>
            </a:ext>
          </a:extLst>
        </xdr:cNvPr>
        <xdr:cNvSpPr txBox="1"/>
      </xdr:nvSpPr>
      <xdr:spPr>
        <a:xfrm>
          <a:off x="339725" y="89319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1AAEACB7-8865-46F3-923B-9AA84D42E9C2}"/>
            </a:ext>
          </a:extLst>
        </xdr:cNvPr>
        <xdr:cNvCxnSpPr/>
      </xdr:nvCxnSpPr>
      <xdr:spPr>
        <a:xfrm>
          <a:off x="685800" y="8639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8445"/>
    <xdr:sp macro="" textlink="">
      <xdr:nvSpPr>
        <xdr:cNvPr id="161" name="テキスト ボックス 160">
          <a:extLst>
            <a:ext uri="{FF2B5EF4-FFF2-40B4-BE49-F238E27FC236}">
              <a16:creationId xmlns:a16="http://schemas.microsoft.com/office/drawing/2014/main" id="{DB8663D4-1448-413A-8859-1721C6455DAC}"/>
            </a:ext>
          </a:extLst>
        </xdr:cNvPr>
        <xdr:cNvSpPr txBox="1"/>
      </xdr:nvSpPr>
      <xdr:spPr>
        <a:xfrm>
          <a:off x="339725" y="85032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陸上競技場・野球場・球技場】&#10;有形固定資産減価償却率グラフ枠">
          <a:extLst>
            <a:ext uri="{FF2B5EF4-FFF2-40B4-BE49-F238E27FC236}">
              <a16:creationId xmlns:a16="http://schemas.microsoft.com/office/drawing/2014/main" id="{E419EDA6-50A1-40E5-90F2-D8B417F04F8E}"/>
            </a:ext>
          </a:extLst>
        </xdr:cNvPr>
        <xdr:cNvSpPr/>
      </xdr:nvSpPr>
      <xdr:spPr>
        <a:xfrm>
          <a:off x="685800" y="863917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62</xdr:row>
      <xdr:rowOff>100330</xdr:rowOff>
    </xdr:from>
    <xdr:to>
      <xdr:col>24</xdr:col>
      <xdr:colOff>62865</xdr:colOff>
      <xdr:row>63</xdr:row>
      <xdr:rowOff>52705</xdr:rowOff>
    </xdr:to>
    <xdr:cxnSp macro="">
      <xdr:nvCxnSpPr>
        <xdr:cNvPr id="163" name="直線コネクタ 162">
          <a:extLst>
            <a:ext uri="{FF2B5EF4-FFF2-40B4-BE49-F238E27FC236}">
              <a16:creationId xmlns:a16="http://schemas.microsoft.com/office/drawing/2014/main" id="{0AB36F5D-12CA-45FA-B14D-733D1CC0752A}"/>
            </a:ext>
          </a:extLst>
        </xdr:cNvPr>
        <xdr:cNvCxnSpPr/>
      </xdr:nvCxnSpPr>
      <xdr:spPr>
        <a:xfrm flipV="1">
          <a:off x="4179570" y="10142855"/>
          <a:ext cx="1270" cy="10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85090</xdr:rowOff>
    </xdr:from>
    <xdr:ext cx="405130" cy="259080"/>
    <xdr:sp macro="" textlink="">
      <xdr:nvSpPr>
        <xdr:cNvPr id="164" name="【陸上競技場・野球場・球技場】&#10;有形固定資産減価償却率最小値テキスト">
          <a:extLst>
            <a:ext uri="{FF2B5EF4-FFF2-40B4-BE49-F238E27FC236}">
              <a16:creationId xmlns:a16="http://schemas.microsoft.com/office/drawing/2014/main" id="{F8AD004C-6765-4570-A44F-8BC907F3D965}"/>
            </a:ext>
          </a:extLst>
        </xdr:cNvPr>
        <xdr:cNvSpPr txBox="1"/>
      </xdr:nvSpPr>
      <xdr:spPr>
        <a:xfrm>
          <a:off x="4229100" y="10289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52705</xdr:rowOff>
    </xdr:from>
    <xdr:to>
      <xdr:col>24</xdr:col>
      <xdr:colOff>152400</xdr:colOff>
      <xdr:row>63</xdr:row>
      <xdr:rowOff>52705</xdr:rowOff>
    </xdr:to>
    <xdr:cxnSp macro="">
      <xdr:nvCxnSpPr>
        <xdr:cNvPr id="165" name="直線コネクタ 164">
          <a:extLst>
            <a:ext uri="{FF2B5EF4-FFF2-40B4-BE49-F238E27FC236}">
              <a16:creationId xmlns:a16="http://schemas.microsoft.com/office/drawing/2014/main" id="{71D5177E-75E8-4550-AA92-F97475F87220}"/>
            </a:ext>
          </a:extLst>
        </xdr:cNvPr>
        <xdr:cNvCxnSpPr/>
      </xdr:nvCxnSpPr>
      <xdr:spPr>
        <a:xfrm>
          <a:off x="4105275" y="10250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46990</xdr:rowOff>
    </xdr:from>
    <xdr:ext cx="405130" cy="259080"/>
    <xdr:sp macro="" textlink="">
      <xdr:nvSpPr>
        <xdr:cNvPr id="166" name="【陸上競技場・野球場・球技場】&#10;有形固定資産減価償却率最大値テキスト">
          <a:extLst>
            <a:ext uri="{FF2B5EF4-FFF2-40B4-BE49-F238E27FC236}">
              <a16:creationId xmlns:a16="http://schemas.microsoft.com/office/drawing/2014/main" id="{907596F4-3159-4DD7-B36E-672C0E29678C}"/>
            </a:ext>
          </a:extLst>
        </xdr:cNvPr>
        <xdr:cNvSpPr txBox="1"/>
      </xdr:nvSpPr>
      <xdr:spPr>
        <a:xfrm>
          <a:off x="4229100" y="9927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a:t>
          </a:r>
          <a:endParaRPr kumimoji="1" lang="ja-JP" altLang="en-US" sz="1000" b="1">
            <a:latin typeface="ＭＳ Ｐゴシック"/>
            <a:ea typeface="ＭＳ Ｐゴシック"/>
          </a:endParaRPr>
        </a:p>
      </xdr:txBody>
    </xdr:sp>
    <xdr:clientData/>
  </xdr:oneCellAnchor>
  <xdr:twoCellAnchor>
    <xdr:from>
      <xdr:col>23</xdr:col>
      <xdr:colOff>165100</xdr:colOff>
      <xdr:row>62</xdr:row>
      <xdr:rowOff>100330</xdr:rowOff>
    </xdr:from>
    <xdr:to>
      <xdr:col>24</xdr:col>
      <xdr:colOff>152400</xdr:colOff>
      <xdr:row>62</xdr:row>
      <xdr:rowOff>100330</xdr:rowOff>
    </xdr:to>
    <xdr:cxnSp macro="">
      <xdr:nvCxnSpPr>
        <xdr:cNvPr id="167" name="直線コネクタ 166">
          <a:extLst>
            <a:ext uri="{FF2B5EF4-FFF2-40B4-BE49-F238E27FC236}">
              <a16:creationId xmlns:a16="http://schemas.microsoft.com/office/drawing/2014/main" id="{2159B0D4-4DB5-40B1-BACD-D16B81065174}"/>
            </a:ext>
          </a:extLst>
        </xdr:cNvPr>
        <xdr:cNvCxnSpPr/>
      </xdr:nvCxnSpPr>
      <xdr:spPr>
        <a:xfrm>
          <a:off x="4105275" y="10142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129540</xdr:rowOff>
    </xdr:from>
    <xdr:ext cx="405130" cy="259080"/>
    <xdr:sp macro="" textlink="">
      <xdr:nvSpPr>
        <xdr:cNvPr id="168" name="【陸上競技場・野球場・球技場】&#10;有形固定資産減価償却率平均値テキスト">
          <a:extLst>
            <a:ext uri="{FF2B5EF4-FFF2-40B4-BE49-F238E27FC236}">
              <a16:creationId xmlns:a16="http://schemas.microsoft.com/office/drawing/2014/main" id="{BFEF543C-575C-4EEF-8B4B-37ABAFEA9B78}"/>
            </a:ext>
          </a:extLst>
        </xdr:cNvPr>
        <xdr:cNvSpPr txBox="1"/>
      </xdr:nvSpPr>
      <xdr:spPr>
        <a:xfrm>
          <a:off x="4229100" y="10165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69" name="フローチャート: 判断 168">
          <a:extLst>
            <a:ext uri="{FF2B5EF4-FFF2-40B4-BE49-F238E27FC236}">
              <a16:creationId xmlns:a16="http://schemas.microsoft.com/office/drawing/2014/main" id="{E0800035-2520-4A0E-8FC8-DBBC7A6647BD}"/>
            </a:ext>
          </a:extLst>
        </xdr:cNvPr>
        <xdr:cNvSpPr/>
      </xdr:nvSpPr>
      <xdr:spPr>
        <a:xfrm>
          <a:off x="4124325" y="10106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152400</xdr:rowOff>
    </xdr:from>
    <xdr:to>
      <xdr:col>20</xdr:col>
      <xdr:colOff>38100</xdr:colOff>
      <xdr:row>62</xdr:row>
      <xdr:rowOff>82550</xdr:rowOff>
    </xdr:to>
    <xdr:sp macro="" textlink="">
      <xdr:nvSpPr>
        <xdr:cNvPr id="170" name="フローチャート: 判断 169">
          <a:extLst>
            <a:ext uri="{FF2B5EF4-FFF2-40B4-BE49-F238E27FC236}">
              <a16:creationId xmlns:a16="http://schemas.microsoft.com/office/drawing/2014/main" id="{B833F26D-6A74-45BB-9CDB-15466B393029}"/>
            </a:ext>
          </a:extLst>
        </xdr:cNvPr>
        <xdr:cNvSpPr/>
      </xdr:nvSpPr>
      <xdr:spPr>
        <a:xfrm>
          <a:off x="3381375" y="100298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62</xdr:row>
      <xdr:rowOff>73660</xdr:rowOff>
    </xdr:from>
    <xdr:ext cx="405130" cy="259080"/>
    <xdr:sp macro="" textlink="">
      <xdr:nvSpPr>
        <xdr:cNvPr id="171" name="n_1aveValue【陸上競技場・野球場・球技場】&#10;有形固定資産減価償却率">
          <a:extLst>
            <a:ext uri="{FF2B5EF4-FFF2-40B4-BE49-F238E27FC236}">
              <a16:creationId xmlns:a16="http://schemas.microsoft.com/office/drawing/2014/main" id="{F0954126-FF5F-4A26-9AA1-864D53A5B355}"/>
            </a:ext>
          </a:extLst>
        </xdr:cNvPr>
        <xdr:cNvSpPr txBox="1"/>
      </xdr:nvSpPr>
      <xdr:spPr>
        <a:xfrm>
          <a:off x="3239135" y="10113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61</xdr:row>
      <xdr:rowOff>66040</xdr:rowOff>
    </xdr:from>
    <xdr:to>
      <xdr:col>15</xdr:col>
      <xdr:colOff>101600</xdr:colOff>
      <xdr:row>61</xdr:row>
      <xdr:rowOff>167640</xdr:rowOff>
    </xdr:to>
    <xdr:sp macro="" textlink="">
      <xdr:nvSpPr>
        <xdr:cNvPr id="172" name="フローチャート: 判断 171">
          <a:extLst>
            <a:ext uri="{FF2B5EF4-FFF2-40B4-BE49-F238E27FC236}">
              <a16:creationId xmlns:a16="http://schemas.microsoft.com/office/drawing/2014/main" id="{4185C41D-536A-43C8-9A8F-36500D44A60A}"/>
            </a:ext>
          </a:extLst>
        </xdr:cNvPr>
        <xdr:cNvSpPr/>
      </xdr:nvSpPr>
      <xdr:spPr>
        <a:xfrm>
          <a:off x="2571750" y="99466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61</xdr:row>
      <xdr:rowOff>158750</xdr:rowOff>
    </xdr:from>
    <xdr:ext cx="404495" cy="259080"/>
    <xdr:sp macro="" textlink="">
      <xdr:nvSpPr>
        <xdr:cNvPr id="173" name="n_2aveValue【陸上競技場・野球場・球技場】&#10;有形固定資産減価償却率">
          <a:extLst>
            <a:ext uri="{FF2B5EF4-FFF2-40B4-BE49-F238E27FC236}">
              <a16:creationId xmlns:a16="http://schemas.microsoft.com/office/drawing/2014/main" id="{723B24AF-CF33-413E-BB5C-3E3C3F93EA12}"/>
            </a:ext>
          </a:extLst>
        </xdr:cNvPr>
        <xdr:cNvSpPr txBox="1"/>
      </xdr:nvSpPr>
      <xdr:spPr>
        <a:xfrm>
          <a:off x="2439035" y="10039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60</xdr:row>
      <xdr:rowOff>168910</xdr:rowOff>
    </xdr:from>
    <xdr:to>
      <xdr:col>10</xdr:col>
      <xdr:colOff>165100</xdr:colOff>
      <xdr:row>61</xdr:row>
      <xdr:rowOff>99060</xdr:rowOff>
    </xdr:to>
    <xdr:sp macro="" textlink="">
      <xdr:nvSpPr>
        <xdr:cNvPr id="174" name="フローチャート: 判断 173">
          <a:extLst>
            <a:ext uri="{FF2B5EF4-FFF2-40B4-BE49-F238E27FC236}">
              <a16:creationId xmlns:a16="http://schemas.microsoft.com/office/drawing/2014/main" id="{4B136F28-A20A-4BC3-ADB2-E223A528C19F}"/>
            </a:ext>
          </a:extLst>
        </xdr:cNvPr>
        <xdr:cNvSpPr/>
      </xdr:nvSpPr>
      <xdr:spPr>
        <a:xfrm>
          <a:off x="1781175" y="98748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61</xdr:row>
      <xdr:rowOff>90170</xdr:rowOff>
    </xdr:from>
    <xdr:ext cx="404495" cy="259080"/>
    <xdr:sp macro="" textlink="">
      <xdr:nvSpPr>
        <xdr:cNvPr id="175" name="n_3aveValue【陸上競技場・野球場・球技場】&#10;有形固定資産減価償却率">
          <a:extLst>
            <a:ext uri="{FF2B5EF4-FFF2-40B4-BE49-F238E27FC236}">
              <a16:creationId xmlns:a16="http://schemas.microsoft.com/office/drawing/2014/main" id="{BD6D69BC-ADEF-4507-8E8C-24099D274F89}"/>
            </a:ext>
          </a:extLst>
        </xdr:cNvPr>
        <xdr:cNvSpPr txBox="1"/>
      </xdr:nvSpPr>
      <xdr:spPr>
        <a:xfrm>
          <a:off x="1648460" y="9964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8445"/>
    <xdr:sp macro="" textlink="">
      <xdr:nvSpPr>
        <xdr:cNvPr id="176" name="テキスト ボックス 175">
          <a:extLst>
            <a:ext uri="{FF2B5EF4-FFF2-40B4-BE49-F238E27FC236}">
              <a16:creationId xmlns:a16="http://schemas.microsoft.com/office/drawing/2014/main" id="{2E24533A-D6CE-4B65-9C5D-7C35C7747733}"/>
            </a:ext>
          </a:extLst>
        </xdr:cNvPr>
        <xdr:cNvSpPr txBox="1"/>
      </xdr:nvSpPr>
      <xdr:spPr>
        <a:xfrm>
          <a:off x="40100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77" name="テキスト ボックス 176">
          <a:extLst>
            <a:ext uri="{FF2B5EF4-FFF2-40B4-BE49-F238E27FC236}">
              <a16:creationId xmlns:a16="http://schemas.microsoft.com/office/drawing/2014/main" id="{2CFB54AD-373A-4A33-BBA3-A76B5F14A624}"/>
            </a:ext>
          </a:extLst>
        </xdr:cNvPr>
        <xdr:cNvSpPr txBox="1"/>
      </xdr:nvSpPr>
      <xdr:spPr>
        <a:xfrm>
          <a:off x="32575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78" name="テキスト ボックス 177">
          <a:extLst>
            <a:ext uri="{FF2B5EF4-FFF2-40B4-BE49-F238E27FC236}">
              <a16:creationId xmlns:a16="http://schemas.microsoft.com/office/drawing/2014/main" id="{A56D12D8-5BD5-40EB-B8BF-C0ED17F89808}"/>
            </a:ext>
          </a:extLst>
        </xdr:cNvPr>
        <xdr:cNvSpPr txBox="1"/>
      </xdr:nvSpPr>
      <xdr:spPr>
        <a:xfrm>
          <a:off x="24479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79" name="テキスト ボックス 178">
          <a:extLst>
            <a:ext uri="{FF2B5EF4-FFF2-40B4-BE49-F238E27FC236}">
              <a16:creationId xmlns:a16="http://schemas.microsoft.com/office/drawing/2014/main" id="{FD034C57-EB73-49A7-8C30-257221F6C6DF}"/>
            </a:ext>
          </a:extLst>
        </xdr:cNvPr>
        <xdr:cNvSpPr txBox="1"/>
      </xdr:nvSpPr>
      <xdr:spPr>
        <a:xfrm>
          <a:off x="16573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0" name="テキスト ボックス 179">
          <a:extLst>
            <a:ext uri="{FF2B5EF4-FFF2-40B4-BE49-F238E27FC236}">
              <a16:creationId xmlns:a16="http://schemas.microsoft.com/office/drawing/2014/main" id="{8AAB26F6-BDC4-4112-8773-5C650D8493E7}"/>
            </a:ext>
          </a:extLst>
        </xdr:cNvPr>
        <xdr:cNvSpPr txBox="1"/>
      </xdr:nvSpPr>
      <xdr:spPr>
        <a:xfrm>
          <a:off x="8572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62</xdr:row>
      <xdr:rowOff>49530</xdr:rowOff>
    </xdr:from>
    <xdr:to>
      <xdr:col>24</xdr:col>
      <xdr:colOff>114300</xdr:colOff>
      <xdr:row>62</xdr:row>
      <xdr:rowOff>151130</xdr:rowOff>
    </xdr:to>
    <xdr:sp macro="" textlink="">
      <xdr:nvSpPr>
        <xdr:cNvPr id="181" name="楕円 180">
          <a:extLst>
            <a:ext uri="{FF2B5EF4-FFF2-40B4-BE49-F238E27FC236}">
              <a16:creationId xmlns:a16="http://schemas.microsoft.com/office/drawing/2014/main" id="{99C80EC6-AE6D-4E69-B393-D878A8C5A36C}"/>
            </a:ext>
          </a:extLst>
        </xdr:cNvPr>
        <xdr:cNvSpPr/>
      </xdr:nvSpPr>
      <xdr:spPr>
        <a:xfrm>
          <a:off x="4124325" y="100857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2540</xdr:rowOff>
    </xdr:from>
    <xdr:ext cx="405130" cy="259080"/>
    <xdr:sp macro="" textlink="">
      <xdr:nvSpPr>
        <xdr:cNvPr id="182" name="【陸上競技場・野球場・球技場】&#10;有形固定資産減価償却率該当値テキスト">
          <a:extLst>
            <a:ext uri="{FF2B5EF4-FFF2-40B4-BE49-F238E27FC236}">
              <a16:creationId xmlns:a16="http://schemas.microsoft.com/office/drawing/2014/main" id="{8C382F4B-EA69-4A3A-9B5D-5120D952CB2A}"/>
            </a:ext>
          </a:extLst>
        </xdr:cNvPr>
        <xdr:cNvSpPr txBox="1"/>
      </xdr:nvSpPr>
      <xdr:spPr>
        <a:xfrm>
          <a:off x="4229100" y="10041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129540</xdr:rowOff>
    </xdr:from>
    <xdr:to>
      <xdr:col>20</xdr:col>
      <xdr:colOff>38100</xdr:colOff>
      <xdr:row>62</xdr:row>
      <xdr:rowOff>59690</xdr:rowOff>
    </xdr:to>
    <xdr:sp macro="" textlink="">
      <xdr:nvSpPr>
        <xdr:cNvPr id="183" name="楕円 182">
          <a:extLst>
            <a:ext uri="{FF2B5EF4-FFF2-40B4-BE49-F238E27FC236}">
              <a16:creationId xmlns:a16="http://schemas.microsoft.com/office/drawing/2014/main" id="{AEC21D38-1DC7-4234-B875-683D26933324}"/>
            </a:ext>
          </a:extLst>
        </xdr:cNvPr>
        <xdr:cNvSpPr/>
      </xdr:nvSpPr>
      <xdr:spPr>
        <a:xfrm>
          <a:off x="3381375" y="100037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8890</xdr:rowOff>
    </xdr:from>
    <xdr:to>
      <xdr:col>24</xdr:col>
      <xdr:colOff>63500</xdr:colOff>
      <xdr:row>62</xdr:row>
      <xdr:rowOff>100330</xdr:rowOff>
    </xdr:to>
    <xdr:cxnSp macro="">
      <xdr:nvCxnSpPr>
        <xdr:cNvPr id="184" name="直線コネクタ 183">
          <a:extLst>
            <a:ext uri="{FF2B5EF4-FFF2-40B4-BE49-F238E27FC236}">
              <a16:creationId xmlns:a16="http://schemas.microsoft.com/office/drawing/2014/main" id="{F191AE06-A535-4CE1-8665-C5DEF8347A9E}"/>
            </a:ext>
          </a:extLst>
        </xdr:cNvPr>
        <xdr:cNvCxnSpPr/>
      </xdr:nvCxnSpPr>
      <xdr:spPr>
        <a:xfrm>
          <a:off x="3429000" y="10051415"/>
          <a:ext cx="75247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38100</xdr:rowOff>
    </xdr:from>
    <xdr:to>
      <xdr:col>15</xdr:col>
      <xdr:colOff>101600</xdr:colOff>
      <xdr:row>61</xdr:row>
      <xdr:rowOff>139700</xdr:rowOff>
    </xdr:to>
    <xdr:sp macro="" textlink="">
      <xdr:nvSpPr>
        <xdr:cNvPr id="185" name="楕円 184">
          <a:extLst>
            <a:ext uri="{FF2B5EF4-FFF2-40B4-BE49-F238E27FC236}">
              <a16:creationId xmlns:a16="http://schemas.microsoft.com/office/drawing/2014/main" id="{69EDFEC5-1293-4601-B016-77967EC6E1B2}"/>
            </a:ext>
          </a:extLst>
        </xdr:cNvPr>
        <xdr:cNvSpPr/>
      </xdr:nvSpPr>
      <xdr:spPr>
        <a:xfrm>
          <a:off x="2571750" y="9915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88900</xdr:rowOff>
    </xdr:from>
    <xdr:to>
      <xdr:col>19</xdr:col>
      <xdr:colOff>177800</xdr:colOff>
      <xdr:row>62</xdr:row>
      <xdr:rowOff>8890</xdr:rowOff>
    </xdr:to>
    <xdr:cxnSp macro="">
      <xdr:nvCxnSpPr>
        <xdr:cNvPr id="186" name="直線コネクタ 185">
          <a:extLst>
            <a:ext uri="{FF2B5EF4-FFF2-40B4-BE49-F238E27FC236}">
              <a16:creationId xmlns:a16="http://schemas.microsoft.com/office/drawing/2014/main" id="{386E618C-8C5D-47E6-BBF7-FDAF06296357}"/>
            </a:ext>
          </a:extLst>
        </xdr:cNvPr>
        <xdr:cNvCxnSpPr/>
      </xdr:nvCxnSpPr>
      <xdr:spPr>
        <a:xfrm>
          <a:off x="2619375" y="9963150"/>
          <a:ext cx="80962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113665</xdr:rowOff>
    </xdr:from>
    <xdr:to>
      <xdr:col>10</xdr:col>
      <xdr:colOff>165100</xdr:colOff>
      <xdr:row>61</xdr:row>
      <xdr:rowOff>43815</xdr:rowOff>
    </xdr:to>
    <xdr:sp macro="" textlink="">
      <xdr:nvSpPr>
        <xdr:cNvPr id="187" name="楕円 186">
          <a:extLst>
            <a:ext uri="{FF2B5EF4-FFF2-40B4-BE49-F238E27FC236}">
              <a16:creationId xmlns:a16="http://schemas.microsoft.com/office/drawing/2014/main" id="{1E5031C6-7695-40E0-98D2-8C9FFB74225D}"/>
            </a:ext>
          </a:extLst>
        </xdr:cNvPr>
        <xdr:cNvSpPr/>
      </xdr:nvSpPr>
      <xdr:spPr>
        <a:xfrm>
          <a:off x="1781175" y="98291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164465</xdr:rowOff>
    </xdr:from>
    <xdr:to>
      <xdr:col>15</xdr:col>
      <xdr:colOff>50800</xdr:colOff>
      <xdr:row>61</xdr:row>
      <xdr:rowOff>88900</xdr:rowOff>
    </xdr:to>
    <xdr:cxnSp macro="">
      <xdr:nvCxnSpPr>
        <xdr:cNvPr id="188" name="直線コネクタ 187">
          <a:extLst>
            <a:ext uri="{FF2B5EF4-FFF2-40B4-BE49-F238E27FC236}">
              <a16:creationId xmlns:a16="http://schemas.microsoft.com/office/drawing/2014/main" id="{0435BF76-9701-4B6E-A860-2C5D53B608F1}"/>
            </a:ext>
          </a:extLst>
        </xdr:cNvPr>
        <xdr:cNvCxnSpPr/>
      </xdr:nvCxnSpPr>
      <xdr:spPr>
        <a:xfrm>
          <a:off x="1828800" y="9876790"/>
          <a:ext cx="790575"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90805</xdr:rowOff>
    </xdr:from>
    <xdr:to>
      <xdr:col>6</xdr:col>
      <xdr:colOff>38100</xdr:colOff>
      <xdr:row>57</xdr:row>
      <xdr:rowOff>20955</xdr:rowOff>
    </xdr:to>
    <xdr:sp macro="" textlink="">
      <xdr:nvSpPr>
        <xdr:cNvPr id="189" name="楕円 188">
          <a:extLst>
            <a:ext uri="{FF2B5EF4-FFF2-40B4-BE49-F238E27FC236}">
              <a16:creationId xmlns:a16="http://schemas.microsoft.com/office/drawing/2014/main" id="{6FB4A3CD-B598-4E75-B059-FF93304BD6D6}"/>
            </a:ext>
          </a:extLst>
        </xdr:cNvPr>
        <xdr:cNvSpPr/>
      </xdr:nvSpPr>
      <xdr:spPr>
        <a:xfrm>
          <a:off x="981075" y="9155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141605</xdr:rowOff>
    </xdr:from>
    <xdr:to>
      <xdr:col>10</xdr:col>
      <xdr:colOff>114300</xdr:colOff>
      <xdr:row>60</xdr:row>
      <xdr:rowOff>164465</xdr:rowOff>
    </xdr:to>
    <xdr:cxnSp macro="">
      <xdr:nvCxnSpPr>
        <xdr:cNvPr id="190" name="直線コネクタ 189">
          <a:extLst>
            <a:ext uri="{FF2B5EF4-FFF2-40B4-BE49-F238E27FC236}">
              <a16:creationId xmlns:a16="http://schemas.microsoft.com/office/drawing/2014/main" id="{19239173-F22D-40EA-8A66-DDA2B767A030}"/>
            </a:ext>
          </a:extLst>
        </xdr:cNvPr>
        <xdr:cNvCxnSpPr/>
      </xdr:nvCxnSpPr>
      <xdr:spPr>
        <a:xfrm>
          <a:off x="1028700" y="9212580"/>
          <a:ext cx="800100" cy="664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76200</xdr:rowOff>
    </xdr:from>
    <xdr:ext cx="405130" cy="258445"/>
    <xdr:sp macro="" textlink="">
      <xdr:nvSpPr>
        <xdr:cNvPr id="191" name="n_1mainValue【陸上競技場・野球場・球技場】&#10;有形固定資産減価償却率">
          <a:extLst>
            <a:ext uri="{FF2B5EF4-FFF2-40B4-BE49-F238E27FC236}">
              <a16:creationId xmlns:a16="http://schemas.microsoft.com/office/drawing/2014/main" id="{68318606-1D0D-474B-9B1D-73D8BAC7B67D}"/>
            </a:ext>
          </a:extLst>
        </xdr:cNvPr>
        <xdr:cNvSpPr txBox="1"/>
      </xdr:nvSpPr>
      <xdr:spPr>
        <a:xfrm>
          <a:off x="3239135" y="9791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156210</xdr:rowOff>
    </xdr:from>
    <xdr:ext cx="404495" cy="258445"/>
    <xdr:sp macro="" textlink="">
      <xdr:nvSpPr>
        <xdr:cNvPr id="192" name="n_2mainValue【陸上競技場・野球場・球技場】&#10;有形固定資産減価償却率">
          <a:extLst>
            <a:ext uri="{FF2B5EF4-FFF2-40B4-BE49-F238E27FC236}">
              <a16:creationId xmlns:a16="http://schemas.microsoft.com/office/drawing/2014/main" id="{EFFDB4D5-AAEA-4781-9F0C-40F6DFEDFA01}"/>
            </a:ext>
          </a:extLst>
        </xdr:cNvPr>
        <xdr:cNvSpPr txBox="1"/>
      </xdr:nvSpPr>
      <xdr:spPr>
        <a:xfrm>
          <a:off x="2439035" y="97129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60325</xdr:rowOff>
    </xdr:from>
    <xdr:ext cx="404495" cy="259080"/>
    <xdr:sp macro="" textlink="">
      <xdr:nvSpPr>
        <xdr:cNvPr id="193" name="n_3mainValue【陸上競技場・野球場・球技場】&#10;有形固定資産減価償却率">
          <a:extLst>
            <a:ext uri="{FF2B5EF4-FFF2-40B4-BE49-F238E27FC236}">
              <a16:creationId xmlns:a16="http://schemas.microsoft.com/office/drawing/2014/main" id="{1230F937-7A5E-48AE-BBBE-47F956162A3F}"/>
            </a:ext>
          </a:extLst>
        </xdr:cNvPr>
        <xdr:cNvSpPr txBox="1"/>
      </xdr:nvSpPr>
      <xdr:spPr>
        <a:xfrm>
          <a:off x="1648460" y="9617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55</xdr:row>
      <xdr:rowOff>37465</xdr:rowOff>
    </xdr:from>
    <xdr:ext cx="404495" cy="259080"/>
    <xdr:sp macro="" textlink="">
      <xdr:nvSpPr>
        <xdr:cNvPr id="194" name="n_4mainValue【陸上競技場・野球場・球技場】&#10;有形固定資産減価償却率">
          <a:extLst>
            <a:ext uri="{FF2B5EF4-FFF2-40B4-BE49-F238E27FC236}">
              <a16:creationId xmlns:a16="http://schemas.microsoft.com/office/drawing/2014/main" id="{52F9FBDD-0305-4BB1-AA40-C5FD9CE95F4A}"/>
            </a:ext>
          </a:extLst>
        </xdr:cNvPr>
        <xdr:cNvSpPr txBox="1"/>
      </xdr:nvSpPr>
      <xdr:spPr>
        <a:xfrm>
          <a:off x="848360" y="8943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8FB9FC4C-14C8-4FD6-9AF0-2E56DC2AD5C9}"/>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陸上競技場・野球場・球技場</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6" name="正方形/長方形 195">
          <a:extLst>
            <a:ext uri="{FF2B5EF4-FFF2-40B4-BE49-F238E27FC236}">
              <a16:creationId xmlns:a16="http://schemas.microsoft.com/office/drawing/2014/main" id="{E5913DBA-7635-4B5F-830A-204E34F43141}"/>
            </a:ext>
          </a:extLst>
        </xdr:cNvPr>
        <xdr:cNvSpPr/>
      </xdr:nvSpPr>
      <xdr:spPr>
        <a:xfrm>
          <a:off x="64103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7" name="正方形/長方形 196">
          <a:extLst>
            <a:ext uri="{FF2B5EF4-FFF2-40B4-BE49-F238E27FC236}">
              <a16:creationId xmlns:a16="http://schemas.microsoft.com/office/drawing/2014/main" id="{05950B3C-94F7-4078-B0D2-40DD533C9AC7}"/>
            </a:ext>
          </a:extLst>
        </xdr:cNvPr>
        <xdr:cNvSpPr/>
      </xdr:nvSpPr>
      <xdr:spPr>
        <a:xfrm>
          <a:off x="64103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8" name="正方形/長方形 197">
          <a:extLst>
            <a:ext uri="{FF2B5EF4-FFF2-40B4-BE49-F238E27FC236}">
              <a16:creationId xmlns:a16="http://schemas.microsoft.com/office/drawing/2014/main" id="{6E3FD896-FB33-4B88-8AC3-B49811CE4365}"/>
            </a:ext>
          </a:extLst>
        </xdr:cNvPr>
        <xdr:cNvSpPr/>
      </xdr:nvSpPr>
      <xdr:spPr>
        <a:xfrm>
          <a:off x="7886700"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9" name="正方形/長方形 198">
          <a:extLst>
            <a:ext uri="{FF2B5EF4-FFF2-40B4-BE49-F238E27FC236}">
              <a16:creationId xmlns:a16="http://schemas.microsoft.com/office/drawing/2014/main" id="{107F80EC-02C1-4277-9F98-4AD3C17EB459}"/>
            </a:ext>
          </a:extLst>
        </xdr:cNvPr>
        <xdr:cNvSpPr/>
      </xdr:nvSpPr>
      <xdr:spPr>
        <a:xfrm>
          <a:off x="7886700"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ED5665CB-58D5-40D8-A21A-E9100BD13DE2}"/>
            </a:ext>
          </a:extLst>
        </xdr:cNvPr>
        <xdr:cNvSpPr/>
      </xdr:nvSpPr>
      <xdr:spPr>
        <a:xfrm>
          <a:off x="5953125" y="863917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01" name="テキスト ボックス 200">
          <a:extLst>
            <a:ext uri="{FF2B5EF4-FFF2-40B4-BE49-F238E27FC236}">
              <a16:creationId xmlns:a16="http://schemas.microsoft.com/office/drawing/2014/main" id="{071917F9-E386-47CE-9F2A-6BB2C6021D8B}"/>
            </a:ext>
          </a:extLst>
        </xdr:cNvPr>
        <xdr:cNvSpPr txBox="1"/>
      </xdr:nvSpPr>
      <xdr:spPr>
        <a:xfrm>
          <a:off x="5915025" y="84582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672E3FB2-7082-48E7-B0EB-8A1DC3A7FFAD}"/>
            </a:ext>
          </a:extLst>
        </xdr:cNvPr>
        <xdr:cNvCxnSpPr/>
      </xdr:nvCxnSpPr>
      <xdr:spPr>
        <a:xfrm>
          <a:off x="5953125" y="10801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65</xdr:row>
      <xdr:rowOff>143510</xdr:rowOff>
    </xdr:from>
    <xdr:ext cx="466725" cy="258445"/>
    <xdr:sp macro="" textlink="">
      <xdr:nvSpPr>
        <xdr:cNvPr id="203" name="テキスト ボックス 202">
          <a:extLst>
            <a:ext uri="{FF2B5EF4-FFF2-40B4-BE49-F238E27FC236}">
              <a16:creationId xmlns:a16="http://schemas.microsoft.com/office/drawing/2014/main" id="{CB760781-4D5A-460C-9515-71CE04044C46}"/>
            </a:ext>
          </a:extLst>
        </xdr:cNvPr>
        <xdr:cNvSpPr txBox="1"/>
      </xdr:nvSpPr>
      <xdr:spPr>
        <a:xfrm>
          <a:off x="5527040" y="10665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a:extLst>
            <a:ext uri="{FF2B5EF4-FFF2-40B4-BE49-F238E27FC236}">
              <a16:creationId xmlns:a16="http://schemas.microsoft.com/office/drawing/2014/main" id="{A1AD0FD6-4DB1-4EB8-8E6B-087925AE613E}"/>
            </a:ext>
          </a:extLst>
        </xdr:cNvPr>
        <xdr:cNvCxnSpPr/>
      </xdr:nvCxnSpPr>
      <xdr:spPr>
        <a:xfrm>
          <a:off x="5953125" y="1043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05" name="テキスト ボックス 204">
          <a:extLst>
            <a:ext uri="{FF2B5EF4-FFF2-40B4-BE49-F238E27FC236}">
              <a16:creationId xmlns:a16="http://schemas.microsoft.com/office/drawing/2014/main" id="{C9A838E6-4333-4084-A6D4-4558DC19BCDE}"/>
            </a:ext>
          </a:extLst>
        </xdr:cNvPr>
        <xdr:cNvSpPr txBox="1"/>
      </xdr:nvSpPr>
      <xdr:spPr>
        <a:xfrm>
          <a:off x="5527040" y="10303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a:extLst>
            <a:ext uri="{FF2B5EF4-FFF2-40B4-BE49-F238E27FC236}">
              <a16:creationId xmlns:a16="http://schemas.microsoft.com/office/drawing/2014/main" id="{A7349BED-5AC5-4DEB-AAF3-2F04E102A86C}"/>
            </a:ext>
          </a:extLst>
        </xdr:cNvPr>
        <xdr:cNvCxnSpPr/>
      </xdr:nvCxnSpPr>
      <xdr:spPr>
        <a:xfrm>
          <a:off x="5953125" y="100774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07" name="テキスト ボックス 206">
          <a:extLst>
            <a:ext uri="{FF2B5EF4-FFF2-40B4-BE49-F238E27FC236}">
              <a16:creationId xmlns:a16="http://schemas.microsoft.com/office/drawing/2014/main" id="{4A502824-5B3E-4995-9F96-550D2C3A7B60}"/>
            </a:ext>
          </a:extLst>
        </xdr:cNvPr>
        <xdr:cNvSpPr txBox="1"/>
      </xdr:nvSpPr>
      <xdr:spPr>
        <a:xfrm>
          <a:off x="5527040" y="9941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a:extLst>
            <a:ext uri="{FF2B5EF4-FFF2-40B4-BE49-F238E27FC236}">
              <a16:creationId xmlns:a16="http://schemas.microsoft.com/office/drawing/2014/main" id="{2DF8A97F-A57C-4880-82EE-10A602DAA075}"/>
            </a:ext>
          </a:extLst>
        </xdr:cNvPr>
        <xdr:cNvCxnSpPr/>
      </xdr:nvCxnSpPr>
      <xdr:spPr>
        <a:xfrm>
          <a:off x="5953125" y="9715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09" name="テキスト ボックス 208">
          <a:extLst>
            <a:ext uri="{FF2B5EF4-FFF2-40B4-BE49-F238E27FC236}">
              <a16:creationId xmlns:a16="http://schemas.microsoft.com/office/drawing/2014/main" id="{263B997E-20D4-475B-8F32-DFFFA66E9405}"/>
            </a:ext>
          </a:extLst>
        </xdr:cNvPr>
        <xdr:cNvSpPr txBox="1"/>
      </xdr:nvSpPr>
      <xdr:spPr>
        <a:xfrm>
          <a:off x="5527040" y="95796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a:extLst>
            <a:ext uri="{FF2B5EF4-FFF2-40B4-BE49-F238E27FC236}">
              <a16:creationId xmlns:a16="http://schemas.microsoft.com/office/drawing/2014/main" id="{4144B525-776E-4379-B9D9-400CABC7DB7B}"/>
            </a:ext>
          </a:extLst>
        </xdr:cNvPr>
        <xdr:cNvCxnSpPr/>
      </xdr:nvCxnSpPr>
      <xdr:spPr>
        <a:xfrm>
          <a:off x="5953125" y="93630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211" name="テキスト ボックス 210">
          <a:extLst>
            <a:ext uri="{FF2B5EF4-FFF2-40B4-BE49-F238E27FC236}">
              <a16:creationId xmlns:a16="http://schemas.microsoft.com/office/drawing/2014/main" id="{46D948B8-4764-4040-9F40-8039EF3888F7}"/>
            </a:ext>
          </a:extLst>
        </xdr:cNvPr>
        <xdr:cNvSpPr txBox="1"/>
      </xdr:nvSpPr>
      <xdr:spPr>
        <a:xfrm>
          <a:off x="5527040" y="92271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a:extLst>
            <a:ext uri="{FF2B5EF4-FFF2-40B4-BE49-F238E27FC236}">
              <a16:creationId xmlns:a16="http://schemas.microsoft.com/office/drawing/2014/main" id="{AAA056CB-C592-4BEE-AA0D-8FE767DECA7A}"/>
            </a:ext>
          </a:extLst>
        </xdr:cNvPr>
        <xdr:cNvCxnSpPr/>
      </xdr:nvCxnSpPr>
      <xdr:spPr>
        <a:xfrm>
          <a:off x="5953125" y="90011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213" name="テキスト ボックス 212">
          <a:extLst>
            <a:ext uri="{FF2B5EF4-FFF2-40B4-BE49-F238E27FC236}">
              <a16:creationId xmlns:a16="http://schemas.microsoft.com/office/drawing/2014/main" id="{2A2E3AF7-F200-46B7-89F7-E0BD5C66B550}"/>
            </a:ext>
          </a:extLst>
        </xdr:cNvPr>
        <xdr:cNvSpPr txBox="1"/>
      </xdr:nvSpPr>
      <xdr:spPr>
        <a:xfrm>
          <a:off x="5527040" y="88652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66946FD9-98DA-4467-B9D2-B2E7552324DA}"/>
            </a:ext>
          </a:extLst>
        </xdr:cNvPr>
        <xdr:cNvCxnSpPr/>
      </xdr:nvCxnSpPr>
      <xdr:spPr>
        <a:xfrm>
          <a:off x="5953125" y="8639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15" name="テキスト ボックス 214">
          <a:extLst>
            <a:ext uri="{FF2B5EF4-FFF2-40B4-BE49-F238E27FC236}">
              <a16:creationId xmlns:a16="http://schemas.microsoft.com/office/drawing/2014/main" id="{469E74E1-EC56-40AC-8D9F-7F4D62DAA97F}"/>
            </a:ext>
          </a:extLst>
        </xdr:cNvPr>
        <xdr:cNvSpPr txBox="1"/>
      </xdr:nvSpPr>
      <xdr:spPr>
        <a:xfrm>
          <a:off x="5527040" y="850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陸上競技場・野球場・球技場】&#10;一人当たり面積グラフ枠">
          <a:extLst>
            <a:ext uri="{FF2B5EF4-FFF2-40B4-BE49-F238E27FC236}">
              <a16:creationId xmlns:a16="http://schemas.microsoft.com/office/drawing/2014/main" id="{EC404C8A-B0A3-4BB5-B8F8-DC941651E3A8}"/>
            </a:ext>
          </a:extLst>
        </xdr:cNvPr>
        <xdr:cNvSpPr/>
      </xdr:nvSpPr>
      <xdr:spPr>
        <a:xfrm>
          <a:off x="5953125" y="863917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95250</xdr:rowOff>
    </xdr:from>
    <xdr:to>
      <xdr:col>54</xdr:col>
      <xdr:colOff>189865</xdr:colOff>
      <xdr:row>64</xdr:row>
      <xdr:rowOff>38100</xdr:rowOff>
    </xdr:to>
    <xdr:cxnSp macro="">
      <xdr:nvCxnSpPr>
        <xdr:cNvPr id="217" name="直線コネクタ 216">
          <a:extLst>
            <a:ext uri="{FF2B5EF4-FFF2-40B4-BE49-F238E27FC236}">
              <a16:creationId xmlns:a16="http://schemas.microsoft.com/office/drawing/2014/main" id="{92BAE45A-22B6-4C16-8A01-D39E2D198AF3}"/>
            </a:ext>
          </a:extLst>
        </xdr:cNvPr>
        <xdr:cNvCxnSpPr/>
      </xdr:nvCxnSpPr>
      <xdr:spPr>
        <a:xfrm flipV="1">
          <a:off x="9427845" y="9001125"/>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41910</xdr:rowOff>
    </xdr:from>
    <xdr:ext cx="469900" cy="258445"/>
    <xdr:sp macro="" textlink="">
      <xdr:nvSpPr>
        <xdr:cNvPr id="218" name="【陸上競技場・野球場・球技場】&#10;一人当たり面積最小値テキスト">
          <a:extLst>
            <a:ext uri="{FF2B5EF4-FFF2-40B4-BE49-F238E27FC236}">
              <a16:creationId xmlns:a16="http://schemas.microsoft.com/office/drawing/2014/main" id="{77FF9927-23C8-409C-9A22-A7465FE5B6FC}"/>
            </a:ext>
          </a:extLst>
        </xdr:cNvPr>
        <xdr:cNvSpPr txBox="1"/>
      </xdr:nvSpPr>
      <xdr:spPr>
        <a:xfrm>
          <a:off x="9477375" y="10408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219" name="直線コネクタ 218">
          <a:extLst>
            <a:ext uri="{FF2B5EF4-FFF2-40B4-BE49-F238E27FC236}">
              <a16:creationId xmlns:a16="http://schemas.microsoft.com/office/drawing/2014/main" id="{EC5053F4-5880-45BD-8B9E-86E9A56CFC62}"/>
            </a:ext>
          </a:extLst>
        </xdr:cNvPr>
        <xdr:cNvCxnSpPr/>
      </xdr:nvCxnSpPr>
      <xdr:spPr>
        <a:xfrm>
          <a:off x="9363075" y="104013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41910</xdr:rowOff>
    </xdr:from>
    <xdr:ext cx="469900" cy="258445"/>
    <xdr:sp macro="" textlink="">
      <xdr:nvSpPr>
        <xdr:cNvPr id="220" name="【陸上競技場・野球場・球技場】&#10;一人当たり面積最大値テキスト">
          <a:extLst>
            <a:ext uri="{FF2B5EF4-FFF2-40B4-BE49-F238E27FC236}">
              <a16:creationId xmlns:a16="http://schemas.microsoft.com/office/drawing/2014/main" id="{B3BD8457-B549-4B63-8C60-7772A7FA8EEA}"/>
            </a:ext>
          </a:extLst>
        </xdr:cNvPr>
        <xdr:cNvSpPr txBox="1"/>
      </xdr:nvSpPr>
      <xdr:spPr>
        <a:xfrm>
          <a:off x="9477375" y="8789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0.100</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21" name="直線コネクタ 220">
          <a:extLst>
            <a:ext uri="{FF2B5EF4-FFF2-40B4-BE49-F238E27FC236}">
              <a16:creationId xmlns:a16="http://schemas.microsoft.com/office/drawing/2014/main" id="{17317FEC-79C2-467E-AA6E-5C66DF8A469B}"/>
            </a:ext>
          </a:extLst>
        </xdr:cNvPr>
        <xdr:cNvCxnSpPr/>
      </xdr:nvCxnSpPr>
      <xdr:spPr>
        <a:xfrm>
          <a:off x="9363075" y="900112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156210</xdr:rowOff>
    </xdr:from>
    <xdr:ext cx="469900" cy="258445"/>
    <xdr:sp macro="" textlink="">
      <xdr:nvSpPr>
        <xdr:cNvPr id="222" name="【陸上競技場・野球場・球技場】&#10;一人当たり面積平均値テキスト">
          <a:extLst>
            <a:ext uri="{FF2B5EF4-FFF2-40B4-BE49-F238E27FC236}">
              <a16:creationId xmlns:a16="http://schemas.microsoft.com/office/drawing/2014/main" id="{BAA4693C-7094-494D-B81B-E86CB1437B88}"/>
            </a:ext>
          </a:extLst>
        </xdr:cNvPr>
        <xdr:cNvSpPr txBox="1"/>
      </xdr:nvSpPr>
      <xdr:spPr>
        <a:xfrm>
          <a:off x="9477375" y="95510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59</xdr:row>
      <xdr:rowOff>6350</xdr:rowOff>
    </xdr:from>
    <xdr:to>
      <xdr:col>55</xdr:col>
      <xdr:colOff>50800</xdr:colOff>
      <xdr:row>59</xdr:row>
      <xdr:rowOff>107950</xdr:rowOff>
    </xdr:to>
    <xdr:sp macro="" textlink="">
      <xdr:nvSpPr>
        <xdr:cNvPr id="223" name="フローチャート: 判断 222">
          <a:extLst>
            <a:ext uri="{FF2B5EF4-FFF2-40B4-BE49-F238E27FC236}">
              <a16:creationId xmlns:a16="http://schemas.microsoft.com/office/drawing/2014/main" id="{BAC9BE0F-EB8E-4141-ABE3-0C89EB4F653C}"/>
            </a:ext>
          </a:extLst>
        </xdr:cNvPr>
        <xdr:cNvSpPr/>
      </xdr:nvSpPr>
      <xdr:spPr>
        <a:xfrm>
          <a:off x="9401175" y="95631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25400</xdr:rowOff>
    </xdr:from>
    <xdr:to>
      <xdr:col>50</xdr:col>
      <xdr:colOff>165100</xdr:colOff>
      <xdr:row>59</xdr:row>
      <xdr:rowOff>127000</xdr:rowOff>
    </xdr:to>
    <xdr:sp macro="" textlink="">
      <xdr:nvSpPr>
        <xdr:cNvPr id="224" name="フローチャート: 判断 223">
          <a:extLst>
            <a:ext uri="{FF2B5EF4-FFF2-40B4-BE49-F238E27FC236}">
              <a16:creationId xmlns:a16="http://schemas.microsoft.com/office/drawing/2014/main" id="{683E0F1B-8984-4683-994D-FB95FE0477FA}"/>
            </a:ext>
          </a:extLst>
        </xdr:cNvPr>
        <xdr:cNvSpPr/>
      </xdr:nvSpPr>
      <xdr:spPr>
        <a:xfrm>
          <a:off x="8639175" y="95821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59</xdr:row>
      <xdr:rowOff>118110</xdr:rowOff>
    </xdr:from>
    <xdr:ext cx="469900" cy="259080"/>
    <xdr:sp macro="" textlink="">
      <xdr:nvSpPr>
        <xdr:cNvPr id="225" name="n_1aveValue【陸上競技場・野球場・球技場】&#10;一人当たり面積">
          <a:extLst>
            <a:ext uri="{FF2B5EF4-FFF2-40B4-BE49-F238E27FC236}">
              <a16:creationId xmlns:a16="http://schemas.microsoft.com/office/drawing/2014/main" id="{A7E5440E-0A73-4032-8871-970AD6B52278}"/>
            </a:ext>
          </a:extLst>
        </xdr:cNvPr>
        <xdr:cNvSpPr txBox="1"/>
      </xdr:nvSpPr>
      <xdr:spPr>
        <a:xfrm>
          <a:off x="8458200" y="967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59</xdr:row>
      <xdr:rowOff>44450</xdr:rowOff>
    </xdr:from>
    <xdr:to>
      <xdr:col>46</xdr:col>
      <xdr:colOff>38100</xdr:colOff>
      <xdr:row>59</xdr:row>
      <xdr:rowOff>146050</xdr:rowOff>
    </xdr:to>
    <xdr:sp macro="" textlink="">
      <xdr:nvSpPr>
        <xdr:cNvPr id="226" name="フローチャート: 判断 225">
          <a:extLst>
            <a:ext uri="{FF2B5EF4-FFF2-40B4-BE49-F238E27FC236}">
              <a16:creationId xmlns:a16="http://schemas.microsoft.com/office/drawing/2014/main" id="{E0CA3176-D616-499D-AF84-6AEFA929505F}"/>
            </a:ext>
          </a:extLst>
        </xdr:cNvPr>
        <xdr:cNvSpPr/>
      </xdr:nvSpPr>
      <xdr:spPr>
        <a:xfrm>
          <a:off x="7839075" y="96012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137160</xdr:rowOff>
    </xdr:from>
    <xdr:ext cx="469265" cy="259080"/>
    <xdr:sp macro="" textlink="">
      <xdr:nvSpPr>
        <xdr:cNvPr id="227" name="n_2aveValue【陸上競技場・野球場・球技場】&#10;一人当たり面積">
          <a:extLst>
            <a:ext uri="{FF2B5EF4-FFF2-40B4-BE49-F238E27FC236}">
              <a16:creationId xmlns:a16="http://schemas.microsoft.com/office/drawing/2014/main" id="{F486221C-C7CE-4A6A-B856-10483C6F4222}"/>
            </a:ext>
          </a:extLst>
        </xdr:cNvPr>
        <xdr:cNvSpPr txBox="1"/>
      </xdr:nvSpPr>
      <xdr:spPr>
        <a:xfrm>
          <a:off x="7677150" y="9693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59</xdr:row>
      <xdr:rowOff>44450</xdr:rowOff>
    </xdr:from>
    <xdr:to>
      <xdr:col>41</xdr:col>
      <xdr:colOff>101600</xdr:colOff>
      <xdr:row>59</xdr:row>
      <xdr:rowOff>146050</xdr:rowOff>
    </xdr:to>
    <xdr:sp macro="" textlink="">
      <xdr:nvSpPr>
        <xdr:cNvPr id="228" name="フローチャート: 判断 227">
          <a:extLst>
            <a:ext uri="{FF2B5EF4-FFF2-40B4-BE49-F238E27FC236}">
              <a16:creationId xmlns:a16="http://schemas.microsoft.com/office/drawing/2014/main" id="{CDE110B9-DAF1-464D-BA38-E3030D92DBD2}"/>
            </a:ext>
          </a:extLst>
        </xdr:cNvPr>
        <xdr:cNvSpPr/>
      </xdr:nvSpPr>
      <xdr:spPr>
        <a:xfrm>
          <a:off x="7029450" y="9601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137160</xdr:rowOff>
    </xdr:from>
    <xdr:ext cx="469265" cy="259080"/>
    <xdr:sp macro="" textlink="">
      <xdr:nvSpPr>
        <xdr:cNvPr id="229" name="n_3aveValue【陸上競技場・野球場・球技場】&#10;一人当たり面積">
          <a:extLst>
            <a:ext uri="{FF2B5EF4-FFF2-40B4-BE49-F238E27FC236}">
              <a16:creationId xmlns:a16="http://schemas.microsoft.com/office/drawing/2014/main" id="{6804471B-FF6E-496F-8857-F55120F9F190}"/>
            </a:ext>
          </a:extLst>
        </xdr:cNvPr>
        <xdr:cNvSpPr txBox="1"/>
      </xdr:nvSpPr>
      <xdr:spPr>
        <a:xfrm>
          <a:off x="6867525" y="9693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8445"/>
    <xdr:sp macro="" textlink="">
      <xdr:nvSpPr>
        <xdr:cNvPr id="230" name="テキスト ボックス 229">
          <a:extLst>
            <a:ext uri="{FF2B5EF4-FFF2-40B4-BE49-F238E27FC236}">
              <a16:creationId xmlns:a16="http://schemas.microsoft.com/office/drawing/2014/main" id="{1F5CCC7C-9556-4C28-A009-69CF5E881331}"/>
            </a:ext>
          </a:extLst>
        </xdr:cNvPr>
        <xdr:cNvSpPr txBox="1"/>
      </xdr:nvSpPr>
      <xdr:spPr>
        <a:xfrm>
          <a:off x="925830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31" name="テキスト ボックス 230">
          <a:extLst>
            <a:ext uri="{FF2B5EF4-FFF2-40B4-BE49-F238E27FC236}">
              <a16:creationId xmlns:a16="http://schemas.microsoft.com/office/drawing/2014/main" id="{EADB4B5E-2DBA-4D31-ACB0-232606C73319}"/>
            </a:ext>
          </a:extLst>
        </xdr:cNvPr>
        <xdr:cNvSpPr txBox="1"/>
      </xdr:nvSpPr>
      <xdr:spPr>
        <a:xfrm>
          <a:off x="85153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32" name="テキスト ボックス 231">
          <a:extLst>
            <a:ext uri="{FF2B5EF4-FFF2-40B4-BE49-F238E27FC236}">
              <a16:creationId xmlns:a16="http://schemas.microsoft.com/office/drawing/2014/main" id="{2A80652A-3CD0-4DC4-B987-DED9A5A3C43D}"/>
            </a:ext>
          </a:extLst>
        </xdr:cNvPr>
        <xdr:cNvSpPr txBox="1"/>
      </xdr:nvSpPr>
      <xdr:spPr>
        <a:xfrm>
          <a:off x="77152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33" name="テキスト ボックス 232">
          <a:extLst>
            <a:ext uri="{FF2B5EF4-FFF2-40B4-BE49-F238E27FC236}">
              <a16:creationId xmlns:a16="http://schemas.microsoft.com/office/drawing/2014/main" id="{C8AE6CA0-C00E-46E5-8F13-9829B8E70A08}"/>
            </a:ext>
          </a:extLst>
        </xdr:cNvPr>
        <xdr:cNvSpPr txBox="1"/>
      </xdr:nvSpPr>
      <xdr:spPr>
        <a:xfrm>
          <a:off x="69056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34" name="テキスト ボックス 233">
          <a:extLst>
            <a:ext uri="{FF2B5EF4-FFF2-40B4-BE49-F238E27FC236}">
              <a16:creationId xmlns:a16="http://schemas.microsoft.com/office/drawing/2014/main" id="{2DD8BA31-C2DD-4270-A0DC-48B89DCC9C85}"/>
            </a:ext>
          </a:extLst>
        </xdr:cNvPr>
        <xdr:cNvSpPr txBox="1"/>
      </xdr:nvSpPr>
      <xdr:spPr>
        <a:xfrm>
          <a:off x="61150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44450</xdr:rowOff>
    </xdr:from>
    <xdr:to>
      <xdr:col>55</xdr:col>
      <xdr:colOff>50800</xdr:colOff>
      <xdr:row>55</xdr:row>
      <xdr:rowOff>146050</xdr:rowOff>
    </xdr:to>
    <xdr:sp macro="" textlink="">
      <xdr:nvSpPr>
        <xdr:cNvPr id="235" name="楕円 234">
          <a:extLst>
            <a:ext uri="{FF2B5EF4-FFF2-40B4-BE49-F238E27FC236}">
              <a16:creationId xmlns:a16="http://schemas.microsoft.com/office/drawing/2014/main" id="{EECB6DF8-9B34-4836-9A20-D5C7406FCAD8}"/>
            </a:ext>
          </a:extLst>
        </xdr:cNvPr>
        <xdr:cNvSpPr/>
      </xdr:nvSpPr>
      <xdr:spPr>
        <a:xfrm>
          <a:off x="9401175" y="89535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168910</xdr:rowOff>
    </xdr:from>
    <xdr:ext cx="469900" cy="258445"/>
    <xdr:sp macro="" textlink="">
      <xdr:nvSpPr>
        <xdr:cNvPr id="236" name="【陸上競技場・野球場・球技場】&#10;一人当たり面積該当値テキスト">
          <a:extLst>
            <a:ext uri="{FF2B5EF4-FFF2-40B4-BE49-F238E27FC236}">
              <a16:creationId xmlns:a16="http://schemas.microsoft.com/office/drawing/2014/main" id="{0E6A46B3-25BC-4A0A-908F-21924B73EE46}"/>
            </a:ext>
          </a:extLst>
        </xdr:cNvPr>
        <xdr:cNvSpPr txBox="1"/>
      </xdr:nvSpPr>
      <xdr:spPr>
        <a:xfrm>
          <a:off x="9477375" y="8903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63500</xdr:rowOff>
    </xdr:from>
    <xdr:to>
      <xdr:col>50</xdr:col>
      <xdr:colOff>165100</xdr:colOff>
      <xdr:row>55</xdr:row>
      <xdr:rowOff>165100</xdr:rowOff>
    </xdr:to>
    <xdr:sp macro="" textlink="">
      <xdr:nvSpPr>
        <xdr:cNvPr id="237" name="楕円 236">
          <a:extLst>
            <a:ext uri="{FF2B5EF4-FFF2-40B4-BE49-F238E27FC236}">
              <a16:creationId xmlns:a16="http://schemas.microsoft.com/office/drawing/2014/main" id="{BF8F7707-DA82-4002-92F5-CED81EFF2482}"/>
            </a:ext>
          </a:extLst>
        </xdr:cNvPr>
        <xdr:cNvSpPr/>
      </xdr:nvSpPr>
      <xdr:spPr>
        <a:xfrm>
          <a:off x="8639175" y="8972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95250</xdr:rowOff>
    </xdr:from>
    <xdr:to>
      <xdr:col>55</xdr:col>
      <xdr:colOff>0</xdr:colOff>
      <xdr:row>55</xdr:row>
      <xdr:rowOff>114300</xdr:rowOff>
    </xdr:to>
    <xdr:cxnSp macro="">
      <xdr:nvCxnSpPr>
        <xdr:cNvPr id="238" name="直線コネクタ 237">
          <a:extLst>
            <a:ext uri="{FF2B5EF4-FFF2-40B4-BE49-F238E27FC236}">
              <a16:creationId xmlns:a16="http://schemas.microsoft.com/office/drawing/2014/main" id="{6DA50032-0F14-404D-84D7-C94BC93BA2D7}"/>
            </a:ext>
          </a:extLst>
        </xdr:cNvPr>
        <xdr:cNvCxnSpPr/>
      </xdr:nvCxnSpPr>
      <xdr:spPr>
        <a:xfrm flipV="1">
          <a:off x="8686800" y="9001125"/>
          <a:ext cx="7429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82550</xdr:rowOff>
    </xdr:from>
    <xdr:to>
      <xdr:col>46</xdr:col>
      <xdr:colOff>38100</xdr:colOff>
      <xdr:row>56</xdr:row>
      <xdr:rowOff>12700</xdr:rowOff>
    </xdr:to>
    <xdr:sp macro="" textlink="">
      <xdr:nvSpPr>
        <xdr:cNvPr id="239" name="楕円 238">
          <a:extLst>
            <a:ext uri="{FF2B5EF4-FFF2-40B4-BE49-F238E27FC236}">
              <a16:creationId xmlns:a16="http://schemas.microsoft.com/office/drawing/2014/main" id="{52E827FB-AAFC-497F-82F2-F152F391B390}"/>
            </a:ext>
          </a:extLst>
        </xdr:cNvPr>
        <xdr:cNvSpPr/>
      </xdr:nvSpPr>
      <xdr:spPr>
        <a:xfrm>
          <a:off x="7839075" y="8991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114300</xdr:rowOff>
    </xdr:from>
    <xdr:to>
      <xdr:col>50</xdr:col>
      <xdr:colOff>114300</xdr:colOff>
      <xdr:row>55</xdr:row>
      <xdr:rowOff>133350</xdr:rowOff>
    </xdr:to>
    <xdr:cxnSp macro="">
      <xdr:nvCxnSpPr>
        <xdr:cNvPr id="240" name="直線コネクタ 239">
          <a:extLst>
            <a:ext uri="{FF2B5EF4-FFF2-40B4-BE49-F238E27FC236}">
              <a16:creationId xmlns:a16="http://schemas.microsoft.com/office/drawing/2014/main" id="{ABDFC3A7-2682-49A2-A5A6-5ACC299DCC57}"/>
            </a:ext>
          </a:extLst>
        </xdr:cNvPr>
        <xdr:cNvCxnSpPr/>
      </xdr:nvCxnSpPr>
      <xdr:spPr>
        <a:xfrm flipV="1">
          <a:off x="7886700" y="9020175"/>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101600</xdr:rowOff>
    </xdr:from>
    <xdr:to>
      <xdr:col>41</xdr:col>
      <xdr:colOff>101600</xdr:colOff>
      <xdr:row>56</xdr:row>
      <xdr:rowOff>31750</xdr:rowOff>
    </xdr:to>
    <xdr:sp macro="" textlink="">
      <xdr:nvSpPr>
        <xdr:cNvPr id="241" name="楕円 240">
          <a:extLst>
            <a:ext uri="{FF2B5EF4-FFF2-40B4-BE49-F238E27FC236}">
              <a16:creationId xmlns:a16="http://schemas.microsoft.com/office/drawing/2014/main" id="{CCE2E4C8-4B7E-4E0C-A231-FD24766BDA12}"/>
            </a:ext>
          </a:extLst>
        </xdr:cNvPr>
        <xdr:cNvSpPr/>
      </xdr:nvSpPr>
      <xdr:spPr>
        <a:xfrm>
          <a:off x="7029450" y="90106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133350</xdr:rowOff>
    </xdr:from>
    <xdr:to>
      <xdr:col>45</xdr:col>
      <xdr:colOff>177800</xdr:colOff>
      <xdr:row>55</xdr:row>
      <xdr:rowOff>152400</xdr:rowOff>
    </xdr:to>
    <xdr:cxnSp macro="">
      <xdr:nvCxnSpPr>
        <xdr:cNvPr id="242" name="直線コネクタ 241">
          <a:extLst>
            <a:ext uri="{FF2B5EF4-FFF2-40B4-BE49-F238E27FC236}">
              <a16:creationId xmlns:a16="http://schemas.microsoft.com/office/drawing/2014/main" id="{5174E5A1-524C-4718-8F6D-84281E49E453}"/>
            </a:ext>
          </a:extLst>
        </xdr:cNvPr>
        <xdr:cNvCxnSpPr/>
      </xdr:nvCxnSpPr>
      <xdr:spPr>
        <a:xfrm flipV="1">
          <a:off x="7077075" y="9039225"/>
          <a:ext cx="8096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82550</xdr:rowOff>
    </xdr:from>
    <xdr:to>
      <xdr:col>36</xdr:col>
      <xdr:colOff>165100</xdr:colOff>
      <xdr:row>59</xdr:row>
      <xdr:rowOff>12700</xdr:rowOff>
    </xdr:to>
    <xdr:sp macro="" textlink="">
      <xdr:nvSpPr>
        <xdr:cNvPr id="243" name="楕円 242">
          <a:extLst>
            <a:ext uri="{FF2B5EF4-FFF2-40B4-BE49-F238E27FC236}">
              <a16:creationId xmlns:a16="http://schemas.microsoft.com/office/drawing/2014/main" id="{93C18956-5137-4A24-BE06-6779863C3604}"/>
            </a:ext>
          </a:extLst>
        </xdr:cNvPr>
        <xdr:cNvSpPr/>
      </xdr:nvSpPr>
      <xdr:spPr>
        <a:xfrm>
          <a:off x="6238875" y="94773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152400</xdr:rowOff>
    </xdr:from>
    <xdr:to>
      <xdr:col>41</xdr:col>
      <xdr:colOff>50800</xdr:colOff>
      <xdr:row>58</xdr:row>
      <xdr:rowOff>133350</xdr:rowOff>
    </xdr:to>
    <xdr:cxnSp macro="">
      <xdr:nvCxnSpPr>
        <xdr:cNvPr id="244" name="直線コネクタ 243">
          <a:extLst>
            <a:ext uri="{FF2B5EF4-FFF2-40B4-BE49-F238E27FC236}">
              <a16:creationId xmlns:a16="http://schemas.microsoft.com/office/drawing/2014/main" id="{39955F21-6B2B-4EBF-8D38-9A5DD10FAE74}"/>
            </a:ext>
          </a:extLst>
        </xdr:cNvPr>
        <xdr:cNvCxnSpPr/>
      </xdr:nvCxnSpPr>
      <xdr:spPr>
        <a:xfrm flipV="1">
          <a:off x="6286500" y="9058275"/>
          <a:ext cx="790575" cy="466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54</xdr:row>
      <xdr:rowOff>10160</xdr:rowOff>
    </xdr:from>
    <xdr:ext cx="469900" cy="259080"/>
    <xdr:sp macro="" textlink="">
      <xdr:nvSpPr>
        <xdr:cNvPr id="245" name="n_1mainValue【陸上競技場・野球場・球技場】&#10;一人当たり面積">
          <a:extLst>
            <a:ext uri="{FF2B5EF4-FFF2-40B4-BE49-F238E27FC236}">
              <a16:creationId xmlns:a16="http://schemas.microsoft.com/office/drawing/2014/main" id="{F9937DCA-0F5E-406A-8E9B-8DED23BB6816}"/>
            </a:ext>
          </a:extLst>
        </xdr:cNvPr>
        <xdr:cNvSpPr txBox="1"/>
      </xdr:nvSpPr>
      <xdr:spPr>
        <a:xfrm>
          <a:off x="8458200" y="8750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54</xdr:row>
      <xdr:rowOff>29210</xdr:rowOff>
    </xdr:from>
    <xdr:ext cx="469265" cy="258445"/>
    <xdr:sp macro="" textlink="">
      <xdr:nvSpPr>
        <xdr:cNvPr id="246" name="n_2mainValue【陸上競技場・野球場・球技場】&#10;一人当たり面積">
          <a:extLst>
            <a:ext uri="{FF2B5EF4-FFF2-40B4-BE49-F238E27FC236}">
              <a16:creationId xmlns:a16="http://schemas.microsoft.com/office/drawing/2014/main" id="{480637F4-261C-45CF-8F41-4D5822AD35F1}"/>
            </a:ext>
          </a:extLst>
        </xdr:cNvPr>
        <xdr:cNvSpPr txBox="1"/>
      </xdr:nvSpPr>
      <xdr:spPr>
        <a:xfrm>
          <a:off x="7677150" y="8769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54</xdr:row>
      <xdr:rowOff>48260</xdr:rowOff>
    </xdr:from>
    <xdr:ext cx="469265" cy="259080"/>
    <xdr:sp macro="" textlink="">
      <xdr:nvSpPr>
        <xdr:cNvPr id="247" name="n_3mainValue【陸上競技場・野球場・球技場】&#10;一人当たり面積">
          <a:extLst>
            <a:ext uri="{FF2B5EF4-FFF2-40B4-BE49-F238E27FC236}">
              <a16:creationId xmlns:a16="http://schemas.microsoft.com/office/drawing/2014/main" id="{2DF76D46-F93A-41A6-9509-B8C836BEBF33}"/>
            </a:ext>
          </a:extLst>
        </xdr:cNvPr>
        <xdr:cNvSpPr txBox="1"/>
      </xdr:nvSpPr>
      <xdr:spPr>
        <a:xfrm>
          <a:off x="6867525" y="8789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57</xdr:row>
      <xdr:rowOff>29210</xdr:rowOff>
    </xdr:from>
    <xdr:ext cx="469265" cy="258445"/>
    <xdr:sp macro="" textlink="">
      <xdr:nvSpPr>
        <xdr:cNvPr id="248" name="n_4mainValue【陸上競技場・野球場・球技場】&#10;一人当たり面積">
          <a:extLst>
            <a:ext uri="{FF2B5EF4-FFF2-40B4-BE49-F238E27FC236}">
              <a16:creationId xmlns:a16="http://schemas.microsoft.com/office/drawing/2014/main" id="{F46B33F1-483B-4ABE-8566-3745C21385A1}"/>
            </a:ext>
          </a:extLst>
        </xdr:cNvPr>
        <xdr:cNvSpPr txBox="1"/>
      </xdr:nvSpPr>
      <xdr:spPr>
        <a:xfrm>
          <a:off x="6067425" y="925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99BFEC36-F2FC-4197-B1BC-8E4B0BD3047C}"/>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県民会館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0" name="正方形/長方形 249">
          <a:extLst>
            <a:ext uri="{FF2B5EF4-FFF2-40B4-BE49-F238E27FC236}">
              <a16:creationId xmlns:a16="http://schemas.microsoft.com/office/drawing/2014/main" id="{D39A58CA-1E50-4A13-A0A0-91E4FC86A1FA}"/>
            </a:ext>
          </a:extLst>
        </xdr:cNvPr>
        <xdr:cNvSpPr/>
      </xdr:nvSpPr>
      <xdr:spPr>
        <a:xfrm>
          <a:off x="11525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1" name="正方形/長方形 250">
          <a:extLst>
            <a:ext uri="{FF2B5EF4-FFF2-40B4-BE49-F238E27FC236}">
              <a16:creationId xmlns:a16="http://schemas.microsoft.com/office/drawing/2014/main" id="{46BEFBD9-D628-4A50-9237-83D51E841823}"/>
            </a:ext>
          </a:extLst>
        </xdr:cNvPr>
        <xdr:cNvSpPr/>
      </xdr:nvSpPr>
      <xdr:spPr>
        <a:xfrm>
          <a:off x="11525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2" name="正方形/長方形 251">
          <a:extLst>
            <a:ext uri="{FF2B5EF4-FFF2-40B4-BE49-F238E27FC236}">
              <a16:creationId xmlns:a16="http://schemas.microsoft.com/office/drawing/2014/main" id="{E33BBC7F-AAAD-4956-8AF8-5F64E5670FC0}"/>
            </a:ext>
          </a:extLst>
        </xdr:cNvPr>
        <xdr:cNvSpPr/>
      </xdr:nvSpPr>
      <xdr:spPr>
        <a:xfrm>
          <a:off x="26384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3" name="正方形/長方形 252">
          <a:extLst>
            <a:ext uri="{FF2B5EF4-FFF2-40B4-BE49-F238E27FC236}">
              <a16:creationId xmlns:a16="http://schemas.microsoft.com/office/drawing/2014/main" id="{8C78EDEF-5803-476A-A168-D299538234CD}"/>
            </a:ext>
          </a:extLst>
        </xdr:cNvPr>
        <xdr:cNvSpPr/>
      </xdr:nvSpPr>
      <xdr:spPr>
        <a:xfrm>
          <a:off x="26384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26303E7E-EE79-4530-BEB0-F453AB3D0814}"/>
            </a:ext>
          </a:extLst>
        </xdr:cNvPr>
        <xdr:cNvSpPr/>
      </xdr:nvSpPr>
      <xdr:spPr>
        <a:xfrm>
          <a:off x="685800" y="122396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55" name="テキスト ボックス 254">
          <a:extLst>
            <a:ext uri="{FF2B5EF4-FFF2-40B4-BE49-F238E27FC236}">
              <a16:creationId xmlns:a16="http://schemas.microsoft.com/office/drawing/2014/main" id="{E62460BF-525A-4E3D-8C61-76D45108A12A}"/>
            </a:ext>
          </a:extLst>
        </xdr:cNvPr>
        <xdr:cNvSpPr txBox="1"/>
      </xdr:nvSpPr>
      <xdr:spPr>
        <a:xfrm>
          <a:off x="666750" y="1205865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9A5B9-6677-4843-A133-841EC5FEDD81}"/>
            </a:ext>
          </a:extLst>
        </xdr:cNvPr>
        <xdr:cNvCxnSpPr/>
      </xdr:nvCxnSpPr>
      <xdr:spPr>
        <a:xfrm>
          <a:off x="685800" y="1440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57" name="テキスト ボックス 256">
          <a:extLst>
            <a:ext uri="{FF2B5EF4-FFF2-40B4-BE49-F238E27FC236}">
              <a16:creationId xmlns:a16="http://schemas.microsoft.com/office/drawing/2014/main" id="{2185D754-C643-4778-92F7-AEBD0D4A032C}"/>
            </a:ext>
          </a:extLst>
        </xdr:cNvPr>
        <xdr:cNvSpPr txBox="1"/>
      </xdr:nvSpPr>
      <xdr:spPr>
        <a:xfrm>
          <a:off x="339725" y="142563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8" name="直線コネクタ 257">
          <a:extLst>
            <a:ext uri="{FF2B5EF4-FFF2-40B4-BE49-F238E27FC236}">
              <a16:creationId xmlns:a16="http://schemas.microsoft.com/office/drawing/2014/main" id="{35423FD1-A452-47DF-8CDF-82211F65DE34}"/>
            </a:ext>
          </a:extLst>
        </xdr:cNvPr>
        <xdr:cNvCxnSpPr/>
      </xdr:nvCxnSpPr>
      <xdr:spPr>
        <a:xfrm>
          <a:off x="685800" y="13963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59" name="テキスト ボックス 258">
          <a:extLst>
            <a:ext uri="{FF2B5EF4-FFF2-40B4-BE49-F238E27FC236}">
              <a16:creationId xmlns:a16="http://schemas.microsoft.com/office/drawing/2014/main" id="{43AD5058-C254-405A-A46E-ED6BF56ABF09}"/>
            </a:ext>
          </a:extLst>
        </xdr:cNvPr>
        <xdr:cNvSpPr txBox="1"/>
      </xdr:nvSpPr>
      <xdr:spPr>
        <a:xfrm>
          <a:off x="339725" y="1382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0" name="直線コネクタ 259">
          <a:extLst>
            <a:ext uri="{FF2B5EF4-FFF2-40B4-BE49-F238E27FC236}">
              <a16:creationId xmlns:a16="http://schemas.microsoft.com/office/drawing/2014/main" id="{F207439F-912E-4A69-8654-3243B5831AB2}"/>
            </a:ext>
          </a:extLst>
        </xdr:cNvPr>
        <xdr:cNvCxnSpPr/>
      </xdr:nvCxnSpPr>
      <xdr:spPr>
        <a:xfrm>
          <a:off x="685800" y="1353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61" name="テキスト ボックス 260">
          <a:extLst>
            <a:ext uri="{FF2B5EF4-FFF2-40B4-BE49-F238E27FC236}">
              <a16:creationId xmlns:a16="http://schemas.microsoft.com/office/drawing/2014/main" id="{66D9364F-CEFC-41B5-83B5-AF1E3C04F9DC}"/>
            </a:ext>
          </a:extLst>
        </xdr:cNvPr>
        <xdr:cNvSpPr txBox="1"/>
      </xdr:nvSpPr>
      <xdr:spPr>
        <a:xfrm>
          <a:off x="339725" y="133991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2" name="直線コネクタ 261">
          <a:extLst>
            <a:ext uri="{FF2B5EF4-FFF2-40B4-BE49-F238E27FC236}">
              <a16:creationId xmlns:a16="http://schemas.microsoft.com/office/drawing/2014/main" id="{31D54E11-E84F-4F50-9C9B-AEE2C99181BA}"/>
            </a:ext>
          </a:extLst>
        </xdr:cNvPr>
        <xdr:cNvCxnSpPr/>
      </xdr:nvCxnSpPr>
      <xdr:spPr>
        <a:xfrm>
          <a:off x="685800" y="13106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63" name="テキスト ボックス 262">
          <a:extLst>
            <a:ext uri="{FF2B5EF4-FFF2-40B4-BE49-F238E27FC236}">
              <a16:creationId xmlns:a16="http://schemas.microsoft.com/office/drawing/2014/main" id="{821CE1F2-EC38-4E21-9018-92A001796795}"/>
            </a:ext>
          </a:extLst>
        </xdr:cNvPr>
        <xdr:cNvSpPr txBox="1"/>
      </xdr:nvSpPr>
      <xdr:spPr>
        <a:xfrm>
          <a:off x="339725" y="12960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4" name="直線コネクタ 263">
          <a:extLst>
            <a:ext uri="{FF2B5EF4-FFF2-40B4-BE49-F238E27FC236}">
              <a16:creationId xmlns:a16="http://schemas.microsoft.com/office/drawing/2014/main" id="{2AE2BA02-4089-4B3A-AA7E-3A4A52FB9AA6}"/>
            </a:ext>
          </a:extLst>
        </xdr:cNvPr>
        <xdr:cNvCxnSpPr/>
      </xdr:nvCxnSpPr>
      <xdr:spPr>
        <a:xfrm>
          <a:off x="685800" y="1266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65" name="テキスト ボックス 264">
          <a:extLst>
            <a:ext uri="{FF2B5EF4-FFF2-40B4-BE49-F238E27FC236}">
              <a16:creationId xmlns:a16="http://schemas.microsoft.com/office/drawing/2014/main" id="{3390C718-14E2-4331-AA7A-1E77FA0E6373}"/>
            </a:ext>
          </a:extLst>
        </xdr:cNvPr>
        <xdr:cNvSpPr txBox="1"/>
      </xdr:nvSpPr>
      <xdr:spPr>
        <a:xfrm>
          <a:off x="339725" y="12532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B5C18A92-B0F9-4439-B333-73153CAFDE49}"/>
            </a:ext>
          </a:extLst>
        </xdr:cNvPr>
        <xdr:cNvCxnSpPr/>
      </xdr:nvCxnSpPr>
      <xdr:spPr>
        <a:xfrm>
          <a:off x="685800" y="122396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67" name="テキスト ボックス 266">
          <a:extLst>
            <a:ext uri="{FF2B5EF4-FFF2-40B4-BE49-F238E27FC236}">
              <a16:creationId xmlns:a16="http://schemas.microsoft.com/office/drawing/2014/main" id="{8947A426-CC5A-4DE3-A65A-898FD768EBD0}"/>
            </a:ext>
          </a:extLst>
        </xdr:cNvPr>
        <xdr:cNvSpPr txBox="1"/>
      </xdr:nvSpPr>
      <xdr:spPr>
        <a:xfrm>
          <a:off x="339725" y="12103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県民会館】&#10;有形固定資産減価償却率グラフ枠">
          <a:extLst>
            <a:ext uri="{FF2B5EF4-FFF2-40B4-BE49-F238E27FC236}">
              <a16:creationId xmlns:a16="http://schemas.microsoft.com/office/drawing/2014/main" id="{BA29D54B-D564-4D58-AC26-EB13ED7F3AEF}"/>
            </a:ext>
          </a:extLst>
        </xdr:cNvPr>
        <xdr:cNvSpPr/>
      </xdr:nvSpPr>
      <xdr:spPr>
        <a:xfrm>
          <a:off x="685800" y="122396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143510</xdr:rowOff>
    </xdr:from>
    <xdr:to>
      <xdr:col>24</xdr:col>
      <xdr:colOff>62865</xdr:colOff>
      <xdr:row>82</xdr:row>
      <xdr:rowOff>29210</xdr:rowOff>
    </xdr:to>
    <xdr:cxnSp macro="">
      <xdr:nvCxnSpPr>
        <xdr:cNvPr id="269" name="直線コネクタ 268">
          <a:extLst>
            <a:ext uri="{FF2B5EF4-FFF2-40B4-BE49-F238E27FC236}">
              <a16:creationId xmlns:a16="http://schemas.microsoft.com/office/drawing/2014/main" id="{C2EEFF6D-CB38-44AE-85A5-845683840B32}"/>
            </a:ext>
          </a:extLst>
        </xdr:cNvPr>
        <xdr:cNvCxnSpPr/>
      </xdr:nvCxnSpPr>
      <xdr:spPr>
        <a:xfrm flipV="1">
          <a:off x="4179570" y="12770485"/>
          <a:ext cx="1270" cy="533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33020</xdr:rowOff>
    </xdr:from>
    <xdr:ext cx="405130" cy="259080"/>
    <xdr:sp macro="" textlink="">
      <xdr:nvSpPr>
        <xdr:cNvPr id="270" name="【県民会館】&#10;有形固定資産減価償却率最小値テキスト">
          <a:extLst>
            <a:ext uri="{FF2B5EF4-FFF2-40B4-BE49-F238E27FC236}">
              <a16:creationId xmlns:a16="http://schemas.microsoft.com/office/drawing/2014/main" id="{99E4CC6E-721D-4186-949C-EEAD23D0BAD8}"/>
            </a:ext>
          </a:extLst>
        </xdr:cNvPr>
        <xdr:cNvSpPr txBox="1"/>
      </xdr:nvSpPr>
      <xdr:spPr>
        <a:xfrm>
          <a:off x="4229100" y="13307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a:t>
          </a:r>
          <a:endParaRPr kumimoji="1" lang="ja-JP" altLang="en-US" sz="1000" b="1">
            <a:latin typeface="ＭＳ Ｐゴシック"/>
            <a:ea typeface="ＭＳ Ｐゴシック"/>
          </a:endParaRPr>
        </a:p>
      </xdr:txBody>
    </xdr:sp>
    <xdr:clientData/>
  </xdr:oneCellAnchor>
  <xdr:twoCellAnchor>
    <xdr:from>
      <xdr:col>23</xdr:col>
      <xdr:colOff>165100</xdr:colOff>
      <xdr:row>82</xdr:row>
      <xdr:rowOff>29210</xdr:rowOff>
    </xdr:from>
    <xdr:to>
      <xdr:col>24</xdr:col>
      <xdr:colOff>152400</xdr:colOff>
      <xdr:row>82</xdr:row>
      <xdr:rowOff>29210</xdr:rowOff>
    </xdr:to>
    <xdr:cxnSp macro="">
      <xdr:nvCxnSpPr>
        <xdr:cNvPr id="271" name="直線コネクタ 270">
          <a:extLst>
            <a:ext uri="{FF2B5EF4-FFF2-40B4-BE49-F238E27FC236}">
              <a16:creationId xmlns:a16="http://schemas.microsoft.com/office/drawing/2014/main" id="{170D2D2C-A71B-488A-B333-6B4D86320C2D}"/>
            </a:ext>
          </a:extLst>
        </xdr:cNvPr>
        <xdr:cNvCxnSpPr/>
      </xdr:nvCxnSpPr>
      <xdr:spPr>
        <a:xfrm>
          <a:off x="4105275" y="13303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90170</xdr:rowOff>
    </xdr:from>
    <xdr:ext cx="405130" cy="259080"/>
    <xdr:sp macro="" textlink="">
      <xdr:nvSpPr>
        <xdr:cNvPr id="272" name="【県民会館】&#10;有形固定資産減価償却率最大値テキスト">
          <a:extLst>
            <a:ext uri="{FF2B5EF4-FFF2-40B4-BE49-F238E27FC236}">
              <a16:creationId xmlns:a16="http://schemas.microsoft.com/office/drawing/2014/main" id="{B5FA8093-A023-424F-A8B7-0F5E57973E2B}"/>
            </a:ext>
          </a:extLst>
        </xdr:cNvPr>
        <xdr:cNvSpPr txBox="1"/>
      </xdr:nvSpPr>
      <xdr:spPr>
        <a:xfrm>
          <a:off x="4229100" y="12555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143510</xdr:rowOff>
    </xdr:from>
    <xdr:to>
      <xdr:col>24</xdr:col>
      <xdr:colOff>152400</xdr:colOff>
      <xdr:row>78</xdr:row>
      <xdr:rowOff>143510</xdr:rowOff>
    </xdr:to>
    <xdr:cxnSp macro="">
      <xdr:nvCxnSpPr>
        <xdr:cNvPr id="273" name="直線コネクタ 272">
          <a:extLst>
            <a:ext uri="{FF2B5EF4-FFF2-40B4-BE49-F238E27FC236}">
              <a16:creationId xmlns:a16="http://schemas.microsoft.com/office/drawing/2014/main" id="{212B62D2-DB59-44A8-B865-651D1C0C1C50}"/>
            </a:ext>
          </a:extLst>
        </xdr:cNvPr>
        <xdr:cNvCxnSpPr/>
      </xdr:nvCxnSpPr>
      <xdr:spPr>
        <a:xfrm>
          <a:off x="4105275" y="12770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8890</xdr:rowOff>
    </xdr:from>
    <xdr:ext cx="405130" cy="258445"/>
    <xdr:sp macro="" textlink="">
      <xdr:nvSpPr>
        <xdr:cNvPr id="274" name="【県民会館】&#10;有形固定資産減価償却率平均値テキスト">
          <a:extLst>
            <a:ext uri="{FF2B5EF4-FFF2-40B4-BE49-F238E27FC236}">
              <a16:creationId xmlns:a16="http://schemas.microsoft.com/office/drawing/2014/main" id="{1045C41F-4E46-46A6-8F59-85CEAE633E86}"/>
            </a:ext>
          </a:extLst>
        </xdr:cNvPr>
        <xdr:cNvSpPr txBox="1"/>
      </xdr:nvSpPr>
      <xdr:spPr>
        <a:xfrm>
          <a:off x="4229100" y="131279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30480</xdr:rowOff>
    </xdr:from>
    <xdr:to>
      <xdr:col>24</xdr:col>
      <xdr:colOff>114300</xdr:colOff>
      <xdr:row>81</xdr:row>
      <xdr:rowOff>132080</xdr:rowOff>
    </xdr:to>
    <xdr:sp macro="" textlink="">
      <xdr:nvSpPr>
        <xdr:cNvPr id="275" name="フローチャート: 判断 274">
          <a:extLst>
            <a:ext uri="{FF2B5EF4-FFF2-40B4-BE49-F238E27FC236}">
              <a16:creationId xmlns:a16="http://schemas.microsoft.com/office/drawing/2014/main" id="{B9C3295D-7B52-415B-9F7A-12A77038821B}"/>
            </a:ext>
          </a:extLst>
        </xdr:cNvPr>
        <xdr:cNvSpPr/>
      </xdr:nvSpPr>
      <xdr:spPr>
        <a:xfrm>
          <a:off x="4124325" y="1314323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58420</xdr:rowOff>
    </xdr:from>
    <xdr:to>
      <xdr:col>20</xdr:col>
      <xdr:colOff>38100</xdr:colOff>
      <xdr:row>81</xdr:row>
      <xdr:rowOff>160020</xdr:rowOff>
    </xdr:to>
    <xdr:sp macro="" textlink="">
      <xdr:nvSpPr>
        <xdr:cNvPr id="276" name="フローチャート: 判断 275">
          <a:extLst>
            <a:ext uri="{FF2B5EF4-FFF2-40B4-BE49-F238E27FC236}">
              <a16:creationId xmlns:a16="http://schemas.microsoft.com/office/drawing/2014/main" id="{AE8378E9-73E7-4C65-A760-FC69CD1AF7EB}"/>
            </a:ext>
          </a:extLst>
        </xdr:cNvPr>
        <xdr:cNvSpPr/>
      </xdr:nvSpPr>
      <xdr:spPr>
        <a:xfrm>
          <a:off x="3381375" y="131743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81</xdr:row>
      <xdr:rowOff>151130</xdr:rowOff>
    </xdr:from>
    <xdr:ext cx="405130" cy="259080"/>
    <xdr:sp macro="" textlink="">
      <xdr:nvSpPr>
        <xdr:cNvPr id="277" name="n_1aveValue【県民会館】&#10;有形固定資産減価償却率">
          <a:extLst>
            <a:ext uri="{FF2B5EF4-FFF2-40B4-BE49-F238E27FC236}">
              <a16:creationId xmlns:a16="http://schemas.microsoft.com/office/drawing/2014/main" id="{38E85122-7C2A-45FD-965E-3375DF4E9A8A}"/>
            </a:ext>
          </a:extLst>
        </xdr:cNvPr>
        <xdr:cNvSpPr txBox="1"/>
      </xdr:nvSpPr>
      <xdr:spPr>
        <a:xfrm>
          <a:off x="3239135" y="13267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80</xdr:row>
      <xdr:rowOff>138430</xdr:rowOff>
    </xdr:from>
    <xdr:to>
      <xdr:col>15</xdr:col>
      <xdr:colOff>101600</xdr:colOff>
      <xdr:row>81</xdr:row>
      <xdr:rowOff>68580</xdr:rowOff>
    </xdr:to>
    <xdr:sp macro="" textlink="">
      <xdr:nvSpPr>
        <xdr:cNvPr id="278" name="フローチャート: 判断 277">
          <a:extLst>
            <a:ext uri="{FF2B5EF4-FFF2-40B4-BE49-F238E27FC236}">
              <a16:creationId xmlns:a16="http://schemas.microsoft.com/office/drawing/2014/main" id="{888F2C6B-78B3-4A13-98BF-56AF74F9EDFB}"/>
            </a:ext>
          </a:extLst>
        </xdr:cNvPr>
        <xdr:cNvSpPr/>
      </xdr:nvSpPr>
      <xdr:spPr>
        <a:xfrm>
          <a:off x="2571750" y="130956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81</xdr:row>
      <xdr:rowOff>59690</xdr:rowOff>
    </xdr:from>
    <xdr:ext cx="404495" cy="259080"/>
    <xdr:sp macro="" textlink="">
      <xdr:nvSpPr>
        <xdr:cNvPr id="279" name="n_2aveValue【県民会館】&#10;有形固定資産減価償却率">
          <a:extLst>
            <a:ext uri="{FF2B5EF4-FFF2-40B4-BE49-F238E27FC236}">
              <a16:creationId xmlns:a16="http://schemas.microsoft.com/office/drawing/2014/main" id="{D1B6F0AF-3586-46F4-AB28-8AD880F2A602}"/>
            </a:ext>
          </a:extLst>
        </xdr:cNvPr>
        <xdr:cNvSpPr txBox="1"/>
      </xdr:nvSpPr>
      <xdr:spPr>
        <a:xfrm>
          <a:off x="2439035" y="13175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81</xdr:row>
      <xdr:rowOff>26035</xdr:rowOff>
    </xdr:from>
    <xdr:to>
      <xdr:col>10</xdr:col>
      <xdr:colOff>165100</xdr:colOff>
      <xdr:row>81</xdr:row>
      <xdr:rowOff>127635</xdr:rowOff>
    </xdr:to>
    <xdr:sp macro="" textlink="">
      <xdr:nvSpPr>
        <xdr:cNvPr id="280" name="フローチャート: 判断 279">
          <a:extLst>
            <a:ext uri="{FF2B5EF4-FFF2-40B4-BE49-F238E27FC236}">
              <a16:creationId xmlns:a16="http://schemas.microsoft.com/office/drawing/2014/main" id="{54E78BAA-A1FC-4F11-8929-B9D8CA3D5E77}"/>
            </a:ext>
          </a:extLst>
        </xdr:cNvPr>
        <xdr:cNvSpPr/>
      </xdr:nvSpPr>
      <xdr:spPr>
        <a:xfrm>
          <a:off x="1781175" y="131451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79</xdr:row>
      <xdr:rowOff>144145</xdr:rowOff>
    </xdr:from>
    <xdr:ext cx="404495" cy="258445"/>
    <xdr:sp macro="" textlink="">
      <xdr:nvSpPr>
        <xdr:cNvPr id="281" name="n_3aveValue【県民会館】&#10;有形固定資産減価償却率">
          <a:extLst>
            <a:ext uri="{FF2B5EF4-FFF2-40B4-BE49-F238E27FC236}">
              <a16:creationId xmlns:a16="http://schemas.microsoft.com/office/drawing/2014/main" id="{C8DB421E-57C4-41A9-A94C-94F0696DDFEE}"/>
            </a:ext>
          </a:extLst>
        </xdr:cNvPr>
        <xdr:cNvSpPr txBox="1"/>
      </xdr:nvSpPr>
      <xdr:spPr>
        <a:xfrm>
          <a:off x="1648460" y="12933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282" name="テキスト ボックス 281">
          <a:extLst>
            <a:ext uri="{FF2B5EF4-FFF2-40B4-BE49-F238E27FC236}">
              <a16:creationId xmlns:a16="http://schemas.microsoft.com/office/drawing/2014/main" id="{7AF7F425-6981-4474-807E-AC744857FED6}"/>
            </a:ext>
          </a:extLst>
        </xdr:cNvPr>
        <xdr:cNvSpPr txBox="1"/>
      </xdr:nvSpPr>
      <xdr:spPr>
        <a:xfrm>
          <a:off x="40100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3" name="テキスト ボックス 282">
          <a:extLst>
            <a:ext uri="{FF2B5EF4-FFF2-40B4-BE49-F238E27FC236}">
              <a16:creationId xmlns:a16="http://schemas.microsoft.com/office/drawing/2014/main" id="{120B3708-3078-49CD-8AB5-5CB792A80436}"/>
            </a:ext>
          </a:extLst>
        </xdr:cNvPr>
        <xdr:cNvSpPr txBox="1"/>
      </xdr:nvSpPr>
      <xdr:spPr>
        <a:xfrm>
          <a:off x="32575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4" name="テキスト ボックス 283">
          <a:extLst>
            <a:ext uri="{FF2B5EF4-FFF2-40B4-BE49-F238E27FC236}">
              <a16:creationId xmlns:a16="http://schemas.microsoft.com/office/drawing/2014/main" id="{E40FA11E-652C-4180-B066-AD2F79471EB7}"/>
            </a:ext>
          </a:extLst>
        </xdr:cNvPr>
        <xdr:cNvSpPr txBox="1"/>
      </xdr:nvSpPr>
      <xdr:spPr>
        <a:xfrm>
          <a:off x="24479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5" name="テキスト ボックス 284">
          <a:extLst>
            <a:ext uri="{FF2B5EF4-FFF2-40B4-BE49-F238E27FC236}">
              <a16:creationId xmlns:a16="http://schemas.microsoft.com/office/drawing/2014/main" id="{87554929-FED5-41A6-827C-BDB719CC53C0}"/>
            </a:ext>
          </a:extLst>
        </xdr:cNvPr>
        <xdr:cNvSpPr txBox="1"/>
      </xdr:nvSpPr>
      <xdr:spPr>
        <a:xfrm>
          <a:off x="16573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6" name="テキスト ボックス 285">
          <a:extLst>
            <a:ext uri="{FF2B5EF4-FFF2-40B4-BE49-F238E27FC236}">
              <a16:creationId xmlns:a16="http://schemas.microsoft.com/office/drawing/2014/main" id="{9EC6DA9D-CFA4-46B0-8B73-48E7AECC450F}"/>
            </a:ext>
          </a:extLst>
        </xdr:cNvPr>
        <xdr:cNvSpPr txBox="1"/>
      </xdr:nvSpPr>
      <xdr:spPr>
        <a:xfrm>
          <a:off x="8572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92710</xdr:rowOff>
    </xdr:from>
    <xdr:to>
      <xdr:col>24</xdr:col>
      <xdr:colOff>114300</xdr:colOff>
      <xdr:row>79</xdr:row>
      <xdr:rowOff>22860</xdr:rowOff>
    </xdr:to>
    <xdr:sp macro="" textlink="">
      <xdr:nvSpPr>
        <xdr:cNvPr id="287" name="楕円 286">
          <a:extLst>
            <a:ext uri="{FF2B5EF4-FFF2-40B4-BE49-F238E27FC236}">
              <a16:creationId xmlns:a16="http://schemas.microsoft.com/office/drawing/2014/main" id="{AC1F040D-359A-4434-A578-5984856BE5A4}"/>
            </a:ext>
          </a:extLst>
        </xdr:cNvPr>
        <xdr:cNvSpPr/>
      </xdr:nvSpPr>
      <xdr:spPr>
        <a:xfrm>
          <a:off x="4124325" y="127228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45720</xdr:rowOff>
    </xdr:from>
    <xdr:ext cx="405130" cy="259080"/>
    <xdr:sp macro="" textlink="">
      <xdr:nvSpPr>
        <xdr:cNvPr id="288" name="【県民会館】&#10;有形固定資産減価償却率該当値テキスト">
          <a:extLst>
            <a:ext uri="{FF2B5EF4-FFF2-40B4-BE49-F238E27FC236}">
              <a16:creationId xmlns:a16="http://schemas.microsoft.com/office/drawing/2014/main" id="{51FA6E73-5A1B-4C24-9F69-95A6EEA0129D}"/>
            </a:ext>
          </a:extLst>
        </xdr:cNvPr>
        <xdr:cNvSpPr txBox="1"/>
      </xdr:nvSpPr>
      <xdr:spPr>
        <a:xfrm>
          <a:off x="4229100" y="12679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143510</xdr:rowOff>
    </xdr:from>
    <xdr:to>
      <xdr:col>20</xdr:col>
      <xdr:colOff>38100</xdr:colOff>
      <xdr:row>79</xdr:row>
      <xdr:rowOff>73025</xdr:rowOff>
    </xdr:to>
    <xdr:sp macro="" textlink="">
      <xdr:nvSpPr>
        <xdr:cNvPr id="289" name="楕円 288">
          <a:extLst>
            <a:ext uri="{FF2B5EF4-FFF2-40B4-BE49-F238E27FC236}">
              <a16:creationId xmlns:a16="http://schemas.microsoft.com/office/drawing/2014/main" id="{E7F542B6-B332-487B-BC9B-544DAB061CA0}"/>
            </a:ext>
          </a:extLst>
        </xdr:cNvPr>
        <xdr:cNvSpPr/>
      </xdr:nvSpPr>
      <xdr:spPr>
        <a:xfrm>
          <a:off x="3381375" y="1277048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143510</xdr:rowOff>
    </xdr:from>
    <xdr:to>
      <xdr:col>24</xdr:col>
      <xdr:colOff>63500</xdr:colOff>
      <xdr:row>79</xdr:row>
      <xdr:rowOff>22225</xdr:rowOff>
    </xdr:to>
    <xdr:cxnSp macro="">
      <xdr:nvCxnSpPr>
        <xdr:cNvPr id="290" name="直線コネクタ 289">
          <a:extLst>
            <a:ext uri="{FF2B5EF4-FFF2-40B4-BE49-F238E27FC236}">
              <a16:creationId xmlns:a16="http://schemas.microsoft.com/office/drawing/2014/main" id="{365DF34B-AE18-4BE7-8F4D-E97991B01087}"/>
            </a:ext>
          </a:extLst>
        </xdr:cNvPr>
        <xdr:cNvCxnSpPr/>
      </xdr:nvCxnSpPr>
      <xdr:spPr>
        <a:xfrm flipV="1">
          <a:off x="3429000" y="12770485"/>
          <a:ext cx="75247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19050</xdr:rowOff>
    </xdr:from>
    <xdr:to>
      <xdr:col>15</xdr:col>
      <xdr:colOff>101600</xdr:colOff>
      <xdr:row>78</xdr:row>
      <xdr:rowOff>120650</xdr:rowOff>
    </xdr:to>
    <xdr:sp macro="" textlink="">
      <xdr:nvSpPr>
        <xdr:cNvPr id="291" name="楕円 290">
          <a:extLst>
            <a:ext uri="{FF2B5EF4-FFF2-40B4-BE49-F238E27FC236}">
              <a16:creationId xmlns:a16="http://schemas.microsoft.com/office/drawing/2014/main" id="{F29E434E-0AED-47F2-9980-72998C7D2798}"/>
            </a:ext>
          </a:extLst>
        </xdr:cNvPr>
        <xdr:cNvSpPr/>
      </xdr:nvSpPr>
      <xdr:spPr>
        <a:xfrm>
          <a:off x="2571750" y="126492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69850</xdr:rowOff>
    </xdr:from>
    <xdr:to>
      <xdr:col>19</xdr:col>
      <xdr:colOff>177800</xdr:colOff>
      <xdr:row>79</xdr:row>
      <xdr:rowOff>22225</xdr:rowOff>
    </xdr:to>
    <xdr:cxnSp macro="">
      <xdr:nvCxnSpPr>
        <xdr:cNvPr id="292" name="直線コネクタ 291">
          <a:extLst>
            <a:ext uri="{FF2B5EF4-FFF2-40B4-BE49-F238E27FC236}">
              <a16:creationId xmlns:a16="http://schemas.microsoft.com/office/drawing/2014/main" id="{71A86FB7-8755-47DD-9B8D-031EF3F39F97}"/>
            </a:ext>
          </a:extLst>
        </xdr:cNvPr>
        <xdr:cNvCxnSpPr/>
      </xdr:nvCxnSpPr>
      <xdr:spPr>
        <a:xfrm>
          <a:off x="2619375" y="12696825"/>
          <a:ext cx="809625"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69850</xdr:rowOff>
    </xdr:from>
    <xdr:to>
      <xdr:col>10</xdr:col>
      <xdr:colOff>165100</xdr:colOff>
      <xdr:row>82</xdr:row>
      <xdr:rowOff>171450</xdr:rowOff>
    </xdr:to>
    <xdr:sp macro="" textlink="">
      <xdr:nvSpPr>
        <xdr:cNvPr id="293" name="楕円 292">
          <a:extLst>
            <a:ext uri="{FF2B5EF4-FFF2-40B4-BE49-F238E27FC236}">
              <a16:creationId xmlns:a16="http://schemas.microsoft.com/office/drawing/2014/main" id="{5C416B8A-1C23-4CDE-BED7-70B1233BA69B}"/>
            </a:ext>
          </a:extLst>
        </xdr:cNvPr>
        <xdr:cNvSpPr/>
      </xdr:nvSpPr>
      <xdr:spPr>
        <a:xfrm>
          <a:off x="1781175" y="13344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69850</xdr:rowOff>
    </xdr:from>
    <xdr:to>
      <xdr:col>15</xdr:col>
      <xdr:colOff>50800</xdr:colOff>
      <xdr:row>82</xdr:row>
      <xdr:rowOff>120650</xdr:rowOff>
    </xdr:to>
    <xdr:cxnSp macro="">
      <xdr:nvCxnSpPr>
        <xdr:cNvPr id="294" name="直線コネクタ 293">
          <a:extLst>
            <a:ext uri="{FF2B5EF4-FFF2-40B4-BE49-F238E27FC236}">
              <a16:creationId xmlns:a16="http://schemas.microsoft.com/office/drawing/2014/main" id="{C9E0CD84-E738-4435-959C-E84B134849EC}"/>
            </a:ext>
          </a:extLst>
        </xdr:cNvPr>
        <xdr:cNvCxnSpPr/>
      </xdr:nvCxnSpPr>
      <xdr:spPr>
        <a:xfrm flipV="1">
          <a:off x="1828800" y="12696825"/>
          <a:ext cx="790575"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124460</xdr:rowOff>
    </xdr:from>
    <xdr:to>
      <xdr:col>6</xdr:col>
      <xdr:colOff>38100</xdr:colOff>
      <xdr:row>85</xdr:row>
      <xdr:rowOff>54610</xdr:rowOff>
    </xdr:to>
    <xdr:sp macro="" textlink="">
      <xdr:nvSpPr>
        <xdr:cNvPr id="295" name="楕円 294">
          <a:extLst>
            <a:ext uri="{FF2B5EF4-FFF2-40B4-BE49-F238E27FC236}">
              <a16:creationId xmlns:a16="http://schemas.microsoft.com/office/drawing/2014/main" id="{D377E073-9011-4C7B-93D0-B1E19F74956C}"/>
            </a:ext>
          </a:extLst>
        </xdr:cNvPr>
        <xdr:cNvSpPr/>
      </xdr:nvSpPr>
      <xdr:spPr>
        <a:xfrm>
          <a:off x="981075" y="137229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120650</xdr:rowOff>
    </xdr:from>
    <xdr:to>
      <xdr:col>10</xdr:col>
      <xdr:colOff>114300</xdr:colOff>
      <xdr:row>85</xdr:row>
      <xdr:rowOff>3810</xdr:rowOff>
    </xdr:to>
    <xdr:cxnSp macro="">
      <xdr:nvCxnSpPr>
        <xdr:cNvPr id="296" name="直線コネクタ 295">
          <a:extLst>
            <a:ext uri="{FF2B5EF4-FFF2-40B4-BE49-F238E27FC236}">
              <a16:creationId xmlns:a16="http://schemas.microsoft.com/office/drawing/2014/main" id="{E3963FCA-9488-489C-BEDE-A915A00740D4}"/>
            </a:ext>
          </a:extLst>
        </xdr:cNvPr>
        <xdr:cNvCxnSpPr/>
      </xdr:nvCxnSpPr>
      <xdr:spPr>
        <a:xfrm flipV="1">
          <a:off x="1028700" y="13401675"/>
          <a:ext cx="80010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77</xdr:row>
      <xdr:rowOff>89535</xdr:rowOff>
    </xdr:from>
    <xdr:ext cx="405130" cy="258445"/>
    <xdr:sp macro="" textlink="">
      <xdr:nvSpPr>
        <xdr:cNvPr id="297" name="n_1mainValue【県民会館】&#10;有形固定資産減価償却率">
          <a:extLst>
            <a:ext uri="{FF2B5EF4-FFF2-40B4-BE49-F238E27FC236}">
              <a16:creationId xmlns:a16="http://schemas.microsoft.com/office/drawing/2014/main" id="{08821AE9-9DEB-4C45-85D6-A635195DDE77}"/>
            </a:ext>
          </a:extLst>
        </xdr:cNvPr>
        <xdr:cNvSpPr txBox="1"/>
      </xdr:nvSpPr>
      <xdr:spPr>
        <a:xfrm>
          <a:off x="3239135" y="12554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76</xdr:row>
      <xdr:rowOff>137160</xdr:rowOff>
    </xdr:from>
    <xdr:ext cx="404495" cy="259080"/>
    <xdr:sp macro="" textlink="">
      <xdr:nvSpPr>
        <xdr:cNvPr id="298" name="n_2mainValue【県民会館】&#10;有形固定資産減価償却率">
          <a:extLst>
            <a:ext uri="{FF2B5EF4-FFF2-40B4-BE49-F238E27FC236}">
              <a16:creationId xmlns:a16="http://schemas.microsoft.com/office/drawing/2014/main" id="{CE139432-6BDB-44E0-998C-E5CE07B83485}"/>
            </a:ext>
          </a:extLst>
        </xdr:cNvPr>
        <xdr:cNvSpPr txBox="1"/>
      </xdr:nvSpPr>
      <xdr:spPr>
        <a:xfrm>
          <a:off x="2439035" y="12446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162560</xdr:rowOff>
    </xdr:from>
    <xdr:ext cx="404495" cy="259080"/>
    <xdr:sp macro="" textlink="">
      <xdr:nvSpPr>
        <xdr:cNvPr id="299" name="n_3mainValue【県民会館】&#10;有形固定資産減価償却率">
          <a:extLst>
            <a:ext uri="{FF2B5EF4-FFF2-40B4-BE49-F238E27FC236}">
              <a16:creationId xmlns:a16="http://schemas.microsoft.com/office/drawing/2014/main" id="{78BF3F12-9626-46F0-8BF5-5C8ECF40A589}"/>
            </a:ext>
          </a:extLst>
        </xdr:cNvPr>
        <xdr:cNvSpPr txBox="1"/>
      </xdr:nvSpPr>
      <xdr:spPr>
        <a:xfrm>
          <a:off x="1648460" y="13437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71120</xdr:rowOff>
    </xdr:from>
    <xdr:ext cx="404495" cy="259080"/>
    <xdr:sp macro="" textlink="">
      <xdr:nvSpPr>
        <xdr:cNvPr id="300" name="n_4mainValue【県民会館】&#10;有形固定資産減価償却率">
          <a:extLst>
            <a:ext uri="{FF2B5EF4-FFF2-40B4-BE49-F238E27FC236}">
              <a16:creationId xmlns:a16="http://schemas.microsoft.com/office/drawing/2014/main" id="{07547A22-525D-42DA-944F-C4303E08C9CC}"/>
            </a:ext>
          </a:extLst>
        </xdr:cNvPr>
        <xdr:cNvSpPr txBox="1"/>
      </xdr:nvSpPr>
      <xdr:spPr>
        <a:xfrm>
          <a:off x="848360" y="13507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9285D935-9C9F-47F5-A317-2FF611A89F2F}"/>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県民会館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02" name="正方形/長方形 301">
          <a:extLst>
            <a:ext uri="{FF2B5EF4-FFF2-40B4-BE49-F238E27FC236}">
              <a16:creationId xmlns:a16="http://schemas.microsoft.com/office/drawing/2014/main" id="{42BBF998-0A14-4297-877E-EC7A6E094061}"/>
            </a:ext>
          </a:extLst>
        </xdr:cNvPr>
        <xdr:cNvSpPr/>
      </xdr:nvSpPr>
      <xdr:spPr>
        <a:xfrm>
          <a:off x="64103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03" name="正方形/長方形 302">
          <a:extLst>
            <a:ext uri="{FF2B5EF4-FFF2-40B4-BE49-F238E27FC236}">
              <a16:creationId xmlns:a16="http://schemas.microsoft.com/office/drawing/2014/main" id="{BE8795C8-266C-4318-A2F5-D6D040256960}"/>
            </a:ext>
          </a:extLst>
        </xdr:cNvPr>
        <xdr:cNvSpPr/>
      </xdr:nvSpPr>
      <xdr:spPr>
        <a:xfrm>
          <a:off x="64103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04" name="正方形/長方形 303">
          <a:extLst>
            <a:ext uri="{FF2B5EF4-FFF2-40B4-BE49-F238E27FC236}">
              <a16:creationId xmlns:a16="http://schemas.microsoft.com/office/drawing/2014/main" id="{D4A0219B-97E5-4A28-863D-204CE12EF02A}"/>
            </a:ext>
          </a:extLst>
        </xdr:cNvPr>
        <xdr:cNvSpPr/>
      </xdr:nvSpPr>
      <xdr:spPr>
        <a:xfrm>
          <a:off x="7886700"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05" name="正方形/長方形 304">
          <a:extLst>
            <a:ext uri="{FF2B5EF4-FFF2-40B4-BE49-F238E27FC236}">
              <a16:creationId xmlns:a16="http://schemas.microsoft.com/office/drawing/2014/main" id="{2B54A643-50F5-4EDB-AE36-F88C43C1C1CC}"/>
            </a:ext>
          </a:extLst>
        </xdr:cNvPr>
        <xdr:cNvSpPr/>
      </xdr:nvSpPr>
      <xdr:spPr>
        <a:xfrm>
          <a:off x="7886700"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A3EE306B-C2F3-4080-9CFE-704D6A0DE56E}"/>
            </a:ext>
          </a:extLst>
        </xdr:cNvPr>
        <xdr:cNvSpPr/>
      </xdr:nvSpPr>
      <xdr:spPr>
        <a:xfrm>
          <a:off x="5953125" y="122396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07" name="テキスト ボックス 306">
          <a:extLst>
            <a:ext uri="{FF2B5EF4-FFF2-40B4-BE49-F238E27FC236}">
              <a16:creationId xmlns:a16="http://schemas.microsoft.com/office/drawing/2014/main" id="{6713B6C4-5A4C-444C-A60F-AF0C35C09E8D}"/>
            </a:ext>
          </a:extLst>
        </xdr:cNvPr>
        <xdr:cNvSpPr txBox="1"/>
      </xdr:nvSpPr>
      <xdr:spPr>
        <a:xfrm>
          <a:off x="5915025" y="120586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09E55438-12D8-4E08-9F01-FC1C78192F67}"/>
            </a:ext>
          </a:extLst>
        </xdr:cNvPr>
        <xdr:cNvCxnSpPr/>
      </xdr:nvCxnSpPr>
      <xdr:spPr>
        <a:xfrm>
          <a:off x="5953125" y="1440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88</xdr:row>
      <xdr:rowOff>10160</xdr:rowOff>
    </xdr:from>
    <xdr:ext cx="466725" cy="259080"/>
    <xdr:sp macro="" textlink="">
      <xdr:nvSpPr>
        <xdr:cNvPr id="309" name="テキスト ボックス 308">
          <a:extLst>
            <a:ext uri="{FF2B5EF4-FFF2-40B4-BE49-F238E27FC236}">
              <a16:creationId xmlns:a16="http://schemas.microsoft.com/office/drawing/2014/main" id="{B1245236-FD7A-4347-9ED5-E97328AE09EE}"/>
            </a:ext>
          </a:extLst>
        </xdr:cNvPr>
        <xdr:cNvSpPr txBox="1"/>
      </xdr:nvSpPr>
      <xdr:spPr>
        <a:xfrm>
          <a:off x="5527040" y="14256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10" name="直線コネクタ 309">
          <a:extLst>
            <a:ext uri="{FF2B5EF4-FFF2-40B4-BE49-F238E27FC236}">
              <a16:creationId xmlns:a16="http://schemas.microsoft.com/office/drawing/2014/main" id="{FAB97958-E6C8-4286-954D-3FCE371A0D6B}"/>
            </a:ext>
          </a:extLst>
        </xdr:cNvPr>
        <xdr:cNvCxnSpPr/>
      </xdr:nvCxnSpPr>
      <xdr:spPr>
        <a:xfrm>
          <a:off x="5953125" y="140398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11" name="テキスト ボックス 310">
          <a:extLst>
            <a:ext uri="{FF2B5EF4-FFF2-40B4-BE49-F238E27FC236}">
              <a16:creationId xmlns:a16="http://schemas.microsoft.com/office/drawing/2014/main" id="{31264385-9F89-40E6-B7B3-EEBB88557F27}"/>
            </a:ext>
          </a:extLst>
        </xdr:cNvPr>
        <xdr:cNvSpPr txBox="1"/>
      </xdr:nvSpPr>
      <xdr:spPr>
        <a:xfrm>
          <a:off x="5527040" y="13903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2" name="直線コネクタ 311">
          <a:extLst>
            <a:ext uri="{FF2B5EF4-FFF2-40B4-BE49-F238E27FC236}">
              <a16:creationId xmlns:a16="http://schemas.microsoft.com/office/drawing/2014/main" id="{34035869-8DB3-46A4-8C34-C038DB9D3836}"/>
            </a:ext>
          </a:extLst>
        </xdr:cNvPr>
        <xdr:cNvCxnSpPr/>
      </xdr:nvCxnSpPr>
      <xdr:spPr>
        <a:xfrm>
          <a:off x="5953125" y="13677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13" name="テキスト ボックス 312">
          <a:extLst>
            <a:ext uri="{FF2B5EF4-FFF2-40B4-BE49-F238E27FC236}">
              <a16:creationId xmlns:a16="http://schemas.microsoft.com/office/drawing/2014/main" id="{AEA80D0B-EDB0-4F8E-B85D-FD86DDE16E2E}"/>
            </a:ext>
          </a:extLst>
        </xdr:cNvPr>
        <xdr:cNvSpPr txBox="1"/>
      </xdr:nvSpPr>
      <xdr:spPr>
        <a:xfrm>
          <a:off x="5527040" y="13542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a:extLst>
            <a:ext uri="{FF2B5EF4-FFF2-40B4-BE49-F238E27FC236}">
              <a16:creationId xmlns:a16="http://schemas.microsoft.com/office/drawing/2014/main" id="{2ABE9E23-796A-4E0F-A880-D8713414C0A8}"/>
            </a:ext>
          </a:extLst>
        </xdr:cNvPr>
        <xdr:cNvCxnSpPr/>
      </xdr:nvCxnSpPr>
      <xdr:spPr>
        <a:xfrm>
          <a:off x="5953125" y="13315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15" name="テキスト ボックス 314">
          <a:extLst>
            <a:ext uri="{FF2B5EF4-FFF2-40B4-BE49-F238E27FC236}">
              <a16:creationId xmlns:a16="http://schemas.microsoft.com/office/drawing/2014/main" id="{2A43A5B1-6E10-4989-91FE-FCAF4E0C42FF}"/>
            </a:ext>
          </a:extLst>
        </xdr:cNvPr>
        <xdr:cNvSpPr txBox="1"/>
      </xdr:nvSpPr>
      <xdr:spPr>
        <a:xfrm>
          <a:off x="5527040" y="13180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6" name="直線コネクタ 315">
          <a:extLst>
            <a:ext uri="{FF2B5EF4-FFF2-40B4-BE49-F238E27FC236}">
              <a16:creationId xmlns:a16="http://schemas.microsoft.com/office/drawing/2014/main" id="{AF7381D8-00F6-4193-9A79-14937375C0CD}"/>
            </a:ext>
          </a:extLst>
        </xdr:cNvPr>
        <xdr:cNvCxnSpPr/>
      </xdr:nvCxnSpPr>
      <xdr:spPr>
        <a:xfrm>
          <a:off x="5953125" y="1295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17" name="テキスト ボックス 316">
          <a:extLst>
            <a:ext uri="{FF2B5EF4-FFF2-40B4-BE49-F238E27FC236}">
              <a16:creationId xmlns:a16="http://schemas.microsoft.com/office/drawing/2014/main" id="{37B4CF67-14A1-41AC-BA35-36E497E6B3CB}"/>
            </a:ext>
          </a:extLst>
        </xdr:cNvPr>
        <xdr:cNvSpPr txBox="1"/>
      </xdr:nvSpPr>
      <xdr:spPr>
        <a:xfrm>
          <a:off x="5527040" y="128181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8" name="直線コネクタ 317">
          <a:extLst>
            <a:ext uri="{FF2B5EF4-FFF2-40B4-BE49-F238E27FC236}">
              <a16:creationId xmlns:a16="http://schemas.microsoft.com/office/drawing/2014/main" id="{52009760-DFF9-4E05-AA89-CD2388A5E4FE}"/>
            </a:ext>
          </a:extLst>
        </xdr:cNvPr>
        <xdr:cNvCxnSpPr/>
      </xdr:nvCxnSpPr>
      <xdr:spPr>
        <a:xfrm>
          <a:off x="5953125" y="12601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19" name="テキスト ボックス 318">
          <a:extLst>
            <a:ext uri="{FF2B5EF4-FFF2-40B4-BE49-F238E27FC236}">
              <a16:creationId xmlns:a16="http://schemas.microsoft.com/office/drawing/2014/main" id="{0A138A6F-66FA-4255-ACC2-D023D9624AA6}"/>
            </a:ext>
          </a:extLst>
        </xdr:cNvPr>
        <xdr:cNvSpPr txBox="1"/>
      </xdr:nvSpPr>
      <xdr:spPr>
        <a:xfrm>
          <a:off x="5527040" y="124656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D0848984-6F6B-4DE0-8022-FB5BAB6CE155}"/>
            </a:ext>
          </a:extLst>
        </xdr:cNvPr>
        <xdr:cNvCxnSpPr/>
      </xdr:nvCxnSpPr>
      <xdr:spPr>
        <a:xfrm>
          <a:off x="5953125" y="122396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21" name="テキスト ボックス 320">
          <a:extLst>
            <a:ext uri="{FF2B5EF4-FFF2-40B4-BE49-F238E27FC236}">
              <a16:creationId xmlns:a16="http://schemas.microsoft.com/office/drawing/2014/main" id="{B879EED3-72E2-4A20-A82D-472599CBEC2E}"/>
            </a:ext>
          </a:extLst>
        </xdr:cNvPr>
        <xdr:cNvSpPr txBox="1"/>
      </xdr:nvSpPr>
      <xdr:spPr>
        <a:xfrm>
          <a:off x="5527040" y="121037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県民会館】&#10;一人当たり面積グラフ枠">
          <a:extLst>
            <a:ext uri="{FF2B5EF4-FFF2-40B4-BE49-F238E27FC236}">
              <a16:creationId xmlns:a16="http://schemas.microsoft.com/office/drawing/2014/main" id="{0E43CDB8-191A-41CF-B592-CD4919A133E3}"/>
            </a:ext>
          </a:extLst>
        </xdr:cNvPr>
        <xdr:cNvSpPr/>
      </xdr:nvSpPr>
      <xdr:spPr>
        <a:xfrm>
          <a:off x="5953125" y="122396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152400</xdr:rowOff>
    </xdr:from>
    <xdr:to>
      <xdr:col>54</xdr:col>
      <xdr:colOff>189865</xdr:colOff>
      <xdr:row>85</xdr:row>
      <xdr:rowOff>133350</xdr:rowOff>
    </xdr:to>
    <xdr:cxnSp macro="">
      <xdr:nvCxnSpPr>
        <xdr:cNvPr id="323" name="直線コネクタ 322">
          <a:extLst>
            <a:ext uri="{FF2B5EF4-FFF2-40B4-BE49-F238E27FC236}">
              <a16:creationId xmlns:a16="http://schemas.microsoft.com/office/drawing/2014/main" id="{CCFED0DD-5346-4728-B2BA-ACFFC2A8F630}"/>
            </a:ext>
          </a:extLst>
        </xdr:cNvPr>
        <xdr:cNvCxnSpPr/>
      </xdr:nvCxnSpPr>
      <xdr:spPr>
        <a:xfrm flipV="1">
          <a:off x="9427845" y="12620625"/>
          <a:ext cx="127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137160</xdr:rowOff>
    </xdr:from>
    <xdr:ext cx="469900" cy="259080"/>
    <xdr:sp macro="" textlink="">
      <xdr:nvSpPr>
        <xdr:cNvPr id="324" name="【県民会館】&#10;一人当たり面積最小値テキスト">
          <a:extLst>
            <a:ext uri="{FF2B5EF4-FFF2-40B4-BE49-F238E27FC236}">
              <a16:creationId xmlns:a16="http://schemas.microsoft.com/office/drawing/2014/main" id="{9D82FCE6-CE4C-43EB-9611-A96FE102D317}"/>
            </a:ext>
          </a:extLst>
        </xdr:cNvPr>
        <xdr:cNvSpPr txBox="1"/>
      </xdr:nvSpPr>
      <xdr:spPr>
        <a:xfrm>
          <a:off x="9477375" y="13903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133350</xdr:rowOff>
    </xdr:from>
    <xdr:to>
      <xdr:col>55</xdr:col>
      <xdr:colOff>88900</xdr:colOff>
      <xdr:row>85</xdr:row>
      <xdr:rowOff>133350</xdr:rowOff>
    </xdr:to>
    <xdr:cxnSp macro="">
      <xdr:nvCxnSpPr>
        <xdr:cNvPr id="325" name="直線コネクタ 324">
          <a:extLst>
            <a:ext uri="{FF2B5EF4-FFF2-40B4-BE49-F238E27FC236}">
              <a16:creationId xmlns:a16="http://schemas.microsoft.com/office/drawing/2014/main" id="{5F6DF9CA-804E-4EC3-93DA-B258C001CC16}"/>
            </a:ext>
          </a:extLst>
        </xdr:cNvPr>
        <xdr:cNvCxnSpPr/>
      </xdr:nvCxnSpPr>
      <xdr:spPr>
        <a:xfrm>
          <a:off x="9363075" y="1389697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99060</xdr:rowOff>
    </xdr:from>
    <xdr:ext cx="469900" cy="258445"/>
    <xdr:sp macro="" textlink="">
      <xdr:nvSpPr>
        <xdr:cNvPr id="326" name="【県民会館】&#10;一人当たり面積最大値テキスト">
          <a:extLst>
            <a:ext uri="{FF2B5EF4-FFF2-40B4-BE49-F238E27FC236}">
              <a16:creationId xmlns:a16="http://schemas.microsoft.com/office/drawing/2014/main" id="{E701E9DA-9F82-4A02-96CF-58F66566320C}"/>
            </a:ext>
          </a:extLst>
        </xdr:cNvPr>
        <xdr:cNvSpPr txBox="1"/>
      </xdr:nvSpPr>
      <xdr:spPr>
        <a:xfrm>
          <a:off x="9477375" y="12408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27" name="直線コネクタ 326">
          <a:extLst>
            <a:ext uri="{FF2B5EF4-FFF2-40B4-BE49-F238E27FC236}">
              <a16:creationId xmlns:a16="http://schemas.microsoft.com/office/drawing/2014/main" id="{37518C6D-408D-45E2-B649-7CAE1ADBAD5B}"/>
            </a:ext>
          </a:extLst>
        </xdr:cNvPr>
        <xdr:cNvCxnSpPr/>
      </xdr:nvCxnSpPr>
      <xdr:spPr>
        <a:xfrm>
          <a:off x="9363075" y="1262062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29210</xdr:rowOff>
    </xdr:from>
    <xdr:ext cx="469900" cy="258445"/>
    <xdr:sp macro="" textlink="">
      <xdr:nvSpPr>
        <xdr:cNvPr id="328" name="【県民会館】&#10;一人当たり面積平均値テキスト">
          <a:extLst>
            <a:ext uri="{FF2B5EF4-FFF2-40B4-BE49-F238E27FC236}">
              <a16:creationId xmlns:a16="http://schemas.microsoft.com/office/drawing/2014/main" id="{FC849AE7-BD0C-497B-ABD7-96202FDCAED5}"/>
            </a:ext>
          </a:extLst>
        </xdr:cNvPr>
        <xdr:cNvSpPr txBox="1"/>
      </xdr:nvSpPr>
      <xdr:spPr>
        <a:xfrm>
          <a:off x="9477375" y="131419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6350</xdr:rowOff>
    </xdr:from>
    <xdr:to>
      <xdr:col>55</xdr:col>
      <xdr:colOff>50800</xdr:colOff>
      <xdr:row>82</xdr:row>
      <xdr:rowOff>107950</xdr:rowOff>
    </xdr:to>
    <xdr:sp macro="" textlink="">
      <xdr:nvSpPr>
        <xdr:cNvPr id="329" name="フローチャート: 判断 328">
          <a:extLst>
            <a:ext uri="{FF2B5EF4-FFF2-40B4-BE49-F238E27FC236}">
              <a16:creationId xmlns:a16="http://schemas.microsoft.com/office/drawing/2014/main" id="{E3BF8881-BFCD-4CD9-BD6E-93C250F5D552}"/>
            </a:ext>
          </a:extLst>
        </xdr:cNvPr>
        <xdr:cNvSpPr/>
      </xdr:nvSpPr>
      <xdr:spPr>
        <a:xfrm>
          <a:off x="9401175" y="132873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xdr:rowOff>
    </xdr:from>
    <xdr:to>
      <xdr:col>50</xdr:col>
      <xdr:colOff>165100</xdr:colOff>
      <xdr:row>82</xdr:row>
      <xdr:rowOff>107950</xdr:rowOff>
    </xdr:to>
    <xdr:sp macro="" textlink="">
      <xdr:nvSpPr>
        <xdr:cNvPr id="330" name="フローチャート: 判断 329">
          <a:extLst>
            <a:ext uri="{FF2B5EF4-FFF2-40B4-BE49-F238E27FC236}">
              <a16:creationId xmlns:a16="http://schemas.microsoft.com/office/drawing/2014/main" id="{397FE96C-7FA9-44B8-8CDD-EDD2BAD7FF69}"/>
            </a:ext>
          </a:extLst>
        </xdr:cNvPr>
        <xdr:cNvSpPr/>
      </xdr:nvSpPr>
      <xdr:spPr>
        <a:xfrm>
          <a:off x="8639175" y="13287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80</xdr:row>
      <xdr:rowOff>124460</xdr:rowOff>
    </xdr:from>
    <xdr:ext cx="469900" cy="259080"/>
    <xdr:sp macro="" textlink="">
      <xdr:nvSpPr>
        <xdr:cNvPr id="331" name="n_1aveValue【県民会館】&#10;一人当たり面積">
          <a:extLst>
            <a:ext uri="{FF2B5EF4-FFF2-40B4-BE49-F238E27FC236}">
              <a16:creationId xmlns:a16="http://schemas.microsoft.com/office/drawing/2014/main" id="{9B491068-4F8D-4470-B956-1CF32D3F085B}"/>
            </a:ext>
          </a:extLst>
        </xdr:cNvPr>
        <xdr:cNvSpPr txBox="1"/>
      </xdr:nvSpPr>
      <xdr:spPr>
        <a:xfrm>
          <a:off x="8458200" y="13075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82</xdr:row>
      <xdr:rowOff>25400</xdr:rowOff>
    </xdr:from>
    <xdr:to>
      <xdr:col>46</xdr:col>
      <xdr:colOff>38100</xdr:colOff>
      <xdr:row>82</xdr:row>
      <xdr:rowOff>127000</xdr:rowOff>
    </xdr:to>
    <xdr:sp macro="" textlink="">
      <xdr:nvSpPr>
        <xdr:cNvPr id="332" name="フローチャート: 判断 331">
          <a:extLst>
            <a:ext uri="{FF2B5EF4-FFF2-40B4-BE49-F238E27FC236}">
              <a16:creationId xmlns:a16="http://schemas.microsoft.com/office/drawing/2014/main" id="{B5B923AF-FE7F-4635-8464-8857DF9100C8}"/>
            </a:ext>
          </a:extLst>
        </xdr:cNvPr>
        <xdr:cNvSpPr/>
      </xdr:nvSpPr>
      <xdr:spPr>
        <a:xfrm>
          <a:off x="7839075" y="133064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80</xdr:row>
      <xdr:rowOff>143510</xdr:rowOff>
    </xdr:from>
    <xdr:ext cx="469265" cy="258445"/>
    <xdr:sp macro="" textlink="">
      <xdr:nvSpPr>
        <xdr:cNvPr id="333" name="n_2aveValue【県民会館】&#10;一人当たり面積">
          <a:extLst>
            <a:ext uri="{FF2B5EF4-FFF2-40B4-BE49-F238E27FC236}">
              <a16:creationId xmlns:a16="http://schemas.microsoft.com/office/drawing/2014/main" id="{F155708B-9868-4382-961B-28B3DC806158}"/>
            </a:ext>
          </a:extLst>
        </xdr:cNvPr>
        <xdr:cNvSpPr txBox="1"/>
      </xdr:nvSpPr>
      <xdr:spPr>
        <a:xfrm>
          <a:off x="7677150" y="13094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82</xdr:row>
      <xdr:rowOff>139700</xdr:rowOff>
    </xdr:from>
    <xdr:to>
      <xdr:col>41</xdr:col>
      <xdr:colOff>101600</xdr:colOff>
      <xdr:row>83</xdr:row>
      <xdr:rowOff>69850</xdr:rowOff>
    </xdr:to>
    <xdr:sp macro="" textlink="">
      <xdr:nvSpPr>
        <xdr:cNvPr id="334" name="フローチャート: 判断 333">
          <a:extLst>
            <a:ext uri="{FF2B5EF4-FFF2-40B4-BE49-F238E27FC236}">
              <a16:creationId xmlns:a16="http://schemas.microsoft.com/office/drawing/2014/main" id="{34B9F203-CAD8-4E85-AF2F-ECB621F288A5}"/>
            </a:ext>
          </a:extLst>
        </xdr:cNvPr>
        <xdr:cNvSpPr/>
      </xdr:nvSpPr>
      <xdr:spPr>
        <a:xfrm>
          <a:off x="70294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81</xdr:row>
      <xdr:rowOff>86360</xdr:rowOff>
    </xdr:from>
    <xdr:ext cx="469265" cy="258445"/>
    <xdr:sp macro="" textlink="">
      <xdr:nvSpPr>
        <xdr:cNvPr id="335" name="n_3aveValue【県民会館】&#10;一人当たり面積">
          <a:extLst>
            <a:ext uri="{FF2B5EF4-FFF2-40B4-BE49-F238E27FC236}">
              <a16:creationId xmlns:a16="http://schemas.microsoft.com/office/drawing/2014/main" id="{8727EF85-D24B-4D6D-94D6-8544C63B197B}"/>
            </a:ext>
          </a:extLst>
        </xdr:cNvPr>
        <xdr:cNvSpPr txBox="1"/>
      </xdr:nvSpPr>
      <xdr:spPr>
        <a:xfrm>
          <a:off x="6867525" y="13199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336" name="テキスト ボックス 335">
          <a:extLst>
            <a:ext uri="{FF2B5EF4-FFF2-40B4-BE49-F238E27FC236}">
              <a16:creationId xmlns:a16="http://schemas.microsoft.com/office/drawing/2014/main" id="{49F7BD91-758D-4F6E-BBE6-1803C3EA456A}"/>
            </a:ext>
          </a:extLst>
        </xdr:cNvPr>
        <xdr:cNvSpPr txBox="1"/>
      </xdr:nvSpPr>
      <xdr:spPr>
        <a:xfrm>
          <a:off x="925830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7" name="テキスト ボックス 336">
          <a:extLst>
            <a:ext uri="{FF2B5EF4-FFF2-40B4-BE49-F238E27FC236}">
              <a16:creationId xmlns:a16="http://schemas.microsoft.com/office/drawing/2014/main" id="{B1514205-ABD9-48CF-AA3A-FC541CA98650}"/>
            </a:ext>
          </a:extLst>
        </xdr:cNvPr>
        <xdr:cNvSpPr txBox="1"/>
      </xdr:nvSpPr>
      <xdr:spPr>
        <a:xfrm>
          <a:off x="85153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8" name="テキスト ボックス 337">
          <a:extLst>
            <a:ext uri="{FF2B5EF4-FFF2-40B4-BE49-F238E27FC236}">
              <a16:creationId xmlns:a16="http://schemas.microsoft.com/office/drawing/2014/main" id="{D5384747-C75C-4A55-8FA6-930BBC1E87A7}"/>
            </a:ext>
          </a:extLst>
        </xdr:cNvPr>
        <xdr:cNvSpPr txBox="1"/>
      </xdr:nvSpPr>
      <xdr:spPr>
        <a:xfrm>
          <a:off x="77152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9" name="テキスト ボックス 338">
          <a:extLst>
            <a:ext uri="{FF2B5EF4-FFF2-40B4-BE49-F238E27FC236}">
              <a16:creationId xmlns:a16="http://schemas.microsoft.com/office/drawing/2014/main" id="{D7BA14F9-631D-44A8-AD6B-AAC0601741B8}"/>
            </a:ext>
          </a:extLst>
        </xdr:cNvPr>
        <xdr:cNvSpPr txBox="1"/>
      </xdr:nvSpPr>
      <xdr:spPr>
        <a:xfrm>
          <a:off x="69056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0" name="テキスト ボックス 339">
          <a:extLst>
            <a:ext uri="{FF2B5EF4-FFF2-40B4-BE49-F238E27FC236}">
              <a16:creationId xmlns:a16="http://schemas.microsoft.com/office/drawing/2014/main" id="{A1E05F9C-EE26-4859-A5EA-65719338211D}"/>
            </a:ext>
          </a:extLst>
        </xdr:cNvPr>
        <xdr:cNvSpPr txBox="1"/>
      </xdr:nvSpPr>
      <xdr:spPr>
        <a:xfrm>
          <a:off x="61150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41" name="楕円 340">
          <a:extLst>
            <a:ext uri="{FF2B5EF4-FFF2-40B4-BE49-F238E27FC236}">
              <a16:creationId xmlns:a16="http://schemas.microsoft.com/office/drawing/2014/main" id="{4EE4BC09-12D2-4683-B122-90E8078BE6AB}"/>
            </a:ext>
          </a:extLst>
        </xdr:cNvPr>
        <xdr:cNvSpPr/>
      </xdr:nvSpPr>
      <xdr:spPr>
        <a:xfrm>
          <a:off x="9401175" y="138493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168910</xdr:rowOff>
    </xdr:from>
    <xdr:ext cx="469900" cy="258445"/>
    <xdr:sp macro="" textlink="">
      <xdr:nvSpPr>
        <xdr:cNvPr id="342" name="【県民会館】&#10;一人当たり面積該当値テキスト">
          <a:extLst>
            <a:ext uri="{FF2B5EF4-FFF2-40B4-BE49-F238E27FC236}">
              <a16:creationId xmlns:a16="http://schemas.microsoft.com/office/drawing/2014/main" id="{05B57345-8970-4609-B122-DFEC0E705170}"/>
            </a:ext>
          </a:extLst>
        </xdr:cNvPr>
        <xdr:cNvSpPr txBox="1"/>
      </xdr:nvSpPr>
      <xdr:spPr>
        <a:xfrm>
          <a:off x="9477375" y="13761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43" name="楕円 342">
          <a:extLst>
            <a:ext uri="{FF2B5EF4-FFF2-40B4-BE49-F238E27FC236}">
              <a16:creationId xmlns:a16="http://schemas.microsoft.com/office/drawing/2014/main" id="{0D4AA409-C30F-4C5E-8006-681C1093E6C1}"/>
            </a:ext>
          </a:extLst>
        </xdr:cNvPr>
        <xdr:cNvSpPr/>
      </xdr:nvSpPr>
      <xdr:spPr>
        <a:xfrm>
          <a:off x="8639175" y="138684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152400</xdr:rowOff>
    </xdr:to>
    <xdr:cxnSp macro="">
      <xdr:nvCxnSpPr>
        <xdr:cNvPr id="344" name="直線コネクタ 343">
          <a:extLst>
            <a:ext uri="{FF2B5EF4-FFF2-40B4-BE49-F238E27FC236}">
              <a16:creationId xmlns:a16="http://schemas.microsoft.com/office/drawing/2014/main" id="{6D1731D5-27C0-4EBA-9D8E-D49B556F7C4B}"/>
            </a:ext>
          </a:extLst>
        </xdr:cNvPr>
        <xdr:cNvCxnSpPr/>
      </xdr:nvCxnSpPr>
      <xdr:spPr>
        <a:xfrm flipV="1">
          <a:off x="8686800" y="13896975"/>
          <a:ext cx="7429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45" name="楕円 344">
          <a:extLst>
            <a:ext uri="{FF2B5EF4-FFF2-40B4-BE49-F238E27FC236}">
              <a16:creationId xmlns:a16="http://schemas.microsoft.com/office/drawing/2014/main" id="{F6469E97-36E1-488A-8D61-F97585039DB9}"/>
            </a:ext>
          </a:extLst>
        </xdr:cNvPr>
        <xdr:cNvSpPr/>
      </xdr:nvSpPr>
      <xdr:spPr>
        <a:xfrm>
          <a:off x="7839075" y="138684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346" name="直線コネクタ 345">
          <a:extLst>
            <a:ext uri="{FF2B5EF4-FFF2-40B4-BE49-F238E27FC236}">
              <a16:creationId xmlns:a16="http://schemas.microsoft.com/office/drawing/2014/main" id="{D25471DE-F8BB-425A-ABAF-A2A9C567BC18}"/>
            </a:ext>
          </a:extLst>
        </xdr:cNvPr>
        <xdr:cNvCxnSpPr/>
      </xdr:nvCxnSpPr>
      <xdr:spPr>
        <a:xfrm>
          <a:off x="7886700" y="1391602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139700</xdr:rowOff>
    </xdr:from>
    <xdr:to>
      <xdr:col>41</xdr:col>
      <xdr:colOff>101600</xdr:colOff>
      <xdr:row>87</xdr:row>
      <xdr:rowOff>69850</xdr:rowOff>
    </xdr:to>
    <xdr:sp macro="" textlink="">
      <xdr:nvSpPr>
        <xdr:cNvPr id="347" name="楕円 346">
          <a:extLst>
            <a:ext uri="{FF2B5EF4-FFF2-40B4-BE49-F238E27FC236}">
              <a16:creationId xmlns:a16="http://schemas.microsoft.com/office/drawing/2014/main" id="{A00D5362-5868-48C7-B6C3-5B14AECDADFB}"/>
            </a:ext>
          </a:extLst>
        </xdr:cNvPr>
        <xdr:cNvSpPr/>
      </xdr:nvSpPr>
      <xdr:spPr>
        <a:xfrm>
          <a:off x="7029450" y="140684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87</xdr:row>
      <xdr:rowOff>19050</xdr:rowOff>
    </xdr:to>
    <xdr:cxnSp macro="">
      <xdr:nvCxnSpPr>
        <xdr:cNvPr id="348" name="直線コネクタ 347">
          <a:extLst>
            <a:ext uri="{FF2B5EF4-FFF2-40B4-BE49-F238E27FC236}">
              <a16:creationId xmlns:a16="http://schemas.microsoft.com/office/drawing/2014/main" id="{D79765CE-2DDB-46B7-9FDA-382DAECFFBA7}"/>
            </a:ext>
          </a:extLst>
        </xdr:cNvPr>
        <xdr:cNvCxnSpPr/>
      </xdr:nvCxnSpPr>
      <xdr:spPr>
        <a:xfrm flipV="1">
          <a:off x="7077075" y="13916025"/>
          <a:ext cx="809625"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139700</xdr:rowOff>
    </xdr:from>
    <xdr:to>
      <xdr:col>36</xdr:col>
      <xdr:colOff>165100</xdr:colOff>
      <xdr:row>85</xdr:row>
      <xdr:rowOff>69850</xdr:rowOff>
    </xdr:to>
    <xdr:sp macro="" textlink="">
      <xdr:nvSpPr>
        <xdr:cNvPr id="349" name="楕円 348">
          <a:extLst>
            <a:ext uri="{FF2B5EF4-FFF2-40B4-BE49-F238E27FC236}">
              <a16:creationId xmlns:a16="http://schemas.microsoft.com/office/drawing/2014/main" id="{37A1888A-93B2-4DE4-8486-F774B441721D}"/>
            </a:ext>
          </a:extLst>
        </xdr:cNvPr>
        <xdr:cNvSpPr/>
      </xdr:nvSpPr>
      <xdr:spPr>
        <a:xfrm>
          <a:off x="6238875" y="137445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19050</xdr:rowOff>
    </xdr:from>
    <xdr:to>
      <xdr:col>41</xdr:col>
      <xdr:colOff>50800</xdr:colOff>
      <xdr:row>87</xdr:row>
      <xdr:rowOff>19050</xdr:rowOff>
    </xdr:to>
    <xdr:cxnSp macro="">
      <xdr:nvCxnSpPr>
        <xdr:cNvPr id="350" name="直線コネクタ 349">
          <a:extLst>
            <a:ext uri="{FF2B5EF4-FFF2-40B4-BE49-F238E27FC236}">
              <a16:creationId xmlns:a16="http://schemas.microsoft.com/office/drawing/2014/main" id="{0F266ED1-A34F-4B6E-9286-283D444E64C4}"/>
            </a:ext>
          </a:extLst>
        </xdr:cNvPr>
        <xdr:cNvCxnSpPr/>
      </xdr:nvCxnSpPr>
      <xdr:spPr>
        <a:xfrm>
          <a:off x="6286500" y="13782675"/>
          <a:ext cx="790575"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22860</xdr:rowOff>
    </xdr:from>
    <xdr:ext cx="469900" cy="259080"/>
    <xdr:sp macro="" textlink="">
      <xdr:nvSpPr>
        <xdr:cNvPr id="351" name="n_1mainValue【県民会館】&#10;一人当たり面積">
          <a:extLst>
            <a:ext uri="{FF2B5EF4-FFF2-40B4-BE49-F238E27FC236}">
              <a16:creationId xmlns:a16="http://schemas.microsoft.com/office/drawing/2014/main" id="{1E3AE130-6565-410B-ACAC-D5CD043D6743}"/>
            </a:ext>
          </a:extLst>
        </xdr:cNvPr>
        <xdr:cNvSpPr txBox="1"/>
      </xdr:nvSpPr>
      <xdr:spPr>
        <a:xfrm>
          <a:off x="8458200" y="13951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22860</xdr:rowOff>
    </xdr:from>
    <xdr:ext cx="469265" cy="259080"/>
    <xdr:sp macro="" textlink="">
      <xdr:nvSpPr>
        <xdr:cNvPr id="352" name="n_2mainValue【県民会館】&#10;一人当たり面積">
          <a:extLst>
            <a:ext uri="{FF2B5EF4-FFF2-40B4-BE49-F238E27FC236}">
              <a16:creationId xmlns:a16="http://schemas.microsoft.com/office/drawing/2014/main" id="{8AF3637B-510C-40E6-A492-0B6CF3082F4C}"/>
            </a:ext>
          </a:extLst>
        </xdr:cNvPr>
        <xdr:cNvSpPr txBox="1"/>
      </xdr:nvSpPr>
      <xdr:spPr>
        <a:xfrm>
          <a:off x="7677150" y="13951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87</xdr:row>
      <xdr:rowOff>60960</xdr:rowOff>
    </xdr:from>
    <xdr:ext cx="469265" cy="259080"/>
    <xdr:sp macro="" textlink="">
      <xdr:nvSpPr>
        <xdr:cNvPr id="353" name="n_3mainValue【県民会館】&#10;一人当たり面積">
          <a:extLst>
            <a:ext uri="{FF2B5EF4-FFF2-40B4-BE49-F238E27FC236}">
              <a16:creationId xmlns:a16="http://schemas.microsoft.com/office/drawing/2014/main" id="{E7CB8B55-9437-4BC4-A412-41EA663C37C7}"/>
            </a:ext>
          </a:extLst>
        </xdr:cNvPr>
        <xdr:cNvSpPr txBox="1"/>
      </xdr:nvSpPr>
      <xdr:spPr>
        <a:xfrm>
          <a:off x="6867525" y="14151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86360</xdr:rowOff>
    </xdr:from>
    <xdr:ext cx="469265" cy="258445"/>
    <xdr:sp macro="" textlink="">
      <xdr:nvSpPr>
        <xdr:cNvPr id="354" name="n_4mainValue【県民会館】&#10;一人当たり面積">
          <a:extLst>
            <a:ext uri="{FF2B5EF4-FFF2-40B4-BE49-F238E27FC236}">
              <a16:creationId xmlns:a16="http://schemas.microsoft.com/office/drawing/2014/main" id="{F5BA2BEA-7055-43B7-B519-B059AE5F7537}"/>
            </a:ext>
          </a:extLst>
        </xdr:cNvPr>
        <xdr:cNvSpPr txBox="1"/>
      </xdr:nvSpPr>
      <xdr:spPr>
        <a:xfrm>
          <a:off x="6067425" y="13522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B7D124CA-AA7D-46EE-AA10-8A3623BB2BE9}"/>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56" name="正方形/長方形 355">
          <a:extLst>
            <a:ext uri="{FF2B5EF4-FFF2-40B4-BE49-F238E27FC236}">
              <a16:creationId xmlns:a16="http://schemas.microsoft.com/office/drawing/2014/main" id="{4C0AD3D1-B44A-40CE-B9FC-150D5DD475CA}"/>
            </a:ext>
          </a:extLst>
        </xdr:cNvPr>
        <xdr:cNvSpPr/>
      </xdr:nvSpPr>
      <xdr:spPr>
        <a:xfrm>
          <a:off x="11525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7" name="正方形/長方形 356">
          <a:extLst>
            <a:ext uri="{FF2B5EF4-FFF2-40B4-BE49-F238E27FC236}">
              <a16:creationId xmlns:a16="http://schemas.microsoft.com/office/drawing/2014/main" id="{1C5B9D99-AABA-4F59-812E-583E1730A8A6}"/>
            </a:ext>
          </a:extLst>
        </xdr:cNvPr>
        <xdr:cNvSpPr/>
      </xdr:nvSpPr>
      <xdr:spPr>
        <a:xfrm>
          <a:off x="11525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8" name="正方形/長方形 357">
          <a:extLst>
            <a:ext uri="{FF2B5EF4-FFF2-40B4-BE49-F238E27FC236}">
              <a16:creationId xmlns:a16="http://schemas.microsoft.com/office/drawing/2014/main" id="{0AE86324-9593-4EE9-AD31-5712F740FA20}"/>
            </a:ext>
          </a:extLst>
        </xdr:cNvPr>
        <xdr:cNvSpPr/>
      </xdr:nvSpPr>
      <xdr:spPr>
        <a:xfrm>
          <a:off x="26384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9" name="正方形/長方形 358">
          <a:extLst>
            <a:ext uri="{FF2B5EF4-FFF2-40B4-BE49-F238E27FC236}">
              <a16:creationId xmlns:a16="http://schemas.microsoft.com/office/drawing/2014/main" id="{ECDD6813-F3A5-4A86-98BF-6D244045C75C}"/>
            </a:ext>
          </a:extLst>
        </xdr:cNvPr>
        <xdr:cNvSpPr/>
      </xdr:nvSpPr>
      <xdr:spPr>
        <a:xfrm>
          <a:off x="26384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9E122F09-616A-4CC5-9E15-182B1FD294A2}"/>
            </a:ext>
          </a:extLst>
        </xdr:cNvPr>
        <xdr:cNvSpPr/>
      </xdr:nvSpPr>
      <xdr:spPr>
        <a:xfrm>
          <a:off x="685800" y="15840075"/>
          <a:ext cx="426720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61" name="テキスト ボックス 360">
          <a:extLst>
            <a:ext uri="{FF2B5EF4-FFF2-40B4-BE49-F238E27FC236}">
              <a16:creationId xmlns:a16="http://schemas.microsoft.com/office/drawing/2014/main" id="{6AEC7FE5-37D5-4847-84C1-C9E80296ACA7}"/>
            </a:ext>
          </a:extLst>
        </xdr:cNvPr>
        <xdr:cNvSpPr txBox="1"/>
      </xdr:nvSpPr>
      <xdr:spPr>
        <a:xfrm>
          <a:off x="666750" y="156591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A81C1E16-49EC-41A6-A8B9-AA24AE953B6F}"/>
            </a:ext>
          </a:extLst>
        </xdr:cNvPr>
        <xdr:cNvCxnSpPr/>
      </xdr:nvCxnSpPr>
      <xdr:spPr>
        <a:xfrm>
          <a:off x="685800" y="17992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63" name="テキスト ボックス 362">
          <a:extLst>
            <a:ext uri="{FF2B5EF4-FFF2-40B4-BE49-F238E27FC236}">
              <a16:creationId xmlns:a16="http://schemas.microsoft.com/office/drawing/2014/main" id="{C6F081F3-CD98-4AAC-BD90-D4C51317685A}"/>
            </a:ext>
          </a:extLst>
        </xdr:cNvPr>
        <xdr:cNvSpPr txBox="1"/>
      </xdr:nvSpPr>
      <xdr:spPr>
        <a:xfrm>
          <a:off x="278765" y="178568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64" name="直線コネクタ 363">
          <a:extLst>
            <a:ext uri="{FF2B5EF4-FFF2-40B4-BE49-F238E27FC236}">
              <a16:creationId xmlns:a16="http://schemas.microsoft.com/office/drawing/2014/main" id="{82264AF8-B40E-40CB-AE51-8B49CA9623BC}"/>
            </a:ext>
          </a:extLst>
        </xdr:cNvPr>
        <xdr:cNvCxnSpPr/>
      </xdr:nvCxnSpPr>
      <xdr:spPr>
        <a:xfrm>
          <a:off x="685800" y="176853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725" cy="258445"/>
    <xdr:sp macro="" textlink="">
      <xdr:nvSpPr>
        <xdr:cNvPr id="365" name="テキスト ボックス 364">
          <a:extLst>
            <a:ext uri="{FF2B5EF4-FFF2-40B4-BE49-F238E27FC236}">
              <a16:creationId xmlns:a16="http://schemas.microsoft.com/office/drawing/2014/main" id="{7ECDC749-B711-4A1C-ADAA-6C6A752CD6BF}"/>
            </a:ext>
          </a:extLst>
        </xdr:cNvPr>
        <xdr:cNvSpPr txBox="1"/>
      </xdr:nvSpPr>
      <xdr:spPr>
        <a:xfrm>
          <a:off x="278765" y="175558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66" name="直線コネクタ 365">
          <a:extLst>
            <a:ext uri="{FF2B5EF4-FFF2-40B4-BE49-F238E27FC236}">
              <a16:creationId xmlns:a16="http://schemas.microsoft.com/office/drawing/2014/main" id="{CCEB4066-0B45-43A3-A342-E3785F57F5E0}"/>
            </a:ext>
          </a:extLst>
        </xdr:cNvPr>
        <xdr:cNvCxnSpPr/>
      </xdr:nvCxnSpPr>
      <xdr:spPr>
        <a:xfrm>
          <a:off x="685800" y="173748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67" name="テキスト ボックス 366">
          <a:extLst>
            <a:ext uri="{FF2B5EF4-FFF2-40B4-BE49-F238E27FC236}">
              <a16:creationId xmlns:a16="http://schemas.microsoft.com/office/drawing/2014/main" id="{20AD0CB0-F67F-4A29-8D56-BF46F3B5AA42}"/>
            </a:ext>
          </a:extLst>
        </xdr:cNvPr>
        <xdr:cNvSpPr txBox="1"/>
      </xdr:nvSpPr>
      <xdr:spPr>
        <a:xfrm>
          <a:off x="339725" y="172478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68" name="直線コネクタ 367">
          <a:extLst>
            <a:ext uri="{FF2B5EF4-FFF2-40B4-BE49-F238E27FC236}">
              <a16:creationId xmlns:a16="http://schemas.microsoft.com/office/drawing/2014/main" id="{741AF383-DFDF-4D73-9B6A-26AF0D7E3723}"/>
            </a:ext>
          </a:extLst>
        </xdr:cNvPr>
        <xdr:cNvCxnSpPr/>
      </xdr:nvCxnSpPr>
      <xdr:spPr>
        <a:xfrm>
          <a:off x="685800" y="17066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369" name="テキスト ボックス 368">
          <a:extLst>
            <a:ext uri="{FF2B5EF4-FFF2-40B4-BE49-F238E27FC236}">
              <a16:creationId xmlns:a16="http://schemas.microsoft.com/office/drawing/2014/main" id="{A3D39192-06C4-4C60-A49E-3A96464E1423}"/>
            </a:ext>
          </a:extLst>
        </xdr:cNvPr>
        <xdr:cNvSpPr txBox="1"/>
      </xdr:nvSpPr>
      <xdr:spPr>
        <a:xfrm>
          <a:off x="339725" y="16937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70" name="直線コネクタ 369">
          <a:extLst>
            <a:ext uri="{FF2B5EF4-FFF2-40B4-BE49-F238E27FC236}">
              <a16:creationId xmlns:a16="http://schemas.microsoft.com/office/drawing/2014/main" id="{00A120D7-E5DA-4977-AB76-B1542121026C}"/>
            </a:ext>
          </a:extLst>
        </xdr:cNvPr>
        <xdr:cNvCxnSpPr/>
      </xdr:nvCxnSpPr>
      <xdr:spPr>
        <a:xfrm>
          <a:off x="685800" y="16765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71" name="テキスト ボックス 370">
          <a:extLst>
            <a:ext uri="{FF2B5EF4-FFF2-40B4-BE49-F238E27FC236}">
              <a16:creationId xmlns:a16="http://schemas.microsoft.com/office/drawing/2014/main" id="{751DCA96-D365-49E5-9C71-9320627EC2A5}"/>
            </a:ext>
          </a:extLst>
        </xdr:cNvPr>
        <xdr:cNvSpPr txBox="1"/>
      </xdr:nvSpPr>
      <xdr:spPr>
        <a:xfrm>
          <a:off x="339725" y="166300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72" name="直線コネクタ 371">
          <a:extLst>
            <a:ext uri="{FF2B5EF4-FFF2-40B4-BE49-F238E27FC236}">
              <a16:creationId xmlns:a16="http://schemas.microsoft.com/office/drawing/2014/main" id="{1CCEB942-3D17-49D0-8D4B-FB2F73D3B56C}"/>
            </a:ext>
          </a:extLst>
        </xdr:cNvPr>
        <xdr:cNvCxnSpPr/>
      </xdr:nvCxnSpPr>
      <xdr:spPr>
        <a:xfrm>
          <a:off x="685800" y="164585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73" name="テキスト ボックス 372">
          <a:extLst>
            <a:ext uri="{FF2B5EF4-FFF2-40B4-BE49-F238E27FC236}">
              <a16:creationId xmlns:a16="http://schemas.microsoft.com/office/drawing/2014/main" id="{920ACB28-3902-4639-BF5E-395D93C1D0EE}"/>
            </a:ext>
          </a:extLst>
        </xdr:cNvPr>
        <xdr:cNvSpPr txBox="1"/>
      </xdr:nvSpPr>
      <xdr:spPr>
        <a:xfrm>
          <a:off x="339725" y="16322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74" name="直線コネクタ 373">
          <a:extLst>
            <a:ext uri="{FF2B5EF4-FFF2-40B4-BE49-F238E27FC236}">
              <a16:creationId xmlns:a16="http://schemas.microsoft.com/office/drawing/2014/main" id="{EB678199-F1A9-4CFC-B058-583A1EA42BC4}"/>
            </a:ext>
          </a:extLst>
        </xdr:cNvPr>
        <xdr:cNvCxnSpPr/>
      </xdr:nvCxnSpPr>
      <xdr:spPr>
        <a:xfrm>
          <a:off x="685800" y="1614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98</xdr:row>
      <xdr:rowOff>146050</xdr:rowOff>
    </xdr:from>
    <xdr:ext cx="403225" cy="258445"/>
    <xdr:sp macro="" textlink="">
      <xdr:nvSpPr>
        <xdr:cNvPr id="375" name="テキスト ボックス 374">
          <a:extLst>
            <a:ext uri="{FF2B5EF4-FFF2-40B4-BE49-F238E27FC236}">
              <a16:creationId xmlns:a16="http://schemas.microsoft.com/office/drawing/2014/main" id="{61CAEE8B-853D-4EA1-955C-477B18EFA0DF}"/>
            </a:ext>
          </a:extLst>
        </xdr:cNvPr>
        <xdr:cNvSpPr txBox="1"/>
      </xdr:nvSpPr>
      <xdr:spPr>
        <a:xfrm>
          <a:off x="339725" y="160115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E66A201A-F958-4CD1-8CCA-30F24CE2E4AE}"/>
            </a:ext>
          </a:extLst>
        </xdr:cNvPr>
        <xdr:cNvCxnSpPr/>
      </xdr:nvCxnSpPr>
      <xdr:spPr>
        <a:xfrm>
          <a:off x="685800" y="158400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96</xdr:row>
      <xdr:rowOff>162560</xdr:rowOff>
    </xdr:from>
    <xdr:ext cx="403225" cy="259080"/>
    <xdr:sp macro="" textlink="">
      <xdr:nvSpPr>
        <xdr:cNvPr id="377" name="テキスト ボックス 376">
          <a:extLst>
            <a:ext uri="{FF2B5EF4-FFF2-40B4-BE49-F238E27FC236}">
              <a16:creationId xmlns:a16="http://schemas.microsoft.com/office/drawing/2014/main" id="{80853E82-A900-4284-B66D-C5776E359E9A}"/>
            </a:ext>
          </a:extLst>
        </xdr:cNvPr>
        <xdr:cNvSpPr txBox="1"/>
      </xdr:nvSpPr>
      <xdr:spPr>
        <a:xfrm>
          <a:off x="339725" y="15704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8" name="【保健所】&#10;有形固定資産減価償却率グラフ枠">
          <a:extLst>
            <a:ext uri="{FF2B5EF4-FFF2-40B4-BE49-F238E27FC236}">
              <a16:creationId xmlns:a16="http://schemas.microsoft.com/office/drawing/2014/main" id="{ADED01AE-0E81-470F-AA58-656C5B75DB75}"/>
            </a:ext>
          </a:extLst>
        </xdr:cNvPr>
        <xdr:cNvSpPr/>
      </xdr:nvSpPr>
      <xdr:spPr>
        <a:xfrm>
          <a:off x="685800" y="15840075"/>
          <a:ext cx="426720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103</xdr:row>
      <xdr:rowOff>130175</xdr:rowOff>
    </xdr:from>
    <xdr:to>
      <xdr:col>24</xdr:col>
      <xdr:colOff>62865</xdr:colOff>
      <xdr:row>107</xdr:row>
      <xdr:rowOff>143510</xdr:rowOff>
    </xdr:to>
    <xdr:cxnSp macro="">
      <xdr:nvCxnSpPr>
        <xdr:cNvPr id="379" name="直線コネクタ 378">
          <a:extLst>
            <a:ext uri="{FF2B5EF4-FFF2-40B4-BE49-F238E27FC236}">
              <a16:creationId xmlns:a16="http://schemas.microsoft.com/office/drawing/2014/main" id="{127003F3-2508-4DC1-8D10-329E46F9DA50}"/>
            </a:ext>
          </a:extLst>
        </xdr:cNvPr>
        <xdr:cNvCxnSpPr/>
      </xdr:nvCxnSpPr>
      <xdr:spPr>
        <a:xfrm flipV="1">
          <a:off x="4179570" y="16808450"/>
          <a:ext cx="1270" cy="657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146685</xdr:rowOff>
    </xdr:from>
    <xdr:ext cx="405130" cy="258445"/>
    <xdr:sp macro="" textlink="">
      <xdr:nvSpPr>
        <xdr:cNvPr id="380" name="【保健所】&#10;有形固定資産減価償却率最小値テキスト">
          <a:extLst>
            <a:ext uri="{FF2B5EF4-FFF2-40B4-BE49-F238E27FC236}">
              <a16:creationId xmlns:a16="http://schemas.microsoft.com/office/drawing/2014/main" id="{4726E954-5381-4A15-8322-3D3F727CACBA}"/>
            </a:ext>
          </a:extLst>
        </xdr:cNvPr>
        <xdr:cNvSpPr txBox="1"/>
      </xdr:nvSpPr>
      <xdr:spPr>
        <a:xfrm>
          <a:off x="4229100" y="17469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143510</xdr:rowOff>
    </xdr:from>
    <xdr:to>
      <xdr:col>24</xdr:col>
      <xdr:colOff>152400</xdr:colOff>
      <xdr:row>107</xdr:row>
      <xdr:rowOff>143510</xdr:rowOff>
    </xdr:to>
    <xdr:cxnSp macro="">
      <xdr:nvCxnSpPr>
        <xdr:cNvPr id="381" name="直線コネクタ 380">
          <a:extLst>
            <a:ext uri="{FF2B5EF4-FFF2-40B4-BE49-F238E27FC236}">
              <a16:creationId xmlns:a16="http://schemas.microsoft.com/office/drawing/2014/main" id="{D5ECFDAC-03A5-40E7-B77A-029785A89D77}"/>
            </a:ext>
          </a:extLst>
        </xdr:cNvPr>
        <xdr:cNvCxnSpPr/>
      </xdr:nvCxnSpPr>
      <xdr:spPr>
        <a:xfrm>
          <a:off x="4105275" y="17466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76835</xdr:rowOff>
    </xdr:from>
    <xdr:ext cx="405130" cy="258445"/>
    <xdr:sp macro="" textlink="">
      <xdr:nvSpPr>
        <xdr:cNvPr id="382" name="【保健所】&#10;有形固定資産減価償却率最大値テキスト">
          <a:extLst>
            <a:ext uri="{FF2B5EF4-FFF2-40B4-BE49-F238E27FC236}">
              <a16:creationId xmlns:a16="http://schemas.microsoft.com/office/drawing/2014/main" id="{F90AEF14-283F-4BF8-8D5E-A5A133707EBB}"/>
            </a:ext>
          </a:extLst>
        </xdr:cNvPr>
        <xdr:cNvSpPr txBox="1"/>
      </xdr:nvSpPr>
      <xdr:spPr>
        <a:xfrm>
          <a:off x="4229100" y="16593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a:t>
          </a:r>
          <a:endParaRPr kumimoji="1" lang="ja-JP" altLang="en-US" sz="1000" b="1">
            <a:latin typeface="ＭＳ Ｐゴシック"/>
            <a:ea typeface="ＭＳ Ｐゴシック"/>
          </a:endParaRPr>
        </a:p>
      </xdr:txBody>
    </xdr:sp>
    <xdr:clientData/>
  </xdr:oneCellAnchor>
  <xdr:twoCellAnchor>
    <xdr:from>
      <xdr:col>23</xdr:col>
      <xdr:colOff>165100</xdr:colOff>
      <xdr:row>103</xdr:row>
      <xdr:rowOff>130175</xdr:rowOff>
    </xdr:from>
    <xdr:to>
      <xdr:col>24</xdr:col>
      <xdr:colOff>152400</xdr:colOff>
      <xdr:row>103</xdr:row>
      <xdr:rowOff>130175</xdr:rowOff>
    </xdr:to>
    <xdr:cxnSp macro="">
      <xdr:nvCxnSpPr>
        <xdr:cNvPr id="383" name="直線コネクタ 382">
          <a:extLst>
            <a:ext uri="{FF2B5EF4-FFF2-40B4-BE49-F238E27FC236}">
              <a16:creationId xmlns:a16="http://schemas.microsoft.com/office/drawing/2014/main" id="{9E8FFEB6-AEC5-4F6D-8F31-C2B84FA4CD95}"/>
            </a:ext>
          </a:extLst>
        </xdr:cNvPr>
        <xdr:cNvCxnSpPr/>
      </xdr:nvCxnSpPr>
      <xdr:spPr>
        <a:xfrm>
          <a:off x="4105275" y="16808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147320</xdr:rowOff>
    </xdr:from>
    <xdr:ext cx="405130" cy="259080"/>
    <xdr:sp macro="" textlink="">
      <xdr:nvSpPr>
        <xdr:cNvPr id="384" name="【保健所】&#10;有形固定資産減価償却率平均値テキスト">
          <a:extLst>
            <a:ext uri="{FF2B5EF4-FFF2-40B4-BE49-F238E27FC236}">
              <a16:creationId xmlns:a16="http://schemas.microsoft.com/office/drawing/2014/main" id="{03C5ACCF-6BE4-4A73-8CAF-8F2F91B832EB}"/>
            </a:ext>
          </a:extLst>
        </xdr:cNvPr>
        <xdr:cNvSpPr txBox="1"/>
      </xdr:nvSpPr>
      <xdr:spPr>
        <a:xfrm>
          <a:off x="4229100" y="169843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168910</xdr:rowOff>
    </xdr:from>
    <xdr:to>
      <xdr:col>24</xdr:col>
      <xdr:colOff>114300</xdr:colOff>
      <xdr:row>105</xdr:row>
      <xdr:rowOff>99060</xdr:rowOff>
    </xdr:to>
    <xdr:sp macro="" textlink="">
      <xdr:nvSpPr>
        <xdr:cNvPr id="385" name="フローチャート: 判断 384">
          <a:extLst>
            <a:ext uri="{FF2B5EF4-FFF2-40B4-BE49-F238E27FC236}">
              <a16:creationId xmlns:a16="http://schemas.microsoft.com/office/drawing/2014/main" id="{3476F32F-FC02-40EF-874A-A6CD66D9EAA9}"/>
            </a:ext>
          </a:extLst>
        </xdr:cNvPr>
        <xdr:cNvSpPr/>
      </xdr:nvSpPr>
      <xdr:spPr>
        <a:xfrm>
          <a:off x="4124325" y="169995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113665</xdr:rowOff>
    </xdr:from>
    <xdr:to>
      <xdr:col>20</xdr:col>
      <xdr:colOff>38100</xdr:colOff>
      <xdr:row>105</xdr:row>
      <xdr:rowOff>43815</xdr:rowOff>
    </xdr:to>
    <xdr:sp macro="" textlink="">
      <xdr:nvSpPr>
        <xdr:cNvPr id="386" name="フローチャート: 判断 385">
          <a:extLst>
            <a:ext uri="{FF2B5EF4-FFF2-40B4-BE49-F238E27FC236}">
              <a16:creationId xmlns:a16="http://schemas.microsoft.com/office/drawing/2014/main" id="{4DB97760-EDCD-40A8-B0D5-AA6FF0A8A522}"/>
            </a:ext>
          </a:extLst>
        </xdr:cNvPr>
        <xdr:cNvSpPr/>
      </xdr:nvSpPr>
      <xdr:spPr>
        <a:xfrm>
          <a:off x="3381375" y="169538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105</xdr:row>
      <xdr:rowOff>34925</xdr:rowOff>
    </xdr:from>
    <xdr:ext cx="405130" cy="259080"/>
    <xdr:sp macro="" textlink="">
      <xdr:nvSpPr>
        <xdr:cNvPr id="387" name="n_1aveValue【保健所】&#10;有形固定資産減価償却率">
          <a:extLst>
            <a:ext uri="{FF2B5EF4-FFF2-40B4-BE49-F238E27FC236}">
              <a16:creationId xmlns:a16="http://schemas.microsoft.com/office/drawing/2014/main" id="{F9680287-C4D7-43BE-BC44-36A279B0706B}"/>
            </a:ext>
          </a:extLst>
        </xdr:cNvPr>
        <xdr:cNvSpPr txBox="1"/>
      </xdr:nvSpPr>
      <xdr:spPr>
        <a:xfrm>
          <a:off x="3239135" y="17037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104</xdr:row>
      <xdr:rowOff>8890</xdr:rowOff>
    </xdr:from>
    <xdr:to>
      <xdr:col>15</xdr:col>
      <xdr:colOff>101600</xdr:colOff>
      <xdr:row>104</xdr:row>
      <xdr:rowOff>110490</xdr:rowOff>
    </xdr:to>
    <xdr:sp macro="" textlink="">
      <xdr:nvSpPr>
        <xdr:cNvPr id="388" name="フローチャート: 判断 387">
          <a:extLst>
            <a:ext uri="{FF2B5EF4-FFF2-40B4-BE49-F238E27FC236}">
              <a16:creationId xmlns:a16="http://schemas.microsoft.com/office/drawing/2014/main" id="{0151E3A5-A9BB-44C1-8020-D3047A412C47}"/>
            </a:ext>
          </a:extLst>
        </xdr:cNvPr>
        <xdr:cNvSpPr/>
      </xdr:nvSpPr>
      <xdr:spPr>
        <a:xfrm>
          <a:off x="2571750" y="168522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104</xdr:row>
      <xdr:rowOff>101600</xdr:rowOff>
    </xdr:from>
    <xdr:ext cx="404495" cy="259080"/>
    <xdr:sp macro="" textlink="">
      <xdr:nvSpPr>
        <xdr:cNvPr id="389" name="n_2aveValue【保健所】&#10;有形固定資産減価償却率">
          <a:extLst>
            <a:ext uri="{FF2B5EF4-FFF2-40B4-BE49-F238E27FC236}">
              <a16:creationId xmlns:a16="http://schemas.microsoft.com/office/drawing/2014/main" id="{2CA15F46-DC71-45CA-A9FD-5E5A995B36A9}"/>
            </a:ext>
          </a:extLst>
        </xdr:cNvPr>
        <xdr:cNvSpPr txBox="1"/>
      </xdr:nvSpPr>
      <xdr:spPr>
        <a:xfrm>
          <a:off x="2439035" y="16944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103</xdr:row>
      <xdr:rowOff>118745</xdr:rowOff>
    </xdr:from>
    <xdr:to>
      <xdr:col>10</xdr:col>
      <xdr:colOff>165100</xdr:colOff>
      <xdr:row>104</xdr:row>
      <xdr:rowOff>48895</xdr:rowOff>
    </xdr:to>
    <xdr:sp macro="" textlink="">
      <xdr:nvSpPr>
        <xdr:cNvPr id="390" name="フローチャート: 判断 389">
          <a:extLst>
            <a:ext uri="{FF2B5EF4-FFF2-40B4-BE49-F238E27FC236}">
              <a16:creationId xmlns:a16="http://schemas.microsoft.com/office/drawing/2014/main" id="{76C680A2-F0BD-4CDC-B768-8948C50F91B1}"/>
            </a:ext>
          </a:extLst>
        </xdr:cNvPr>
        <xdr:cNvSpPr/>
      </xdr:nvSpPr>
      <xdr:spPr>
        <a:xfrm>
          <a:off x="1781175" y="1680019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104</xdr:row>
      <xdr:rowOff>40640</xdr:rowOff>
    </xdr:from>
    <xdr:ext cx="404495" cy="258445"/>
    <xdr:sp macro="" textlink="">
      <xdr:nvSpPr>
        <xdr:cNvPr id="391" name="n_3aveValue【保健所】&#10;有形固定資産減価償却率">
          <a:extLst>
            <a:ext uri="{FF2B5EF4-FFF2-40B4-BE49-F238E27FC236}">
              <a16:creationId xmlns:a16="http://schemas.microsoft.com/office/drawing/2014/main" id="{BC60F61A-732E-4731-BB26-DD145898F31E}"/>
            </a:ext>
          </a:extLst>
        </xdr:cNvPr>
        <xdr:cNvSpPr txBox="1"/>
      </xdr:nvSpPr>
      <xdr:spPr>
        <a:xfrm>
          <a:off x="1648460" y="168808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111</xdr:row>
      <xdr:rowOff>16510</xdr:rowOff>
    </xdr:from>
    <xdr:ext cx="762000" cy="259080"/>
    <xdr:sp macro="" textlink="">
      <xdr:nvSpPr>
        <xdr:cNvPr id="392" name="テキスト ボックス 391">
          <a:extLst>
            <a:ext uri="{FF2B5EF4-FFF2-40B4-BE49-F238E27FC236}">
              <a16:creationId xmlns:a16="http://schemas.microsoft.com/office/drawing/2014/main" id="{F451102B-9D1F-43F1-9356-0E4AEBAAFBA1}"/>
            </a:ext>
          </a:extLst>
        </xdr:cNvPr>
        <xdr:cNvSpPr txBox="1"/>
      </xdr:nvSpPr>
      <xdr:spPr>
        <a:xfrm>
          <a:off x="40100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93" name="テキスト ボックス 392">
          <a:extLst>
            <a:ext uri="{FF2B5EF4-FFF2-40B4-BE49-F238E27FC236}">
              <a16:creationId xmlns:a16="http://schemas.microsoft.com/office/drawing/2014/main" id="{4FD1566D-5C90-4A17-B6F7-D124B7268485}"/>
            </a:ext>
          </a:extLst>
        </xdr:cNvPr>
        <xdr:cNvSpPr txBox="1"/>
      </xdr:nvSpPr>
      <xdr:spPr>
        <a:xfrm>
          <a:off x="32575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94" name="テキスト ボックス 393">
          <a:extLst>
            <a:ext uri="{FF2B5EF4-FFF2-40B4-BE49-F238E27FC236}">
              <a16:creationId xmlns:a16="http://schemas.microsoft.com/office/drawing/2014/main" id="{AAA510C3-A484-4CA6-A5C7-91468B92497C}"/>
            </a:ext>
          </a:extLst>
        </xdr:cNvPr>
        <xdr:cNvSpPr txBox="1"/>
      </xdr:nvSpPr>
      <xdr:spPr>
        <a:xfrm>
          <a:off x="24479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95" name="テキスト ボックス 394">
          <a:extLst>
            <a:ext uri="{FF2B5EF4-FFF2-40B4-BE49-F238E27FC236}">
              <a16:creationId xmlns:a16="http://schemas.microsoft.com/office/drawing/2014/main" id="{C125256A-FB54-450E-AFB1-DDC1BDC96C27}"/>
            </a:ext>
          </a:extLst>
        </xdr:cNvPr>
        <xdr:cNvSpPr txBox="1"/>
      </xdr:nvSpPr>
      <xdr:spPr>
        <a:xfrm>
          <a:off x="16573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96" name="テキスト ボックス 395">
          <a:extLst>
            <a:ext uri="{FF2B5EF4-FFF2-40B4-BE49-F238E27FC236}">
              <a16:creationId xmlns:a16="http://schemas.microsoft.com/office/drawing/2014/main" id="{9CBD7629-CF53-40E8-ABA3-D87720294C27}"/>
            </a:ext>
          </a:extLst>
        </xdr:cNvPr>
        <xdr:cNvSpPr txBox="1"/>
      </xdr:nvSpPr>
      <xdr:spPr>
        <a:xfrm>
          <a:off x="8572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79375</xdr:rowOff>
    </xdr:from>
    <xdr:to>
      <xdr:col>24</xdr:col>
      <xdr:colOff>114300</xdr:colOff>
      <xdr:row>104</xdr:row>
      <xdr:rowOff>9525</xdr:rowOff>
    </xdr:to>
    <xdr:sp macro="" textlink="">
      <xdr:nvSpPr>
        <xdr:cNvPr id="397" name="楕円 396">
          <a:extLst>
            <a:ext uri="{FF2B5EF4-FFF2-40B4-BE49-F238E27FC236}">
              <a16:creationId xmlns:a16="http://schemas.microsoft.com/office/drawing/2014/main" id="{DE4729E2-CF54-4281-AC8E-AE5CFA1DD48A}"/>
            </a:ext>
          </a:extLst>
        </xdr:cNvPr>
        <xdr:cNvSpPr/>
      </xdr:nvSpPr>
      <xdr:spPr>
        <a:xfrm>
          <a:off x="4124325" y="167608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32385</xdr:rowOff>
    </xdr:from>
    <xdr:ext cx="405130" cy="258445"/>
    <xdr:sp macro="" textlink="">
      <xdr:nvSpPr>
        <xdr:cNvPr id="398" name="【保健所】&#10;有形固定資産減価償却率該当値テキスト">
          <a:extLst>
            <a:ext uri="{FF2B5EF4-FFF2-40B4-BE49-F238E27FC236}">
              <a16:creationId xmlns:a16="http://schemas.microsoft.com/office/drawing/2014/main" id="{4373D52A-6816-423C-B005-1C8D6E05F74C}"/>
            </a:ext>
          </a:extLst>
        </xdr:cNvPr>
        <xdr:cNvSpPr txBox="1"/>
      </xdr:nvSpPr>
      <xdr:spPr>
        <a:xfrm>
          <a:off x="4229100" y="16707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399" name="楕円 398">
          <a:extLst>
            <a:ext uri="{FF2B5EF4-FFF2-40B4-BE49-F238E27FC236}">
              <a16:creationId xmlns:a16="http://schemas.microsoft.com/office/drawing/2014/main" id="{2B338A42-A2BB-41BA-9C76-3B05107F9340}"/>
            </a:ext>
          </a:extLst>
        </xdr:cNvPr>
        <xdr:cNvSpPr/>
      </xdr:nvSpPr>
      <xdr:spPr>
        <a:xfrm>
          <a:off x="3381375" y="166890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130175</xdr:rowOff>
    </xdr:to>
    <xdr:cxnSp macro="">
      <xdr:nvCxnSpPr>
        <xdr:cNvPr id="400" name="直線コネクタ 399">
          <a:extLst>
            <a:ext uri="{FF2B5EF4-FFF2-40B4-BE49-F238E27FC236}">
              <a16:creationId xmlns:a16="http://schemas.microsoft.com/office/drawing/2014/main" id="{0043EE90-C31C-4420-8CAD-628EEF69FE36}"/>
            </a:ext>
          </a:extLst>
        </xdr:cNvPr>
        <xdr:cNvCxnSpPr/>
      </xdr:nvCxnSpPr>
      <xdr:spPr>
        <a:xfrm>
          <a:off x="3429000" y="16746220"/>
          <a:ext cx="75247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120650</xdr:rowOff>
    </xdr:from>
    <xdr:to>
      <xdr:col>15</xdr:col>
      <xdr:colOff>101600</xdr:colOff>
      <xdr:row>103</xdr:row>
      <xdr:rowOff>50165</xdr:rowOff>
    </xdr:to>
    <xdr:sp macro="" textlink="">
      <xdr:nvSpPr>
        <xdr:cNvPr id="401" name="楕円 400">
          <a:extLst>
            <a:ext uri="{FF2B5EF4-FFF2-40B4-BE49-F238E27FC236}">
              <a16:creationId xmlns:a16="http://schemas.microsoft.com/office/drawing/2014/main" id="{C3E47899-A554-4F1B-B460-A10E21011047}"/>
            </a:ext>
          </a:extLst>
        </xdr:cNvPr>
        <xdr:cNvSpPr/>
      </xdr:nvSpPr>
      <xdr:spPr>
        <a:xfrm>
          <a:off x="2571750" y="16640175"/>
          <a:ext cx="104775" cy="850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170815</xdr:rowOff>
    </xdr:from>
    <xdr:to>
      <xdr:col>19</xdr:col>
      <xdr:colOff>177800</xdr:colOff>
      <xdr:row>103</xdr:row>
      <xdr:rowOff>64770</xdr:rowOff>
    </xdr:to>
    <xdr:cxnSp macro="">
      <xdr:nvCxnSpPr>
        <xdr:cNvPr id="402" name="直線コネクタ 401">
          <a:extLst>
            <a:ext uri="{FF2B5EF4-FFF2-40B4-BE49-F238E27FC236}">
              <a16:creationId xmlns:a16="http://schemas.microsoft.com/office/drawing/2014/main" id="{059D4256-D956-4777-A76C-0DD7DE147193}"/>
            </a:ext>
          </a:extLst>
        </xdr:cNvPr>
        <xdr:cNvCxnSpPr/>
      </xdr:nvCxnSpPr>
      <xdr:spPr>
        <a:xfrm>
          <a:off x="2619375" y="16677640"/>
          <a:ext cx="80962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54610</xdr:rowOff>
    </xdr:from>
    <xdr:to>
      <xdr:col>10</xdr:col>
      <xdr:colOff>165100</xdr:colOff>
      <xdr:row>102</xdr:row>
      <xdr:rowOff>156210</xdr:rowOff>
    </xdr:to>
    <xdr:sp macro="" textlink="">
      <xdr:nvSpPr>
        <xdr:cNvPr id="403" name="楕円 402">
          <a:extLst>
            <a:ext uri="{FF2B5EF4-FFF2-40B4-BE49-F238E27FC236}">
              <a16:creationId xmlns:a16="http://schemas.microsoft.com/office/drawing/2014/main" id="{1D2FC160-EAA1-44D0-B0BE-F84E77506960}"/>
            </a:ext>
          </a:extLst>
        </xdr:cNvPr>
        <xdr:cNvSpPr/>
      </xdr:nvSpPr>
      <xdr:spPr>
        <a:xfrm>
          <a:off x="1781175" y="165709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105410</xdr:rowOff>
    </xdr:from>
    <xdr:to>
      <xdr:col>15</xdr:col>
      <xdr:colOff>50800</xdr:colOff>
      <xdr:row>102</xdr:row>
      <xdr:rowOff>170815</xdr:rowOff>
    </xdr:to>
    <xdr:cxnSp macro="">
      <xdr:nvCxnSpPr>
        <xdr:cNvPr id="404" name="直線コネクタ 403">
          <a:extLst>
            <a:ext uri="{FF2B5EF4-FFF2-40B4-BE49-F238E27FC236}">
              <a16:creationId xmlns:a16="http://schemas.microsoft.com/office/drawing/2014/main" id="{44CD6E6D-8DE0-4A75-BC43-B637C4C04482}"/>
            </a:ext>
          </a:extLst>
        </xdr:cNvPr>
        <xdr:cNvCxnSpPr/>
      </xdr:nvCxnSpPr>
      <xdr:spPr>
        <a:xfrm>
          <a:off x="1828800" y="16618585"/>
          <a:ext cx="79057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97790</xdr:rowOff>
    </xdr:from>
    <xdr:to>
      <xdr:col>6</xdr:col>
      <xdr:colOff>38100</xdr:colOff>
      <xdr:row>101</xdr:row>
      <xdr:rowOff>27305</xdr:rowOff>
    </xdr:to>
    <xdr:sp macro="" textlink="">
      <xdr:nvSpPr>
        <xdr:cNvPr id="405" name="楕円 404">
          <a:extLst>
            <a:ext uri="{FF2B5EF4-FFF2-40B4-BE49-F238E27FC236}">
              <a16:creationId xmlns:a16="http://schemas.microsoft.com/office/drawing/2014/main" id="{FFEF76C2-A55E-4F2B-BD02-00C4146E83CB}"/>
            </a:ext>
          </a:extLst>
        </xdr:cNvPr>
        <xdr:cNvSpPr/>
      </xdr:nvSpPr>
      <xdr:spPr>
        <a:xfrm>
          <a:off x="981075" y="1629029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147955</xdr:rowOff>
    </xdr:from>
    <xdr:to>
      <xdr:col>10</xdr:col>
      <xdr:colOff>114300</xdr:colOff>
      <xdr:row>102</xdr:row>
      <xdr:rowOff>105410</xdr:rowOff>
    </xdr:to>
    <xdr:cxnSp macro="">
      <xdr:nvCxnSpPr>
        <xdr:cNvPr id="406" name="直線コネクタ 405">
          <a:extLst>
            <a:ext uri="{FF2B5EF4-FFF2-40B4-BE49-F238E27FC236}">
              <a16:creationId xmlns:a16="http://schemas.microsoft.com/office/drawing/2014/main" id="{4E1EF786-D30B-4874-8849-B0B5E7F32E20}"/>
            </a:ext>
          </a:extLst>
        </xdr:cNvPr>
        <xdr:cNvCxnSpPr/>
      </xdr:nvCxnSpPr>
      <xdr:spPr>
        <a:xfrm>
          <a:off x="1028700" y="16337280"/>
          <a:ext cx="8001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101</xdr:row>
      <xdr:rowOff>132080</xdr:rowOff>
    </xdr:from>
    <xdr:ext cx="405130" cy="258445"/>
    <xdr:sp macro="" textlink="">
      <xdr:nvSpPr>
        <xdr:cNvPr id="407" name="n_1mainValue【保健所】&#10;有形固定資産減価償却率">
          <a:extLst>
            <a:ext uri="{FF2B5EF4-FFF2-40B4-BE49-F238E27FC236}">
              <a16:creationId xmlns:a16="http://schemas.microsoft.com/office/drawing/2014/main" id="{6F2779B7-BE1C-44C4-9007-D7F198C05F34}"/>
            </a:ext>
          </a:extLst>
        </xdr:cNvPr>
        <xdr:cNvSpPr txBox="1"/>
      </xdr:nvSpPr>
      <xdr:spPr>
        <a:xfrm>
          <a:off x="3239135" y="16486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101</xdr:row>
      <xdr:rowOff>66675</xdr:rowOff>
    </xdr:from>
    <xdr:ext cx="404495" cy="258445"/>
    <xdr:sp macro="" textlink="">
      <xdr:nvSpPr>
        <xdr:cNvPr id="408" name="n_2mainValue【保健所】&#10;有形固定資産減価償却率">
          <a:extLst>
            <a:ext uri="{FF2B5EF4-FFF2-40B4-BE49-F238E27FC236}">
              <a16:creationId xmlns:a16="http://schemas.microsoft.com/office/drawing/2014/main" id="{D1EBCDC1-56DB-4DB4-ADF2-19F6C1619318}"/>
            </a:ext>
          </a:extLst>
        </xdr:cNvPr>
        <xdr:cNvSpPr txBox="1"/>
      </xdr:nvSpPr>
      <xdr:spPr>
        <a:xfrm>
          <a:off x="2439035" y="16417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1270</xdr:rowOff>
    </xdr:from>
    <xdr:ext cx="404495" cy="259080"/>
    <xdr:sp macro="" textlink="">
      <xdr:nvSpPr>
        <xdr:cNvPr id="409" name="n_3mainValue【保健所】&#10;有形固定資産減価償却率">
          <a:extLst>
            <a:ext uri="{FF2B5EF4-FFF2-40B4-BE49-F238E27FC236}">
              <a16:creationId xmlns:a16="http://schemas.microsoft.com/office/drawing/2014/main" id="{8402A81E-79D7-473A-B19D-5CE70F76E2B0}"/>
            </a:ext>
          </a:extLst>
        </xdr:cNvPr>
        <xdr:cNvSpPr txBox="1"/>
      </xdr:nvSpPr>
      <xdr:spPr>
        <a:xfrm>
          <a:off x="1648460" y="16355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99</xdr:row>
      <xdr:rowOff>43815</xdr:rowOff>
    </xdr:from>
    <xdr:ext cx="404495" cy="258445"/>
    <xdr:sp macro="" textlink="">
      <xdr:nvSpPr>
        <xdr:cNvPr id="410" name="n_4mainValue【保健所】&#10;有形固定資産減価償却率">
          <a:extLst>
            <a:ext uri="{FF2B5EF4-FFF2-40B4-BE49-F238E27FC236}">
              <a16:creationId xmlns:a16="http://schemas.microsoft.com/office/drawing/2014/main" id="{B70B4619-3D86-4375-B2E0-BECA45A8FB8D}"/>
            </a:ext>
          </a:extLst>
        </xdr:cNvPr>
        <xdr:cNvSpPr txBox="1"/>
      </xdr:nvSpPr>
      <xdr:spPr>
        <a:xfrm>
          <a:off x="848360" y="16077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21196ACC-FAFA-4775-8C18-69510E4D8EF0}"/>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12" name="正方形/長方形 411">
          <a:extLst>
            <a:ext uri="{FF2B5EF4-FFF2-40B4-BE49-F238E27FC236}">
              <a16:creationId xmlns:a16="http://schemas.microsoft.com/office/drawing/2014/main" id="{BEFEE31A-182E-491A-8915-63678CED62F3}"/>
            </a:ext>
          </a:extLst>
        </xdr:cNvPr>
        <xdr:cNvSpPr/>
      </xdr:nvSpPr>
      <xdr:spPr>
        <a:xfrm>
          <a:off x="6410325"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13" name="正方形/長方形 412">
          <a:extLst>
            <a:ext uri="{FF2B5EF4-FFF2-40B4-BE49-F238E27FC236}">
              <a16:creationId xmlns:a16="http://schemas.microsoft.com/office/drawing/2014/main" id="{C91FD648-9804-48C0-B103-F35CE5D37E60}"/>
            </a:ext>
          </a:extLst>
        </xdr:cNvPr>
        <xdr:cNvSpPr/>
      </xdr:nvSpPr>
      <xdr:spPr>
        <a:xfrm>
          <a:off x="6410325"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14" name="正方形/長方形 413">
          <a:extLst>
            <a:ext uri="{FF2B5EF4-FFF2-40B4-BE49-F238E27FC236}">
              <a16:creationId xmlns:a16="http://schemas.microsoft.com/office/drawing/2014/main" id="{CE419465-8BDC-4578-9558-7BD786316504}"/>
            </a:ext>
          </a:extLst>
        </xdr:cNvPr>
        <xdr:cNvSpPr/>
      </xdr:nvSpPr>
      <xdr:spPr>
        <a:xfrm>
          <a:off x="7886700" y="153828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15" name="正方形/長方形 414">
          <a:extLst>
            <a:ext uri="{FF2B5EF4-FFF2-40B4-BE49-F238E27FC236}">
              <a16:creationId xmlns:a16="http://schemas.microsoft.com/office/drawing/2014/main" id="{C8AAE163-B4E9-4A1B-B632-A4695742142D}"/>
            </a:ext>
          </a:extLst>
        </xdr:cNvPr>
        <xdr:cNvSpPr/>
      </xdr:nvSpPr>
      <xdr:spPr>
        <a:xfrm>
          <a:off x="7886700" y="155733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DF163A33-56EF-49E3-86B0-0F25279EED78}"/>
            </a:ext>
          </a:extLst>
        </xdr:cNvPr>
        <xdr:cNvSpPr/>
      </xdr:nvSpPr>
      <xdr:spPr>
        <a:xfrm>
          <a:off x="5953125" y="15840075"/>
          <a:ext cx="424815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17" name="テキスト ボックス 416">
          <a:extLst>
            <a:ext uri="{FF2B5EF4-FFF2-40B4-BE49-F238E27FC236}">
              <a16:creationId xmlns:a16="http://schemas.microsoft.com/office/drawing/2014/main" id="{3209D675-9C08-447B-B245-53822F9A146A}"/>
            </a:ext>
          </a:extLst>
        </xdr:cNvPr>
        <xdr:cNvSpPr txBox="1"/>
      </xdr:nvSpPr>
      <xdr:spPr>
        <a:xfrm>
          <a:off x="5915025" y="156591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CF52051A-F07D-4BF4-A4FB-B838087B5FCD}"/>
            </a:ext>
          </a:extLst>
        </xdr:cNvPr>
        <xdr:cNvCxnSpPr/>
      </xdr:nvCxnSpPr>
      <xdr:spPr>
        <a:xfrm>
          <a:off x="5953125" y="179927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9" name="直線コネクタ 418">
          <a:extLst>
            <a:ext uri="{FF2B5EF4-FFF2-40B4-BE49-F238E27FC236}">
              <a16:creationId xmlns:a16="http://schemas.microsoft.com/office/drawing/2014/main" id="{A42A66E6-593E-4DA3-BD1B-C1BFDCA5C2B6}"/>
            </a:ext>
          </a:extLst>
        </xdr:cNvPr>
        <xdr:cNvCxnSpPr/>
      </xdr:nvCxnSpPr>
      <xdr:spPr>
        <a:xfrm>
          <a:off x="5953125" y="176403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725" cy="259080"/>
    <xdr:sp macro="" textlink="">
      <xdr:nvSpPr>
        <xdr:cNvPr id="420" name="テキスト ボックス 419">
          <a:extLst>
            <a:ext uri="{FF2B5EF4-FFF2-40B4-BE49-F238E27FC236}">
              <a16:creationId xmlns:a16="http://schemas.microsoft.com/office/drawing/2014/main" id="{886434AF-3852-4DC9-8E40-A32F3D7A405C}"/>
            </a:ext>
          </a:extLst>
        </xdr:cNvPr>
        <xdr:cNvSpPr txBox="1"/>
      </xdr:nvSpPr>
      <xdr:spPr>
        <a:xfrm>
          <a:off x="5527040" y="174948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1" name="直線コネクタ 420">
          <a:extLst>
            <a:ext uri="{FF2B5EF4-FFF2-40B4-BE49-F238E27FC236}">
              <a16:creationId xmlns:a16="http://schemas.microsoft.com/office/drawing/2014/main" id="{1D38517D-A852-437B-A426-B19AD5AB8185}"/>
            </a:ext>
          </a:extLst>
        </xdr:cNvPr>
        <xdr:cNvCxnSpPr/>
      </xdr:nvCxnSpPr>
      <xdr:spPr>
        <a:xfrm>
          <a:off x="5953125" y="17278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725" cy="258445"/>
    <xdr:sp macro="" textlink="">
      <xdr:nvSpPr>
        <xdr:cNvPr id="422" name="テキスト ボックス 421">
          <a:extLst>
            <a:ext uri="{FF2B5EF4-FFF2-40B4-BE49-F238E27FC236}">
              <a16:creationId xmlns:a16="http://schemas.microsoft.com/office/drawing/2014/main" id="{3515026F-0FF1-4DBD-B885-23FAFE065481}"/>
            </a:ext>
          </a:extLst>
        </xdr:cNvPr>
        <xdr:cNvSpPr txBox="1"/>
      </xdr:nvSpPr>
      <xdr:spPr>
        <a:xfrm>
          <a:off x="5527040" y="17142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0.003</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3" name="直線コネクタ 422">
          <a:extLst>
            <a:ext uri="{FF2B5EF4-FFF2-40B4-BE49-F238E27FC236}">
              <a16:creationId xmlns:a16="http://schemas.microsoft.com/office/drawing/2014/main" id="{3E33C50C-074A-4599-A9ED-CB41CA07A453}"/>
            </a:ext>
          </a:extLst>
        </xdr:cNvPr>
        <xdr:cNvCxnSpPr/>
      </xdr:nvCxnSpPr>
      <xdr:spPr>
        <a:xfrm>
          <a:off x="5953125" y="16916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725" cy="259080"/>
    <xdr:sp macro="" textlink="">
      <xdr:nvSpPr>
        <xdr:cNvPr id="424" name="テキスト ボックス 423">
          <a:extLst>
            <a:ext uri="{FF2B5EF4-FFF2-40B4-BE49-F238E27FC236}">
              <a16:creationId xmlns:a16="http://schemas.microsoft.com/office/drawing/2014/main" id="{6E96E1AB-AB1F-42D6-9270-351D8A2EF798}"/>
            </a:ext>
          </a:extLst>
        </xdr:cNvPr>
        <xdr:cNvSpPr txBox="1"/>
      </xdr:nvSpPr>
      <xdr:spPr>
        <a:xfrm>
          <a:off x="5527040" y="16780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0.006</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5" name="直線コネクタ 424">
          <a:extLst>
            <a:ext uri="{FF2B5EF4-FFF2-40B4-BE49-F238E27FC236}">
              <a16:creationId xmlns:a16="http://schemas.microsoft.com/office/drawing/2014/main" id="{5D661526-6F42-4D3C-804A-90C21CB3FB47}"/>
            </a:ext>
          </a:extLst>
        </xdr:cNvPr>
        <xdr:cNvCxnSpPr/>
      </xdr:nvCxnSpPr>
      <xdr:spPr>
        <a:xfrm>
          <a:off x="5953125" y="165544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725" cy="259080"/>
    <xdr:sp macro="" textlink="">
      <xdr:nvSpPr>
        <xdr:cNvPr id="426" name="テキスト ボックス 425">
          <a:extLst>
            <a:ext uri="{FF2B5EF4-FFF2-40B4-BE49-F238E27FC236}">
              <a16:creationId xmlns:a16="http://schemas.microsoft.com/office/drawing/2014/main" id="{6C4427DA-1F4B-44E2-A782-4863725CF65B}"/>
            </a:ext>
          </a:extLst>
        </xdr:cNvPr>
        <xdr:cNvSpPr txBox="1"/>
      </xdr:nvSpPr>
      <xdr:spPr>
        <a:xfrm>
          <a:off x="5527040" y="16418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0.009</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7" name="直線コネクタ 426">
          <a:extLst>
            <a:ext uri="{FF2B5EF4-FFF2-40B4-BE49-F238E27FC236}">
              <a16:creationId xmlns:a16="http://schemas.microsoft.com/office/drawing/2014/main" id="{C3784D5D-D24E-4A1D-AD22-63375B58EAC4}"/>
            </a:ext>
          </a:extLst>
        </xdr:cNvPr>
        <xdr:cNvCxnSpPr/>
      </xdr:nvCxnSpPr>
      <xdr:spPr>
        <a:xfrm>
          <a:off x="5953125" y="16192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725" cy="258445"/>
    <xdr:sp macro="" textlink="">
      <xdr:nvSpPr>
        <xdr:cNvPr id="428" name="テキスト ボックス 427">
          <a:extLst>
            <a:ext uri="{FF2B5EF4-FFF2-40B4-BE49-F238E27FC236}">
              <a16:creationId xmlns:a16="http://schemas.microsoft.com/office/drawing/2014/main" id="{C153455C-A331-4B92-AAC6-4808D1758385}"/>
            </a:ext>
          </a:extLst>
        </xdr:cNvPr>
        <xdr:cNvSpPr txBox="1"/>
      </xdr:nvSpPr>
      <xdr:spPr>
        <a:xfrm>
          <a:off x="5527040" y="160566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0.012</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C9E197A9-9C9C-4335-B595-D932B9652A9B}"/>
            </a:ext>
          </a:extLst>
        </xdr:cNvPr>
        <xdr:cNvCxnSpPr/>
      </xdr:nvCxnSpPr>
      <xdr:spPr>
        <a:xfrm>
          <a:off x="5953125" y="158400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430" name="テキスト ボックス 429">
          <a:extLst>
            <a:ext uri="{FF2B5EF4-FFF2-40B4-BE49-F238E27FC236}">
              <a16:creationId xmlns:a16="http://schemas.microsoft.com/office/drawing/2014/main" id="{64960AEB-010C-4072-A8CE-71CE5EEA1863}"/>
            </a:ext>
          </a:extLst>
        </xdr:cNvPr>
        <xdr:cNvSpPr txBox="1"/>
      </xdr:nvSpPr>
      <xdr:spPr>
        <a:xfrm>
          <a:off x="5527040" y="157041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0.015</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保健所】&#10;一人当たり面積グラフ枠">
          <a:extLst>
            <a:ext uri="{FF2B5EF4-FFF2-40B4-BE49-F238E27FC236}">
              <a16:creationId xmlns:a16="http://schemas.microsoft.com/office/drawing/2014/main" id="{E283E64A-5CB0-4C29-8B09-3EBFA8ED5E82}"/>
            </a:ext>
          </a:extLst>
        </xdr:cNvPr>
        <xdr:cNvSpPr/>
      </xdr:nvSpPr>
      <xdr:spPr>
        <a:xfrm>
          <a:off x="5953125" y="15840075"/>
          <a:ext cx="424815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82550</xdr:rowOff>
    </xdr:from>
    <xdr:to>
      <xdr:col>54</xdr:col>
      <xdr:colOff>189865</xdr:colOff>
      <xdr:row>102</xdr:row>
      <xdr:rowOff>165100</xdr:rowOff>
    </xdr:to>
    <xdr:cxnSp macro="">
      <xdr:nvCxnSpPr>
        <xdr:cNvPr id="432" name="直線コネクタ 431">
          <a:extLst>
            <a:ext uri="{FF2B5EF4-FFF2-40B4-BE49-F238E27FC236}">
              <a16:creationId xmlns:a16="http://schemas.microsoft.com/office/drawing/2014/main" id="{C2A8A2F5-8C72-4641-A1DB-5A77D4EE40D7}"/>
            </a:ext>
          </a:extLst>
        </xdr:cNvPr>
        <xdr:cNvCxnSpPr/>
      </xdr:nvCxnSpPr>
      <xdr:spPr>
        <a:xfrm flipV="1">
          <a:off x="9427845" y="16440150"/>
          <a:ext cx="1270" cy="23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102</xdr:row>
      <xdr:rowOff>168910</xdr:rowOff>
    </xdr:from>
    <xdr:ext cx="469900" cy="258445"/>
    <xdr:sp macro="" textlink="">
      <xdr:nvSpPr>
        <xdr:cNvPr id="433" name="【保健所】&#10;一人当たり面積最小値テキスト">
          <a:extLst>
            <a:ext uri="{FF2B5EF4-FFF2-40B4-BE49-F238E27FC236}">
              <a16:creationId xmlns:a16="http://schemas.microsoft.com/office/drawing/2014/main" id="{8CA28066-7B6D-461C-A90F-2CB595A06D76}"/>
            </a:ext>
          </a:extLst>
        </xdr:cNvPr>
        <xdr:cNvSpPr txBox="1"/>
      </xdr:nvSpPr>
      <xdr:spPr>
        <a:xfrm>
          <a:off x="9477375" y="16675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102</xdr:row>
      <xdr:rowOff>165100</xdr:rowOff>
    </xdr:from>
    <xdr:to>
      <xdr:col>55</xdr:col>
      <xdr:colOff>88900</xdr:colOff>
      <xdr:row>102</xdr:row>
      <xdr:rowOff>165100</xdr:rowOff>
    </xdr:to>
    <xdr:cxnSp macro="">
      <xdr:nvCxnSpPr>
        <xdr:cNvPr id="434" name="直線コネクタ 433">
          <a:extLst>
            <a:ext uri="{FF2B5EF4-FFF2-40B4-BE49-F238E27FC236}">
              <a16:creationId xmlns:a16="http://schemas.microsoft.com/office/drawing/2014/main" id="{CBC6E060-5CEF-47A9-AB0A-AB39A86872D0}"/>
            </a:ext>
          </a:extLst>
        </xdr:cNvPr>
        <xdr:cNvCxnSpPr/>
      </xdr:nvCxnSpPr>
      <xdr:spPr>
        <a:xfrm>
          <a:off x="9363075" y="1667827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29210</xdr:rowOff>
    </xdr:from>
    <xdr:ext cx="469900" cy="258445"/>
    <xdr:sp macro="" textlink="">
      <xdr:nvSpPr>
        <xdr:cNvPr id="435" name="【保健所】&#10;一人当たり面積最大値テキスト">
          <a:extLst>
            <a:ext uri="{FF2B5EF4-FFF2-40B4-BE49-F238E27FC236}">
              <a16:creationId xmlns:a16="http://schemas.microsoft.com/office/drawing/2014/main" id="{1D2DF8BD-7BBF-405D-98A9-BFEA8B33A0B5}"/>
            </a:ext>
          </a:extLst>
        </xdr:cNvPr>
        <xdr:cNvSpPr txBox="1"/>
      </xdr:nvSpPr>
      <xdr:spPr>
        <a:xfrm>
          <a:off x="9477375" y="16218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82550</xdr:rowOff>
    </xdr:from>
    <xdr:to>
      <xdr:col>55</xdr:col>
      <xdr:colOff>88900</xdr:colOff>
      <xdr:row>101</xdr:row>
      <xdr:rowOff>82550</xdr:rowOff>
    </xdr:to>
    <xdr:cxnSp macro="">
      <xdr:nvCxnSpPr>
        <xdr:cNvPr id="436" name="直線コネクタ 435">
          <a:extLst>
            <a:ext uri="{FF2B5EF4-FFF2-40B4-BE49-F238E27FC236}">
              <a16:creationId xmlns:a16="http://schemas.microsoft.com/office/drawing/2014/main" id="{CCAE7E5A-2073-4DB0-B4B3-D37BA269A9C9}"/>
            </a:ext>
          </a:extLst>
        </xdr:cNvPr>
        <xdr:cNvCxnSpPr/>
      </xdr:nvCxnSpPr>
      <xdr:spPr>
        <a:xfrm>
          <a:off x="9363075" y="1644015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101</xdr:row>
      <xdr:rowOff>137160</xdr:rowOff>
    </xdr:from>
    <xdr:ext cx="469900" cy="259080"/>
    <xdr:sp macro="" textlink="">
      <xdr:nvSpPr>
        <xdr:cNvPr id="437" name="【保健所】&#10;一人当たり面積平均値テキスト">
          <a:extLst>
            <a:ext uri="{FF2B5EF4-FFF2-40B4-BE49-F238E27FC236}">
              <a16:creationId xmlns:a16="http://schemas.microsoft.com/office/drawing/2014/main" id="{2910CF13-8836-4893-991A-3FC252D67F41}"/>
            </a:ext>
          </a:extLst>
        </xdr:cNvPr>
        <xdr:cNvSpPr txBox="1"/>
      </xdr:nvSpPr>
      <xdr:spPr>
        <a:xfrm>
          <a:off x="9477375" y="16494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101</xdr:row>
      <xdr:rowOff>158750</xdr:rowOff>
    </xdr:from>
    <xdr:to>
      <xdr:col>55</xdr:col>
      <xdr:colOff>50800</xdr:colOff>
      <xdr:row>102</xdr:row>
      <xdr:rowOff>88900</xdr:rowOff>
    </xdr:to>
    <xdr:sp macro="" textlink="">
      <xdr:nvSpPr>
        <xdr:cNvPr id="438" name="フローチャート: 判断 437">
          <a:extLst>
            <a:ext uri="{FF2B5EF4-FFF2-40B4-BE49-F238E27FC236}">
              <a16:creationId xmlns:a16="http://schemas.microsoft.com/office/drawing/2014/main" id="{E43082F7-C31E-448E-8897-1CBB4F1C7BBF}"/>
            </a:ext>
          </a:extLst>
        </xdr:cNvPr>
        <xdr:cNvSpPr/>
      </xdr:nvSpPr>
      <xdr:spPr>
        <a:xfrm>
          <a:off x="9401175" y="1651635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158750</xdr:rowOff>
    </xdr:from>
    <xdr:to>
      <xdr:col>50</xdr:col>
      <xdr:colOff>165100</xdr:colOff>
      <xdr:row>102</xdr:row>
      <xdr:rowOff>88900</xdr:rowOff>
    </xdr:to>
    <xdr:sp macro="" textlink="">
      <xdr:nvSpPr>
        <xdr:cNvPr id="439" name="フローチャート: 判断 438">
          <a:extLst>
            <a:ext uri="{FF2B5EF4-FFF2-40B4-BE49-F238E27FC236}">
              <a16:creationId xmlns:a16="http://schemas.microsoft.com/office/drawing/2014/main" id="{45C7FD90-A190-4EF9-A111-645710A7D7B4}"/>
            </a:ext>
          </a:extLst>
        </xdr:cNvPr>
        <xdr:cNvSpPr/>
      </xdr:nvSpPr>
      <xdr:spPr>
        <a:xfrm>
          <a:off x="8639175" y="165163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102</xdr:row>
      <xdr:rowOff>80010</xdr:rowOff>
    </xdr:from>
    <xdr:ext cx="469900" cy="259080"/>
    <xdr:sp macro="" textlink="">
      <xdr:nvSpPr>
        <xdr:cNvPr id="440" name="n_1aveValue【保健所】&#10;一人当たり面積">
          <a:extLst>
            <a:ext uri="{FF2B5EF4-FFF2-40B4-BE49-F238E27FC236}">
              <a16:creationId xmlns:a16="http://schemas.microsoft.com/office/drawing/2014/main" id="{2D366DE6-E380-4959-9E18-3AFB0C7A1C53}"/>
            </a:ext>
          </a:extLst>
        </xdr:cNvPr>
        <xdr:cNvSpPr txBox="1"/>
      </xdr:nvSpPr>
      <xdr:spPr>
        <a:xfrm>
          <a:off x="8458200" y="16599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0.009</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99</xdr:row>
      <xdr:rowOff>120650</xdr:rowOff>
    </xdr:from>
    <xdr:to>
      <xdr:col>46</xdr:col>
      <xdr:colOff>38100</xdr:colOff>
      <xdr:row>100</xdr:row>
      <xdr:rowOff>50800</xdr:rowOff>
    </xdr:to>
    <xdr:sp macro="" textlink="">
      <xdr:nvSpPr>
        <xdr:cNvPr id="441" name="フローチャート: 判断 440">
          <a:extLst>
            <a:ext uri="{FF2B5EF4-FFF2-40B4-BE49-F238E27FC236}">
              <a16:creationId xmlns:a16="http://schemas.microsoft.com/office/drawing/2014/main" id="{F4B310A1-36BD-4241-9EB8-89B1175E7DEB}"/>
            </a:ext>
          </a:extLst>
        </xdr:cNvPr>
        <xdr:cNvSpPr/>
      </xdr:nvSpPr>
      <xdr:spPr>
        <a:xfrm>
          <a:off x="7839075" y="161544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98</xdr:row>
      <xdr:rowOff>67310</xdr:rowOff>
    </xdr:from>
    <xdr:ext cx="469265" cy="259080"/>
    <xdr:sp macro="" textlink="">
      <xdr:nvSpPr>
        <xdr:cNvPr id="442" name="n_2aveValue【保健所】&#10;一人当たり面積">
          <a:extLst>
            <a:ext uri="{FF2B5EF4-FFF2-40B4-BE49-F238E27FC236}">
              <a16:creationId xmlns:a16="http://schemas.microsoft.com/office/drawing/2014/main" id="{C67F3DA2-C502-4DBC-B301-91208F3C13D4}"/>
            </a:ext>
          </a:extLst>
        </xdr:cNvPr>
        <xdr:cNvSpPr txBox="1"/>
      </xdr:nvSpPr>
      <xdr:spPr>
        <a:xfrm>
          <a:off x="7677150" y="15932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103</xdr:row>
      <xdr:rowOff>69850</xdr:rowOff>
    </xdr:from>
    <xdr:to>
      <xdr:col>41</xdr:col>
      <xdr:colOff>101600</xdr:colOff>
      <xdr:row>104</xdr:row>
      <xdr:rowOff>0</xdr:rowOff>
    </xdr:to>
    <xdr:sp macro="" textlink="">
      <xdr:nvSpPr>
        <xdr:cNvPr id="443" name="フローチャート: 判断 442">
          <a:extLst>
            <a:ext uri="{FF2B5EF4-FFF2-40B4-BE49-F238E27FC236}">
              <a16:creationId xmlns:a16="http://schemas.microsoft.com/office/drawing/2014/main" id="{A46CF6A2-1CE9-4FD4-B3A5-87E16282FDB6}"/>
            </a:ext>
          </a:extLst>
        </xdr:cNvPr>
        <xdr:cNvSpPr/>
      </xdr:nvSpPr>
      <xdr:spPr>
        <a:xfrm>
          <a:off x="7029450" y="16744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102</xdr:row>
      <xdr:rowOff>16510</xdr:rowOff>
    </xdr:from>
    <xdr:ext cx="469265" cy="259080"/>
    <xdr:sp macro="" textlink="">
      <xdr:nvSpPr>
        <xdr:cNvPr id="444" name="n_3aveValue【保健所】&#10;一人当たり面積">
          <a:extLst>
            <a:ext uri="{FF2B5EF4-FFF2-40B4-BE49-F238E27FC236}">
              <a16:creationId xmlns:a16="http://schemas.microsoft.com/office/drawing/2014/main" id="{AC34B773-FDF8-4FBF-9528-774D895D5D8F}"/>
            </a:ext>
          </a:extLst>
        </xdr:cNvPr>
        <xdr:cNvSpPr txBox="1"/>
      </xdr:nvSpPr>
      <xdr:spPr>
        <a:xfrm>
          <a:off x="6867525" y="16532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111</xdr:row>
      <xdr:rowOff>16510</xdr:rowOff>
    </xdr:from>
    <xdr:ext cx="762000" cy="259080"/>
    <xdr:sp macro="" textlink="">
      <xdr:nvSpPr>
        <xdr:cNvPr id="445" name="テキスト ボックス 444">
          <a:extLst>
            <a:ext uri="{FF2B5EF4-FFF2-40B4-BE49-F238E27FC236}">
              <a16:creationId xmlns:a16="http://schemas.microsoft.com/office/drawing/2014/main" id="{A5F9E953-8F4B-47FD-A1F2-406596DEDB69}"/>
            </a:ext>
          </a:extLst>
        </xdr:cNvPr>
        <xdr:cNvSpPr txBox="1"/>
      </xdr:nvSpPr>
      <xdr:spPr>
        <a:xfrm>
          <a:off x="925830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46" name="テキスト ボックス 445">
          <a:extLst>
            <a:ext uri="{FF2B5EF4-FFF2-40B4-BE49-F238E27FC236}">
              <a16:creationId xmlns:a16="http://schemas.microsoft.com/office/drawing/2014/main" id="{15BC9A58-5F26-4BFB-A19C-5BC3651A44E0}"/>
            </a:ext>
          </a:extLst>
        </xdr:cNvPr>
        <xdr:cNvSpPr txBox="1"/>
      </xdr:nvSpPr>
      <xdr:spPr>
        <a:xfrm>
          <a:off x="85153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47" name="テキスト ボックス 446">
          <a:extLst>
            <a:ext uri="{FF2B5EF4-FFF2-40B4-BE49-F238E27FC236}">
              <a16:creationId xmlns:a16="http://schemas.microsoft.com/office/drawing/2014/main" id="{AD9FB018-1400-4A6C-BCA1-7F3C0131F014}"/>
            </a:ext>
          </a:extLst>
        </xdr:cNvPr>
        <xdr:cNvSpPr txBox="1"/>
      </xdr:nvSpPr>
      <xdr:spPr>
        <a:xfrm>
          <a:off x="77152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48" name="テキスト ボックス 447">
          <a:extLst>
            <a:ext uri="{FF2B5EF4-FFF2-40B4-BE49-F238E27FC236}">
              <a16:creationId xmlns:a16="http://schemas.microsoft.com/office/drawing/2014/main" id="{7E90A69F-093C-4EF3-983A-79A5C95E02E1}"/>
            </a:ext>
          </a:extLst>
        </xdr:cNvPr>
        <xdr:cNvSpPr txBox="1"/>
      </xdr:nvSpPr>
      <xdr:spPr>
        <a:xfrm>
          <a:off x="6905625"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49" name="テキスト ボックス 448">
          <a:extLst>
            <a:ext uri="{FF2B5EF4-FFF2-40B4-BE49-F238E27FC236}">
              <a16:creationId xmlns:a16="http://schemas.microsoft.com/office/drawing/2014/main" id="{C570B3BE-3A9C-4F6B-AE49-2AD28A03D914}"/>
            </a:ext>
          </a:extLst>
        </xdr:cNvPr>
        <xdr:cNvSpPr txBox="1"/>
      </xdr:nvSpPr>
      <xdr:spPr>
        <a:xfrm>
          <a:off x="6115050" y="17990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101</xdr:row>
      <xdr:rowOff>31750</xdr:rowOff>
    </xdr:from>
    <xdr:to>
      <xdr:col>55</xdr:col>
      <xdr:colOff>50800</xdr:colOff>
      <xdr:row>101</xdr:row>
      <xdr:rowOff>133350</xdr:rowOff>
    </xdr:to>
    <xdr:sp macro="" textlink="">
      <xdr:nvSpPr>
        <xdr:cNvPr id="450" name="楕円 449">
          <a:extLst>
            <a:ext uri="{FF2B5EF4-FFF2-40B4-BE49-F238E27FC236}">
              <a16:creationId xmlns:a16="http://schemas.microsoft.com/office/drawing/2014/main" id="{F6F228E9-9FCD-4614-87BC-786249C0789E}"/>
            </a:ext>
          </a:extLst>
        </xdr:cNvPr>
        <xdr:cNvSpPr/>
      </xdr:nvSpPr>
      <xdr:spPr>
        <a:xfrm>
          <a:off x="9401175" y="1638300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100</xdr:row>
      <xdr:rowOff>156210</xdr:rowOff>
    </xdr:from>
    <xdr:ext cx="469900" cy="258445"/>
    <xdr:sp macro="" textlink="">
      <xdr:nvSpPr>
        <xdr:cNvPr id="451" name="【保健所】&#10;一人当たり面積該当値テキスト">
          <a:extLst>
            <a:ext uri="{FF2B5EF4-FFF2-40B4-BE49-F238E27FC236}">
              <a16:creationId xmlns:a16="http://schemas.microsoft.com/office/drawing/2014/main" id="{73C3FF2C-F666-494E-A9E3-20709729045F}"/>
            </a:ext>
          </a:extLst>
        </xdr:cNvPr>
        <xdr:cNvSpPr txBox="1"/>
      </xdr:nvSpPr>
      <xdr:spPr>
        <a:xfrm>
          <a:off x="9477375" y="16351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101</xdr:row>
      <xdr:rowOff>31750</xdr:rowOff>
    </xdr:from>
    <xdr:to>
      <xdr:col>50</xdr:col>
      <xdr:colOff>165100</xdr:colOff>
      <xdr:row>101</xdr:row>
      <xdr:rowOff>133350</xdr:rowOff>
    </xdr:to>
    <xdr:sp macro="" textlink="">
      <xdr:nvSpPr>
        <xdr:cNvPr id="452" name="楕円 451">
          <a:extLst>
            <a:ext uri="{FF2B5EF4-FFF2-40B4-BE49-F238E27FC236}">
              <a16:creationId xmlns:a16="http://schemas.microsoft.com/office/drawing/2014/main" id="{67C929C0-74EF-43C1-84DD-BB445481C1D7}"/>
            </a:ext>
          </a:extLst>
        </xdr:cNvPr>
        <xdr:cNvSpPr/>
      </xdr:nvSpPr>
      <xdr:spPr>
        <a:xfrm>
          <a:off x="8639175" y="16383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82550</xdr:rowOff>
    </xdr:from>
    <xdr:to>
      <xdr:col>55</xdr:col>
      <xdr:colOff>0</xdr:colOff>
      <xdr:row>101</xdr:row>
      <xdr:rowOff>82550</xdr:rowOff>
    </xdr:to>
    <xdr:cxnSp macro="">
      <xdr:nvCxnSpPr>
        <xdr:cNvPr id="453" name="直線コネクタ 452">
          <a:extLst>
            <a:ext uri="{FF2B5EF4-FFF2-40B4-BE49-F238E27FC236}">
              <a16:creationId xmlns:a16="http://schemas.microsoft.com/office/drawing/2014/main" id="{08206FB2-C709-4E38-942C-09EC960DC9B4}"/>
            </a:ext>
          </a:extLst>
        </xdr:cNvPr>
        <xdr:cNvCxnSpPr/>
      </xdr:nvCxnSpPr>
      <xdr:spPr>
        <a:xfrm>
          <a:off x="8686800" y="1644015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31750</xdr:rowOff>
    </xdr:from>
    <xdr:to>
      <xdr:col>46</xdr:col>
      <xdr:colOff>38100</xdr:colOff>
      <xdr:row>101</xdr:row>
      <xdr:rowOff>133350</xdr:rowOff>
    </xdr:to>
    <xdr:sp macro="" textlink="">
      <xdr:nvSpPr>
        <xdr:cNvPr id="454" name="楕円 453">
          <a:extLst>
            <a:ext uri="{FF2B5EF4-FFF2-40B4-BE49-F238E27FC236}">
              <a16:creationId xmlns:a16="http://schemas.microsoft.com/office/drawing/2014/main" id="{0CE5A1FE-A182-4877-8A2A-78BCE2E68964}"/>
            </a:ext>
          </a:extLst>
        </xdr:cNvPr>
        <xdr:cNvSpPr/>
      </xdr:nvSpPr>
      <xdr:spPr>
        <a:xfrm>
          <a:off x="7839075" y="163830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82550</xdr:rowOff>
    </xdr:from>
    <xdr:to>
      <xdr:col>50</xdr:col>
      <xdr:colOff>114300</xdr:colOff>
      <xdr:row>101</xdr:row>
      <xdr:rowOff>82550</xdr:rowOff>
    </xdr:to>
    <xdr:cxnSp macro="">
      <xdr:nvCxnSpPr>
        <xdr:cNvPr id="455" name="直線コネクタ 454">
          <a:extLst>
            <a:ext uri="{FF2B5EF4-FFF2-40B4-BE49-F238E27FC236}">
              <a16:creationId xmlns:a16="http://schemas.microsoft.com/office/drawing/2014/main" id="{E652512D-42A3-4CD1-8A04-9BCC4F17F4B6}"/>
            </a:ext>
          </a:extLst>
        </xdr:cNvPr>
        <xdr:cNvCxnSpPr/>
      </xdr:nvCxnSpPr>
      <xdr:spPr>
        <a:xfrm>
          <a:off x="7886700" y="164401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19050</xdr:rowOff>
    </xdr:from>
    <xdr:to>
      <xdr:col>41</xdr:col>
      <xdr:colOff>101600</xdr:colOff>
      <xdr:row>107</xdr:row>
      <xdr:rowOff>120650</xdr:rowOff>
    </xdr:to>
    <xdr:sp macro="" textlink="">
      <xdr:nvSpPr>
        <xdr:cNvPr id="456" name="楕円 455">
          <a:extLst>
            <a:ext uri="{FF2B5EF4-FFF2-40B4-BE49-F238E27FC236}">
              <a16:creationId xmlns:a16="http://schemas.microsoft.com/office/drawing/2014/main" id="{2BC753E4-C958-4947-B914-B5514243585D}"/>
            </a:ext>
          </a:extLst>
        </xdr:cNvPr>
        <xdr:cNvSpPr/>
      </xdr:nvSpPr>
      <xdr:spPr>
        <a:xfrm>
          <a:off x="7029450" y="1734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82550</xdr:rowOff>
    </xdr:from>
    <xdr:to>
      <xdr:col>45</xdr:col>
      <xdr:colOff>177800</xdr:colOff>
      <xdr:row>107</xdr:row>
      <xdr:rowOff>69850</xdr:rowOff>
    </xdr:to>
    <xdr:cxnSp macro="">
      <xdr:nvCxnSpPr>
        <xdr:cNvPr id="457" name="直線コネクタ 456">
          <a:extLst>
            <a:ext uri="{FF2B5EF4-FFF2-40B4-BE49-F238E27FC236}">
              <a16:creationId xmlns:a16="http://schemas.microsoft.com/office/drawing/2014/main" id="{D3989E9C-B4DC-4E7C-A5AB-2836A8E36F66}"/>
            </a:ext>
          </a:extLst>
        </xdr:cNvPr>
        <xdr:cNvCxnSpPr/>
      </xdr:nvCxnSpPr>
      <xdr:spPr>
        <a:xfrm flipV="1">
          <a:off x="7077075" y="16440150"/>
          <a:ext cx="809625" cy="952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152400</xdr:rowOff>
    </xdr:from>
    <xdr:to>
      <xdr:col>36</xdr:col>
      <xdr:colOff>165100</xdr:colOff>
      <xdr:row>105</xdr:row>
      <xdr:rowOff>82550</xdr:rowOff>
    </xdr:to>
    <xdr:sp macro="" textlink="">
      <xdr:nvSpPr>
        <xdr:cNvPr id="458" name="楕円 457">
          <a:extLst>
            <a:ext uri="{FF2B5EF4-FFF2-40B4-BE49-F238E27FC236}">
              <a16:creationId xmlns:a16="http://schemas.microsoft.com/office/drawing/2014/main" id="{0384DFC8-009E-4271-B8BA-61F5127A9063}"/>
            </a:ext>
          </a:extLst>
        </xdr:cNvPr>
        <xdr:cNvSpPr/>
      </xdr:nvSpPr>
      <xdr:spPr>
        <a:xfrm>
          <a:off x="6238875" y="16992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31750</xdr:rowOff>
    </xdr:from>
    <xdr:to>
      <xdr:col>41</xdr:col>
      <xdr:colOff>50800</xdr:colOff>
      <xdr:row>107</xdr:row>
      <xdr:rowOff>69850</xdr:rowOff>
    </xdr:to>
    <xdr:cxnSp macro="">
      <xdr:nvCxnSpPr>
        <xdr:cNvPr id="459" name="直線コネクタ 458">
          <a:extLst>
            <a:ext uri="{FF2B5EF4-FFF2-40B4-BE49-F238E27FC236}">
              <a16:creationId xmlns:a16="http://schemas.microsoft.com/office/drawing/2014/main" id="{D3535387-0DD7-4304-9289-A9527005BA8F}"/>
            </a:ext>
          </a:extLst>
        </xdr:cNvPr>
        <xdr:cNvCxnSpPr/>
      </xdr:nvCxnSpPr>
      <xdr:spPr>
        <a:xfrm>
          <a:off x="6286500" y="17030700"/>
          <a:ext cx="790575"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99</xdr:row>
      <xdr:rowOff>149860</xdr:rowOff>
    </xdr:from>
    <xdr:ext cx="469900" cy="259080"/>
    <xdr:sp macro="" textlink="">
      <xdr:nvSpPr>
        <xdr:cNvPr id="460" name="n_1mainValue【保健所】&#10;一人当たり面積">
          <a:extLst>
            <a:ext uri="{FF2B5EF4-FFF2-40B4-BE49-F238E27FC236}">
              <a16:creationId xmlns:a16="http://schemas.microsoft.com/office/drawing/2014/main" id="{9B95676B-1889-4B79-A842-3EAF6CC2DD25}"/>
            </a:ext>
          </a:extLst>
        </xdr:cNvPr>
        <xdr:cNvSpPr txBox="1"/>
      </xdr:nvSpPr>
      <xdr:spPr>
        <a:xfrm>
          <a:off x="8458200" y="16180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101</xdr:row>
      <xdr:rowOff>124460</xdr:rowOff>
    </xdr:from>
    <xdr:ext cx="469265" cy="259080"/>
    <xdr:sp macro="" textlink="">
      <xdr:nvSpPr>
        <xdr:cNvPr id="461" name="n_2mainValue【保健所】&#10;一人当たり面積">
          <a:extLst>
            <a:ext uri="{FF2B5EF4-FFF2-40B4-BE49-F238E27FC236}">
              <a16:creationId xmlns:a16="http://schemas.microsoft.com/office/drawing/2014/main" id="{DCD679A5-C49D-49CF-A35B-30798053ED94}"/>
            </a:ext>
          </a:extLst>
        </xdr:cNvPr>
        <xdr:cNvSpPr txBox="1"/>
      </xdr:nvSpPr>
      <xdr:spPr>
        <a:xfrm>
          <a:off x="7677150" y="16475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111760</xdr:rowOff>
    </xdr:from>
    <xdr:ext cx="469265" cy="258445"/>
    <xdr:sp macro="" textlink="">
      <xdr:nvSpPr>
        <xdr:cNvPr id="462" name="n_3mainValue【保健所】&#10;一人当たり面積">
          <a:extLst>
            <a:ext uri="{FF2B5EF4-FFF2-40B4-BE49-F238E27FC236}">
              <a16:creationId xmlns:a16="http://schemas.microsoft.com/office/drawing/2014/main" id="{05C947B0-9DE7-4261-B864-9B01D6B398A9}"/>
            </a:ext>
          </a:extLst>
        </xdr:cNvPr>
        <xdr:cNvSpPr txBox="1"/>
      </xdr:nvSpPr>
      <xdr:spPr>
        <a:xfrm>
          <a:off x="6867525" y="17437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103</xdr:row>
      <xdr:rowOff>99060</xdr:rowOff>
    </xdr:from>
    <xdr:ext cx="469265" cy="258445"/>
    <xdr:sp macro="" textlink="">
      <xdr:nvSpPr>
        <xdr:cNvPr id="463" name="n_4mainValue【保健所】&#10;一人当たり面積">
          <a:extLst>
            <a:ext uri="{FF2B5EF4-FFF2-40B4-BE49-F238E27FC236}">
              <a16:creationId xmlns:a16="http://schemas.microsoft.com/office/drawing/2014/main" id="{0B707CAE-AA5E-4DDF-B801-4A8040F9A730}"/>
            </a:ext>
          </a:extLst>
        </xdr:cNvPr>
        <xdr:cNvSpPr txBox="1"/>
      </xdr:nvSpPr>
      <xdr:spPr>
        <a:xfrm>
          <a:off x="6067425" y="16780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a:extLst>
            <a:ext uri="{FF2B5EF4-FFF2-40B4-BE49-F238E27FC236}">
              <a16:creationId xmlns:a16="http://schemas.microsoft.com/office/drawing/2014/main" id="{B66CB13D-20A2-498B-BA68-6601EAD8C11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試験研究機関</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65" name="正方形/長方形 464">
          <a:extLst>
            <a:ext uri="{FF2B5EF4-FFF2-40B4-BE49-F238E27FC236}">
              <a16:creationId xmlns:a16="http://schemas.microsoft.com/office/drawing/2014/main" id="{21F3CFA7-1850-4053-B68A-4168D98CB3B2}"/>
            </a:ext>
          </a:extLst>
        </xdr:cNvPr>
        <xdr:cNvSpPr/>
      </xdr:nvSpPr>
      <xdr:spPr>
        <a:xfrm>
          <a:off x="11658600"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66" name="正方形/長方形 465">
          <a:extLst>
            <a:ext uri="{FF2B5EF4-FFF2-40B4-BE49-F238E27FC236}">
              <a16:creationId xmlns:a16="http://schemas.microsoft.com/office/drawing/2014/main" id="{D658CD6C-48B9-4A4D-93C6-7E8B3CD24B3A}"/>
            </a:ext>
          </a:extLst>
        </xdr:cNvPr>
        <xdr:cNvSpPr/>
      </xdr:nvSpPr>
      <xdr:spPr>
        <a:xfrm>
          <a:off x="11658600"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67" name="正方形/長方形 466">
          <a:extLst>
            <a:ext uri="{FF2B5EF4-FFF2-40B4-BE49-F238E27FC236}">
              <a16:creationId xmlns:a16="http://schemas.microsoft.com/office/drawing/2014/main" id="{F6138F59-76D7-49B1-903F-F8D23EF32D9D}"/>
            </a:ext>
          </a:extLst>
        </xdr:cNvPr>
        <xdr:cNvSpPr/>
      </xdr:nvSpPr>
      <xdr:spPr>
        <a:xfrm>
          <a:off x="131540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68" name="正方形/長方形 467">
          <a:extLst>
            <a:ext uri="{FF2B5EF4-FFF2-40B4-BE49-F238E27FC236}">
              <a16:creationId xmlns:a16="http://schemas.microsoft.com/office/drawing/2014/main" id="{3BE9F788-4BBB-4319-B72B-E7E0E6AAA641}"/>
            </a:ext>
          </a:extLst>
        </xdr:cNvPr>
        <xdr:cNvSpPr/>
      </xdr:nvSpPr>
      <xdr:spPr>
        <a:xfrm>
          <a:off x="131540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845C6A8E-3D9C-4056-85D5-5835D5780E11}"/>
            </a:ext>
          </a:extLst>
        </xdr:cNvPr>
        <xdr:cNvSpPr/>
      </xdr:nvSpPr>
      <xdr:spPr>
        <a:xfrm>
          <a:off x="11210925" y="50387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70" name="テキスト ボックス 469">
          <a:extLst>
            <a:ext uri="{FF2B5EF4-FFF2-40B4-BE49-F238E27FC236}">
              <a16:creationId xmlns:a16="http://schemas.microsoft.com/office/drawing/2014/main" id="{EC504B9E-DA58-4653-B4AF-42CDCE055FE5}"/>
            </a:ext>
          </a:extLst>
        </xdr:cNvPr>
        <xdr:cNvSpPr txBox="1"/>
      </xdr:nvSpPr>
      <xdr:spPr>
        <a:xfrm>
          <a:off x="11172825" y="48577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4A3B9CFE-DE7C-4B9D-9FA9-2D1E011A0542}"/>
            </a:ext>
          </a:extLst>
        </xdr:cNvPr>
        <xdr:cNvCxnSpPr/>
      </xdr:nvCxnSpPr>
      <xdr:spPr>
        <a:xfrm>
          <a:off x="11210925" y="72009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43</xdr:row>
      <xdr:rowOff>105410</xdr:rowOff>
    </xdr:from>
    <xdr:ext cx="403225" cy="259080"/>
    <xdr:sp macro="" textlink="">
      <xdr:nvSpPr>
        <xdr:cNvPr id="472" name="テキスト ボックス 471">
          <a:extLst>
            <a:ext uri="{FF2B5EF4-FFF2-40B4-BE49-F238E27FC236}">
              <a16:creationId xmlns:a16="http://schemas.microsoft.com/office/drawing/2014/main" id="{C458805A-0268-45EE-B540-6847AC0493DB}"/>
            </a:ext>
          </a:extLst>
        </xdr:cNvPr>
        <xdr:cNvSpPr txBox="1"/>
      </xdr:nvSpPr>
      <xdr:spPr>
        <a:xfrm>
          <a:off x="10845800" y="7065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73" name="直線コネクタ 472">
          <a:extLst>
            <a:ext uri="{FF2B5EF4-FFF2-40B4-BE49-F238E27FC236}">
              <a16:creationId xmlns:a16="http://schemas.microsoft.com/office/drawing/2014/main" id="{34BB9361-C3B7-4C26-A64F-8458C3722866}"/>
            </a:ext>
          </a:extLst>
        </xdr:cNvPr>
        <xdr:cNvCxnSpPr/>
      </xdr:nvCxnSpPr>
      <xdr:spPr>
        <a:xfrm>
          <a:off x="11210925" y="689356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121920</xdr:rowOff>
    </xdr:from>
    <xdr:ext cx="403225" cy="258445"/>
    <xdr:sp macro="" textlink="">
      <xdr:nvSpPr>
        <xdr:cNvPr id="474" name="テキスト ボックス 473">
          <a:extLst>
            <a:ext uri="{FF2B5EF4-FFF2-40B4-BE49-F238E27FC236}">
              <a16:creationId xmlns:a16="http://schemas.microsoft.com/office/drawing/2014/main" id="{25792417-E022-4925-9251-F6BD6B09CFA7}"/>
            </a:ext>
          </a:extLst>
        </xdr:cNvPr>
        <xdr:cNvSpPr txBox="1"/>
      </xdr:nvSpPr>
      <xdr:spPr>
        <a:xfrm>
          <a:off x="10845800" y="67640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64.0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75" name="直線コネクタ 474">
          <a:extLst>
            <a:ext uri="{FF2B5EF4-FFF2-40B4-BE49-F238E27FC236}">
              <a16:creationId xmlns:a16="http://schemas.microsoft.com/office/drawing/2014/main" id="{BFBD7F21-5E7D-45A4-BFD3-64432E5FB1B6}"/>
            </a:ext>
          </a:extLst>
        </xdr:cNvPr>
        <xdr:cNvCxnSpPr/>
      </xdr:nvCxnSpPr>
      <xdr:spPr>
        <a:xfrm>
          <a:off x="11210925" y="658304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76" name="テキスト ボックス 475">
          <a:extLst>
            <a:ext uri="{FF2B5EF4-FFF2-40B4-BE49-F238E27FC236}">
              <a16:creationId xmlns:a16="http://schemas.microsoft.com/office/drawing/2014/main" id="{90BBC5AD-6F43-4667-920A-D5FA8902E08D}"/>
            </a:ext>
          </a:extLst>
        </xdr:cNvPr>
        <xdr:cNvSpPr txBox="1"/>
      </xdr:nvSpPr>
      <xdr:spPr>
        <a:xfrm>
          <a:off x="10845800" y="6456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77" name="直線コネクタ 476">
          <a:extLst>
            <a:ext uri="{FF2B5EF4-FFF2-40B4-BE49-F238E27FC236}">
              <a16:creationId xmlns:a16="http://schemas.microsoft.com/office/drawing/2014/main" id="{4B5BF0CF-135D-4726-86E4-1C91EA1AD863}"/>
            </a:ext>
          </a:extLst>
        </xdr:cNvPr>
        <xdr:cNvCxnSpPr/>
      </xdr:nvCxnSpPr>
      <xdr:spPr>
        <a:xfrm>
          <a:off x="11210925" y="62750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78" name="テキスト ボックス 477">
          <a:extLst>
            <a:ext uri="{FF2B5EF4-FFF2-40B4-BE49-F238E27FC236}">
              <a16:creationId xmlns:a16="http://schemas.microsoft.com/office/drawing/2014/main" id="{CC95DCA2-88A4-428D-9AD1-F6C76BDCE398}"/>
            </a:ext>
          </a:extLst>
        </xdr:cNvPr>
        <xdr:cNvSpPr txBox="1"/>
      </xdr:nvSpPr>
      <xdr:spPr>
        <a:xfrm>
          <a:off x="10845800" y="61461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62.0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79" name="直線コネクタ 478">
          <a:extLst>
            <a:ext uri="{FF2B5EF4-FFF2-40B4-BE49-F238E27FC236}">
              <a16:creationId xmlns:a16="http://schemas.microsoft.com/office/drawing/2014/main" id="{BA5C89C6-79AD-4F51-9F20-39DB20A00930}"/>
            </a:ext>
          </a:extLst>
        </xdr:cNvPr>
        <xdr:cNvCxnSpPr/>
      </xdr:nvCxnSpPr>
      <xdr:spPr>
        <a:xfrm>
          <a:off x="11210925" y="597408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80" name="テキスト ボックス 479">
          <a:extLst>
            <a:ext uri="{FF2B5EF4-FFF2-40B4-BE49-F238E27FC236}">
              <a16:creationId xmlns:a16="http://schemas.microsoft.com/office/drawing/2014/main" id="{C7FCD801-94AD-45BD-9AC9-35BB93A226D9}"/>
            </a:ext>
          </a:extLst>
        </xdr:cNvPr>
        <xdr:cNvSpPr txBox="1"/>
      </xdr:nvSpPr>
      <xdr:spPr>
        <a:xfrm>
          <a:off x="10845800" y="58286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61.0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81" name="直線コネクタ 480">
          <a:extLst>
            <a:ext uri="{FF2B5EF4-FFF2-40B4-BE49-F238E27FC236}">
              <a16:creationId xmlns:a16="http://schemas.microsoft.com/office/drawing/2014/main" id="{F55A7343-D5B3-47FE-BB0D-E395F5673892}"/>
            </a:ext>
          </a:extLst>
        </xdr:cNvPr>
        <xdr:cNvCxnSpPr/>
      </xdr:nvCxnSpPr>
      <xdr:spPr>
        <a:xfrm>
          <a:off x="11210925" y="56667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82" name="テキスト ボックス 481">
          <a:extLst>
            <a:ext uri="{FF2B5EF4-FFF2-40B4-BE49-F238E27FC236}">
              <a16:creationId xmlns:a16="http://schemas.microsoft.com/office/drawing/2014/main" id="{1A638503-8C71-47C0-BA1E-FF17F1E69406}"/>
            </a:ext>
          </a:extLst>
        </xdr:cNvPr>
        <xdr:cNvSpPr txBox="1"/>
      </xdr:nvSpPr>
      <xdr:spPr>
        <a:xfrm>
          <a:off x="10845800" y="5521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83" name="直線コネクタ 482">
          <a:extLst>
            <a:ext uri="{FF2B5EF4-FFF2-40B4-BE49-F238E27FC236}">
              <a16:creationId xmlns:a16="http://schemas.microsoft.com/office/drawing/2014/main" id="{7CAF1416-BA9F-4D48-8233-75855092BF8A}"/>
            </a:ext>
          </a:extLst>
        </xdr:cNvPr>
        <xdr:cNvCxnSpPr/>
      </xdr:nvCxnSpPr>
      <xdr:spPr>
        <a:xfrm>
          <a:off x="11210925" y="534606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31750</xdr:rowOff>
    </xdr:from>
    <xdr:ext cx="403225" cy="258445"/>
    <xdr:sp macro="" textlink="">
      <xdr:nvSpPr>
        <xdr:cNvPr id="484" name="テキスト ボックス 483">
          <a:extLst>
            <a:ext uri="{FF2B5EF4-FFF2-40B4-BE49-F238E27FC236}">
              <a16:creationId xmlns:a16="http://schemas.microsoft.com/office/drawing/2014/main" id="{BF864798-3B6F-4DB9-9369-39528B90E6DE}"/>
            </a:ext>
          </a:extLst>
        </xdr:cNvPr>
        <xdr:cNvSpPr txBox="1"/>
      </xdr:nvSpPr>
      <xdr:spPr>
        <a:xfrm>
          <a:off x="10845800" y="5210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59.0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a:extLst>
            <a:ext uri="{FF2B5EF4-FFF2-40B4-BE49-F238E27FC236}">
              <a16:creationId xmlns:a16="http://schemas.microsoft.com/office/drawing/2014/main" id="{C9D90017-0856-4318-8F2C-A6F2CD993995}"/>
            </a:ext>
          </a:extLst>
        </xdr:cNvPr>
        <xdr:cNvCxnSpPr/>
      </xdr:nvCxnSpPr>
      <xdr:spPr>
        <a:xfrm>
          <a:off x="11210925" y="50387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30</xdr:row>
      <xdr:rowOff>48260</xdr:rowOff>
    </xdr:from>
    <xdr:ext cx="403225" cy="259080"/>
    <xdr:sp macro="" textlink="">
      <xdr:nvSpPr>
        <xdr:cNvPr id="486" name="テキスト ボックス 485">
          <a:extLst>
            <a:ext uri="{FF2B5EF4-FFF2-40B4-BE49-F238E27FC236}">
              <a16:creationId xmlns:a16="http://schemas.microsoft.com/office/drawing/2014/main" id="{8BD46DDC-0051-4BED-890F-080E87F169F0}"/>
            </a:ext>
          </a:extLst>
        </xdr:cNvPr>
        <xdr:cNvSpPr txBox="1"/>
      </xdr:nvSpPr>
      <xdr:spPr>
        <a:xfrm>
          <a:off x="10845800" y="4902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58.0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7" name="【試験研究機関】&#10;有形固定資産減価償却率グラフ枠">
          <a:extLst>
            <a:ext uri="{FF2B5EF4-FFF2-40B4-BE49-F238E27FC236}">
              <a16:creationId xmlns:a16="http://schemas.microsoft.com/office/drawing/2014/main" id="{FDF0A840-93F3-436B-8100-FB8BA58CB417}"/>
            </a:ext>
          </a:extLst>
        </xdr:cNvPr>
        <xdr:cNvSpPr/>
      </xdr:nvSpPr>
      <xdr:spPr>
        <a:xfrm>
          <a:off x="11210925" y="50387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100965</xdr:rowOff>
    </xdr:from>
    <xdr:to>
      <xdr:col>85</xdr:col>
      <xdr:colOff>126365</xdr:colOff>
      <xdr:row>42</xdr:row>
      <xdr:rowOff>92710</xdr:rowOff>
    </xdr:to>
    <xdr:cxnSp macro="">
      <xdr:nvCxnSpPr>
        <xdr:cNvPr id="488" name="直線コネクタ 487">
          <a:extLst>
            <a:ext uri="{FF2B5EF4-FFF2-40B4-BE49-F238E27FC236}">
              <a16:creationId xmlns:a16="http://schemas.microsoft.com/office/drawing/2014/main" id="{4C9C52E0-C4C3-4806-B857-F9048424924B}"/>
            </a:ext>
          </a:extLst>
        </xdr:cNvPr>
        <xdr:cNvCxnSpPr/>
      </xdr:nvCxnSpPr>
      <xdr:spPr>
        <a:xfrm flipV="1">
          <a:off x="14695170" y="6095365"/>
          <a:ext cx="1270" cy="798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96520</xdr:rowOff>
    </xdr:from>
    <xdr:ext cx="405130" cy="259080"/>
    <xdr:sp macro="" textlink="">
      <xdr:nvSpPr>
        <xdr:cNvPr id="489" name="【試験研究機関】&#10;有形固定資産減価償却率最小値テキスト">
          <a:extLst>
            <a:ext uri="{FF2B5EF4-FFF2-40B4-BE49-F238E27FC236}">
              <a16:creationId xmlns:a16="http://schemas.microsoft.com/office/drawing/2014/main" id="{84F5FC72-4FCF-47A5-8510-B0D6947EA1E6}"/>
            </a:ext>
          </a:extLst>
        </xdr:cNvPr>
        <xdr:cNvSpPr txBox="1"/>
      </xdr:nvSpPr>
      <xdr:spPr>
        <a:xfrm>
          <a:off x="14744700" y="6897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90" name="直線コネクタ 489">
          <a:extLst>
            <a:ext uri="{FF2B5EF4-FFF2-40B4-BE49-F238E27FC236}">
              <a16:creationId xmlns:a16="http://schemas.microsoft.com/office/drawing/2014/main" id="{97FC554B-37AC-4F90-97B0-88E9A483281E}"/>
            </a:ext>
          </a:extLst>
        </xdr:cNvPr>
        <xdr:cNvCxnSpPr/>
      </xdr:nvCxnSpPr>
      <xdr:spPr>
        <a:xfrm>
          <a:off x="14611350" y="689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47625</xdr:rowOff>
    </xdr:from>
    <xdr:ext cx="405130" cy="259080"/>
    <xdr:sp macro="" textlink="">
      <xdr:nvSpPr>
        <xdr:cNvPr id="491" name="【試験研究機関】&#10;有形固定資産減価償却率最大値テキスト">
          <a:extLst>
            <a:ext uri="{FF2B5EF4-FFF2-40B4-BE49-F238E27FC236}">
              <a16:creationId xmlns:a16="http://schemas.microsoft.com/office/drawing/2014/main" id="{07A5EEFB-A077-4674-A3D6-9183810D6324}"/>
            </a:ext>
          </a:extLst>
        </xdr:cNvPr>
        <xdr:cNvSpPr txBox="1"/>
      </xdr:nvSpPr>
      <xdr:spPr>
        <a:xfrm>
          <a:off x="14744700" y="587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61.4</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100965</xdr:rowOff>
    </xdr:from>
    <xdr:to>
      <xdr:col>86</xdr:col>
      <xdr:colOff>25400</xdr:colOff>
      <xdr:row>37</xdr:row>
      <xdr:rowOff>100965</xdr:rowOff>
    </xdr:to>
    <xdr:cxnSp macro="">
      <xdr:nvCxnSpPr>
        <xdr:cNvPr id="492" name="直線コネクタ 491">
          <a:extLst>
            <a:ext uri="{FF2B5EF4-FFF2-40B4-BE49-F238E27FC236}">
              <a16:creationId xmlns:a16="http://schemas.microsoft.com/office/drawing/2014/main" id="{B60AB9D5-95FB-48E0-A9F6-47F75C102F43}"/>
            </a:ext>
          </a:extLst>
        </xdr:cNvPr>
        <xdr:cNvCxnSpPr/>
      </xdr:nvCxnSpPr>
      <xdr:spPr>
        <a:xfrm>
          <a:off x="14611350" y="60953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44450</xdr:rowOff>
    </xdr:from>
    <xdr:ext cx="405130" cy="259080"/>
    <xdr:sp macro="" textlink="">
      <xdr:nvSpPr>
        <xdr:cNvPr id="493" name="【試験研究機関】&#10;有形固定資産減価償却率平均値テキスト">
          <a:extLst>
            <a:ext uri="{FF2B5EF4-FFF2-40B4-BE49-F238E27FC236}">
              <a16:creationId xmlns:a16="http://schemas.microsoft.com/office/drawing/2014/main" id="{FF2C051C-59F8-4830-BF46-66E1DF599D34}"/>
            </a:ext>
          </a:extLst>
        </xdr:cNvPr>
        <xdr:cNvSpPr txBox="1"/>
      </xdr:nvSpPr>
      <xdr:spPr>
        <a:xfrm>
          <a:off x="14744700" y="6362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66040</xdr:rowOff>
    </xdr:from>
    <xdr:to>
      <xdr:col>85</xdr:col>
      <xdr:colOff>177800</xdr:colOff>
      <xdr:row>39</xdr:row>
      <xdr:rowOff>167640</xdr:rowOff>
    </xdr:to>
    <xdr:sp macro="" textlink="">
      <xdr:nvSpPr>
        <xdr:cNvPr id="494" name="フローチャート: 判断 493">
          <a:extLst>
            <a:ext uri="{FF2B5EF4-FFF2-40B4-BE49-F238E27FC236}">
              <a16:creationId xmlns:a16="http://schemas.microsoft.com/office/drawing/2014/main" id="{22065EDB-9E94-4BEB-A169-3D488320FF69}"/>
            </a:ext>
          </a:extLst>
        </xdr:cNvPr>
        <xdr:cNvSpPr/>
      </xdr:nvSpPr>
      <xdr:spPr>
        <a:xfrm>
          <a:off x="14649450" y="63842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95" name="フローチャート: 判断 494">
          <a:extLst>
            <a:ext uri="{FF2B5EF4-FFF2-40B4-BE49-F238E27FC236}">
              <a16:creationId xmlns:a16="http://schemas.microsoft.com/office/drawing/2014/main" id="{70D733DE-E67E-45AF-8236-C1573B65DFCC}"/>
            </a:ext>
          </a:extLst>
        </xdr:cNvPr>
        <xdr:cNvSpPr/>
      </xdr:nvSpPr>
      <xdr:spPr>
        <a:xfrm>
          <a:off x="13887450" y="60382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37</xdr:row>
      <xdr:rowOff>143510</xdr:rowOff>
    </xdr:from>
    <xdr:ext cx="405130" cy="258445"/>
    <xdr:sp macro="" textlink="">
      <xdr:nvSpPr>
        <xdr:cNvPr id="496" name="n_1aveValue【試験研究機関】&#10;有形固定資産減価償却率">
          <a:extLst>
            <a:ext uri="{FF2B5EF4-FFF2-40B4-BE49-F238E27FC236}">
              <a16:creationId xmlns:a16="http://schemas.microsoft.com/office/drawing/2014/main" id="{E1D360E2-AFBB-4B55-8FF5-FEC1B43B0F44}"/>
            </a:ext>
          </a:extLst>
        </xdr:cNvPr>
        <xdr:cNvSpPr txBox="1"/>
      </xdr:nvSpPr>
      <xdr:spPr>
        <a:xfrm>
          <a:off x="13745210" y="6131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34</xdr:row>
      <xdr:rowOff>74930</xdr:rowOff>
    </xdr:from>
    <xdr:to>
      <xdr:col>76</xdr:col>
      <xdr:colOff>165100</xdr:colOff>
      <xdr:row>35</xdr:row>
      <xdr:rowOff>4445</xdr:rowOff>
    </xdr:to>
    <xdr:sp macro="" textlink="">
      <xdr:nvSpPr>
        <xdr:cNvPr id="497" name="フローチャート: 判断 496">
          <a:extLst>
            <a:ext uri="{FF2B5EF4-FFF2-40B4-BE49-F238E27FC236}">
              <a16:creationId xmlns:a16="http://schemas.microsoft.com/office/drawing/2014/main" id="{2570839C-6B02-4FA9-8F72-69D6EA134597}"/>
            </a:ext>
          </a:extLst>
        </xdr:cNvPr>
        <xdr:cNvSpPr/>
      </xdr:nvSpPr>
      <xdr:spPr>
        <a:xfrm>
          <a:off x="13096875" y="5580380"/>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34</xdr:row>
      <xdr:rowOff>167005</xdr:rowOff>
    </xdr:from>
    <xdr:ext cx="404495" cy="258445"/>
    <xdr:sp macro="" textlink="">
      <xdr:nvSpPr>
        <xdr:cNvPr id="498" name="n_2aveValue【試験研究機関】&#10;有形固定資産減価償却率">
          <a:extLst>
            <a:ext uri="{FF2B5EF4-FFF2-40B4-BE49-F238E27FC236}">
              <a16:creationId xmlns:a16="http://schemas.microsoft.com/office/drawing/2014/main" id="{A40D7B1B-E7C6-4680-BD40-AAAD5B6C53C0}"/>
            </a:ext>
          </a:extLst>
        </xdr:cNvPr>
        <xdr:cNvSpPr txBox="1"/>
      </xdr:nvSpPr>
      <xdr:spPr>
        <a:xfrm>
          <a:off x="12964160" y="5669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38</xdr:row>
      <xdr:rowOff>139700</xdr:rowOff>
    </xdr:from>
    <xdr:to>
      <xdr:col>72</xdr:col>
      <xdr:colOff>38100</xdr:colOff>
      <xdr:row>39</xdr:row>
      <xdr:rowOff>69850</xdr:rowOff>
    </xdr:to>
    <xdr:sp macro="" textlink="">
      <xdr:nvSpPr>
        <xdr:cNvPr id="499" name="フローチャート: 判断 498">
          <a:extLst>
            <a:ext uri="{FF2B5EF4-FFF2-40B4-BE49-F238E27FC236}">
              <a16:creationId xmlns:a16="http://schemas.microsoft.com/office/drawing/2014/main" id="{8F03ECE2-4EF8-413B-825D-B591E8394209}"/>
            </a:ext>
          </a:extLst>
        </xdr:cNvPr>
        <xdr:cNvSpPr/>
      </xdr:nvSpPr>
      <xdr:spPr>
        <a:xfrm>
          <a:off x="12296775" y="6296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39</xdr:row>
      <xdr:rowOff>60960</xdr:rowOff>
    </xdr:from>
    <xdr:ext cx="404495" cy="259080"/>
    <xdr:sp macro="" textlink="">
      <xdr:nvSpPr>
        <xdr:cNvPr id="500" name="n_3aveValue【試験研究機関】&#10;有形固定資産減価償却率">
          <a:extLst>
            <a:ext uri="{FF2B5EF4-FFF2-40B4-BE49-F238E27FC236}">
              <a16:creationId xmlns:a16="http://schemas.microsoft.com/office/drawing/2014/main" id="{DED0CF40-6359-480D-9F47-121C010FC820}"/>
            </a:ext>
          </a:extLst>
        </xdr:cNvPr>
        <xdr:cNvSpPr txBox="1"/>
      </xdr:nvSpPr>
      <xdr:spPr>
        <a:xfrm>
          <a:off x="12164060" y="6379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501" name="テキスト ボックス 500">
          <a:extLst>
            <a:ext uri="{FF2B5EF4-FFF2-40B4-BE49-F238E27FC236}">
              <a16:creationId xmlns:a16="http://schemas.microsoft.com/office/drawing/2014/main" id="{F4EE2E4F-C71F-451F-8226-156E9EA13136}"/>
            </a:ext>
          </a:extLst>
        </xdr:cNvPr>
        <xdr:cNvSpPr txBox="1"/>
      </xdr:nvSpPr>
      <xdr:spPr>
        <a:xfrm>
          <a:off x="145256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02" name="テキスト ボックス 501">
          <a:extLst>
            <a:ext uri="{FF2B5EF4-FFF2-40B4-BE49-F238E27FC236}">
              <a16:creationId xmlns:a16="http://schemas.microsoft.com/office/drawing/2014/main" id="{52223ABB-E76B-4F95-9456-10ED867E8A1A}"/>
            </a:ext>
          </a:extLst>
        </xdr:cNvPr>
        <xdr:cNvSpPr txBox="1"/>
      </xdr:nvSpPr>
      <xdr:spPr>
        <a:xfrm>
          <a:off x="137636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03" name="テキスト ボックス 502">
          <a:extLst>
            <a:ext uri="{FF2B5EF4-FFF2-40B4-BE49-F238E27FC236}">
              <a16:creationId xmlns:a16="http://schemas.microsoft.com/office/drawing/2014/main" id="{DEF6726F-9E14-4168-B4C7-89711D2EC281}"/>
            </a:ext>
          </a:extLst>
        </xdr:cNvPr>
        <xdr:cNvSpPr txBox="1"/>
      </xdr:nvSpPr>
      <xdr:spPr>
        <a:xfrm>
          <a:off x="129730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04" name="テキスト ボックス 503">
          <a:extLst>
            <a:ext uri="{FF2B5EF4-FFF2-40B4-BE49-F238E27FC236}">
              <a16:creationId xmlns:a16="http://schemas.microsoft.com/office/drawing/2014/main" id="{42812DBF-3796-44D5-9224-F9EA83CC1DD3}"/>
            </a:ext>
          </a:extLst>
        </xdr:cNvPr>
        <xdr:cNvSpPr txBox="1"/>
      </xdr:nvSpPr>
      <xdr:spPr>
        <a:xfrm>
          <a:off x="121729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05" name="テキスト ボックス 504">
          <a:extLst>
            <a:ext uri="{FF2B5EF4-FFF2-40B4-BE49-F238E27FC236}">
              <a16:creationId xmlns:a16="http://schemas.microsoft.com/office/drawing/2014/main" id="{4F2C6FD4-1859-4577-BCAE-B5016B91CEB4}"/>
            </a:ext>
          </a:extLst>
        </xdr:cNvPr>
        <xdr:cNvSpPr txBox="1"/>
      </xdr:nvSpPr>
      <xdr:spPr>
        <a:xfrm>
          <a:off x="113633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06" name="楕円 505">
          <a:extLst>
            <a:ext uri="{FF2B5EF4-FFF2-40B4-BE49-F238E27FC236}">
              <a16:creationId xmlns:a16="http://schemas.microsoft.com/office/drawing/2014/main" id="{B6622659-39D2-4EB9-954E-493580F4DD4B}"/>
            </a:ext>
          </a:extLst>
        </xdr:cNvPr>
        <xdr:cNvSpPr/>
      </xdr:nvSpPr>
      <xdr:spPr>
        <a:xfrm>
          <a:off x="14649450" y="60382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3175</xdr:rowOff>
    </xdr:from>
    <xdr:ext cx="405130" cy="259080"/>
    <xdr:sp macro="" textlink="">
      <xdr:nvSpPr>
        <xdr:cNvPr id="507" name="【試験研究機関】&#10;有形固定資産減価償却率該当値テキスト">
          <a:extLst>
            <a:ext uri="{FF2B5EF4-FFF2-40B4-BE49-F238E27FC236}">
              <a16:creationId xmlns:a16="http://schemas.microsoft.com/office/drawing/2014/main" id="{ED216652-616A-4CAC-ABF5-CF53280EED84}"/>
            </a:ext>
          </a:extLst>
        </xdr:cNvPr>
        <xdr:cNvSpPr txBox="1"/>
      </xdr:nvSpPr>
      <xdr:spPr>
        <a:xfrm>
          <a:off x="14744700" y="5997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99060</xdr:rowOff>
    </xdr:from>
    <xdr:to>
      <xdr:col>81</xdr:col>
      <xdr:colOff>101600</xdr:colOff>
      <xdr:row>36</xdr:row>
      <xdr:rowOff>29210</xdr:rowOff>
    </xdr:to>
    <xdr:sp macro="" textlink="">
      <xdr:nvSpPr>
        <xdr:cNvPr id="508" name="楕円 507">
          <a:extLst>
            <a:ext uri="{FF2B5EF4-FFF2-40B4-BE49-F238E27FC236}">
              <a16:creationId xmlns:a16="http://schemas.microsoft.com/office/drawing/2014/main" id="{63777430-B8B2-4FD9-8A46-4B7C93E15B34}"/>
            </a:ext>
          </a:extLst>
        </xdr:cNvPr>
        <xdr:cNvSpPr/>
      </xdr:nvSpPr>
      <xdr:spPr>
        <a:xfrm>
          <a:off x="13887450" y="576961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149860</xdr:rowOff>
    </xdr:from>
    <xdr:to>
      <xdr:col>85</xdr:col>
      <xdr:colOff>127000</xdr:colOff>
      <xdr:row>37</xdr:row>
      <xdr:rowOff>100965</xdr:rowOff>
    </xdr:to>
    <xdr:cxnSp macro="">
      <xdr:nvCxnSpPr>
        <xdr:cNvPr id="509" name="直線コネクタ 508">
          <a:extLst>
            <a:ext uri="{FF2B5EF4-FFF2-40B4-BE49-F238E27FC236}">
              <a16:creationId xmlns:a16="http://schemas.microsoft.com/office/drawing/2014/main" id="{7EB17E9D-CE33-4292-9A87-5CFCBCCC4DFC}"/>
            </a:ext>
          </a:extLst>
        </xdr:cNvPr>
        <xdr:cNvCxnSpPr/>
      </xdr:nvCxnSpPr>
      <xdr:spPr>
        <a:xfrm>
          <a:off x="13935075" y="5817235"/>
          <a:ext cx="762000"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17780</xdr:rowOff>
    </xdr:from>
    <xdr:to>
      <xdr:col>76</xdr:col>
      <xdr:colOff>165100</xdr:colOff>
      <xdr:row>33</xdr:row>
      <xdr:rowOff>118745</xdr:rowOff>
    </xdr:to>
    <xdr:sp macro="" textlink="">
      <xdr:nvSpPr>
        <xdr:cNvPr id="510" name="楕円 509">
          <a:extLst>
            <a:ext uri="{FF2B5EF4-FFF2-40B4-BE49-F238E27FC236}">
              <a16:creationId xmlns:a16="http://schemas.microsoft.com/office/drawing/2014/main" id="{A1E8CCB7-7B9C-4DB2-AB99-B68BDDE7E2B7}"/>
            </a:ext>
          </a:extLst>
        </xdr:cNvPr>
        <xdr:cNvSpPr/>
      </xdr:nvSpPr>
      <xdr:spPr>
        <a:xfrm>
          <a:off x="13096875" y="5361305"/>
          <a:ext cx="9525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67945</xdr:rowOff>
    </xdr:from>
    <xdr:to>
      <xdr:col>81</xdr:col>
      <xdr:colOff>50800</xdr:colOff>
      <xdr:row>35</xdr:row>
      <xdr:rowOff>149860</xdr:rowOff>
    </xdr:to>
    <xdr:cxnSp macro="">
      <xdr:nvCxnSpPr>
        <xdr:cNvPr id="511" name="直線コネクタ 510">
          <a:extLst>
            <a:ext uri="{FF2B5EF4-FFF2-40B4-BE49-F238E27FC236}">
              <a16:creationId xmlns:a16="http://schemas.microsoft.com/office/drawing/2014/main" id="{78F0A09D-81BF-46CB-BC6F-C9F64084446E}"/>
            </a:ext>
          </a:extLst>
        </xdr:cNvPr>
        <xdr:cNvCxnSpPr/>
      </xdr:nvCxnSpPr>
      <xdr:spPr>
        <a:xfrm>
          <a:off x="13144500" y="5408295"/>
          <a:ext cx="790575" cy="408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512" name="楕円 511">
          <a:extLst>
            <a:ext uri="{FF2B5EF4-FFF2-40B4-BE49-F238E27FC236}">
              <a16:creationId xmlns:a16="http://schemas.microsoft.com/office/drawing/2014/main" id="{D91C4BA6-FA78-4B79-B4CA-174D2C607951}"/>
            </a:ext>
          </a:extLst>
        </xdr:cNvPr>
        <xdr:cNvSpPr/>
      </xdr:nvSpPr>
      <xdr:spPr>
        <a:xfrm>
          <a:off x="12296775" y="58578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67945</xdr:rowOff>
    </xdr:from>
    <xdr:to>
      <xdr:col>76</xdr:col>
      <xdr:colOff>114300</xdr:colOff>
      <xdr:row>36</xdr:row>
      <xdr:rowOff>76200</xdr:rowOff>
    </xdr:to>
    <xdr:cxnSp macro="">
      <xdr:nvCxnSpPr>
        <xdr:cNvPr id="513" name="直線コネクタ 512">
          <a:extLst>
            <a:ext uri="{FF2B5EF4-FFF2-40B4-BE49-F238E27FC236}">
              <a16:creationId xmlns:a16="http://schemas.microsoft.com/office/drawing/2014/main" id="{C2EDBB07-87CD-4FA6-9A43-339AA6F05534}"/>
            </a:ext>
          </a:extLst>
        </xdr:cNvPr>
        <xdr:cNvCxnSpPr/>
      </xdr:nvCxnSpPr>
      <xdr:spPr>
        <a:xfrm flipV="1">
          <a:off x="12344400" y="5408295"/>
          <a:ext cx="800100" cy="497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156210</xdr:rowOff>
    </xdr:from>
    <xdr:to>
      <xdr:col>67</xdr:col>
      <xdr:colOff>101600</xdr:colOff>
      <xdr:row>33</xdr:row>
      <xdr:rowOff>86360</xdr:rowOff>
    </xdr:to>
    <xdr:sp macro="" textlink="">
      <xdr:nvSpPr>
        <xdr:cNvPr id="514" name="楕円 513">
          <a:extLst>
            <a:ext uri="{FF2B5EF4-FFF2-40B4-BE49-F238E27FC236}">
              <a16:creationId xmlns:a16="http://schemas.microsoft.com/office/drawing/2014/main" id="{435B83D4-5F33-4A99-8208-274A1BFD4F16}"/>
            </a:ext>
          </a:extLst>
        </xdr:cNvPr>
        <xdr:cNvSpPr/>
      </xdr:nvSpPr>
      <xdr:spPr>
        <a:xfrm>
          <a:off x="11487150" y="534098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35560</xdr:rowOff>
    </xdr:from>
    <xdr:to>
      <xdr:col>71</xdr:col>
      <xdr:colOff>177800</xdr:colOff>
      <xdr:row>36</xdr:row>
      <xdr:rowOff>76200</xdr:rowOff>
    </xdr:to>
    <xdr:cxnSp macro="">
      <xdr:nvCxnSpPr>
        <xdr:cNvPr id="515" name="直線コネクタ 514">
          <a:extLst>
            <a:ext uri="{FF2B5EF4-FFF2-40B4-BE49-F238E27FC236}">
              <a16:creationId xmlns:a16="http://schemas.microsoft.com/office/drawing/2014/main" id="{97BCD048-31E5-400F-A879-717C9C677169}"/>
            </a:ext>
          </a:extLst>
        </xdr:cNvPr>
        <xdr:cNvCxnSpPr/>
      </xdr:nvCxnSpPr>
      <xdr:spPr>
        <a:xfrm>
          <a:off x="11534775" y="5379085"/>
          <a:ext cx="809625" cy="526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34</xdr:row>
      <xdr:rowOff>45720</xdr:rowOff>
    </xdr:from>
    <xdr:ext cx="405130" cy="259080"/>
    <xdr:sp macro="" textlink="">
      <xdr:nvSpPr>
        <xdr:cNvPr id="516" name="n_1mainValue【試験研究機関】&#10;有形固定資産減価償却率">
          <a:extLst>
            <a:ext uri="{FF2B5EF4-FFF2-40B4-BE49-F238E27FC236}">
              <a16:creationId xmlns:a16="http://schemas.microsoft.com/office/drawing/2014/main" id="{45F87FE9-E8BE-4ECC-9198-160BE37B6A89}"/>
            </a:ext>
          </a:extLst>
        </xdr:cNvPr>
        <xdr:cNvSpPr txBox="1"/>
      </xdr:nvSpPr>
      <xdr:spPr>
        <a:xfrm>
          <a:off x="13745210" y="5554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31</xdr:row>
      <xdr:rowOff>135255</xdr:rowOff>
    </xdr:from>
    <xdr:ext cx="404495" cy="258445"/>
    <xdr:sp macro="" textlink="">
      <xdr:nvSpPr>
        <xdr:cNvPr id="517" name="n_2mainValue【試験研究機関】&#10;有形固定資産減価償却率">
          <a:extLst>
            <a:ext uri="{FF2B5EF4-FFF2-40B4-BE49-F238E27FC236}">
              <a16:creationId xmlns:a16="http://schemas.microsoft.com/office/drawing/2014/main" id="{97DAD93C-1512-4A0E-BE66-9C6C3BED270B}"/>
            </a:ext>
          </a:extLst>
        </xdr:cNvPr>
        <xdr:cNvSpPr txBox="1"/>
      </xdr:nvSpPr>
      <xdr:spPr>
        <a:xfrm>
          <a:off x="12964160" y="5154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143510</xdr:rowOff>
    </xdr:from>
    <xdr:ext cx="404495" cy="258445"/>
    <xdr:sp macro="" textlink="">
      <xdr:nvSpPr>
        <xdr:cNvPr id="518" name="n_3mainValue【試験研究機関】&#10;有形固定資産減価償却率">
          <a:extLst>
            <a:ext uri="{FF2B5EF4-FFF2-40B4-BE49-F238E27FC236}">
              <a16:creationId xmlns:a16="http://schemas.microsoft.com/office/drawing/2014/main" id="{7ED919C3-D2A8-4337-A394-6CA971BCAE30}"/>
            </a:ext>
          </a:extLst>
        </xdr:cNvPr>
        <xdr:cNvSpPr txBox="1"/>
      </xdr:nvSpPr>
      <xdr:spPr>
        <a:xfrm>
          <a:off x="12164060" y="5645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31</xdr:row>
      <xdr:rowOff>102870</xdr:rowOff>
    </xdr:from>
    <xdr:ext cx="404495" cy="259080"/>
    <xdr:sp macro="" textlink="">
      <xdr:nvSpPr>
        <xdr:cNvPr id="519" name="n_4mainValue【試験研究機関】&#10;有形固定資産減価償却率">
          <a:extLst>
            <a:ext uri="{FF2B5EF4-FFF2-40B4-BE49-F238E27FC236}">
              <a16:creationId xmlns:a16="http://schemas.microsoft.com/office/drawing/2014/main" id="{00993548-2E68-404B-996C-0DE40DB6FF05}"/>
            </a:ext>
          </a:extLst>
        </xdr:cNvPr>
        <xdr:cNvSpPr txBox="1"/>
      </xdr:nvSpPr>
      <xdr:spPr>
        <a:xfrm>
          <a:off x="11354435" y="5125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20AA6532-1FBE-490D-9FA8-BE77831A4502}"/>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試験研究機関</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21" name="正方形/長方形 520">
          <a:extLst>
            <a:ext uri="{FF2B5EF4-FFF2-40B4-BE49-F238E27FC236}">
              <a16:creationId xmlns:a16="http://schemas.microsoft.com/office/drawing/2014/main" id="{0954F892-17AD-4EA1-909F-D0DA1654A83A}"/>
            </a:ext>
          </a:extLst>
        </xdr:cNvPr>
        <xdr:cNvSpPr/>
      </xdr:nvSpPr>
      <xdr:spPr>
        <a:xfrm>
          <a:off x="169259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22" name="正方形/長方形 521">
          <a:extLst>
            <a:ext uri="{FF2B5EF4-FFF2-40B4-BE49-F238E27FC236}">
              <a16:creationId xmlns:a16="http://schemas.microsoft.com/office/drawing/2014/main" id="{35E12805-FD90-439C-8B87-EF5AE7167EEC}"/>
            </a:ext>
          </a:extLst>
        </xdr:cNvPr>
        <xdr:cNvSpPr/>
      </xdr:nvSpPr>
      <xdr:spPr>
        <a:xfrm>
          <a:off x="169259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23" name="正方形/長方形 522">
          <a:extLst>
            <a:ext uri="{FF2B5EF4-FFF2-40B4-BE49-F238E27FC236}">
              <a16:creationId xmlns:a16="http://schemas.microsoft.com/office/drawing/2014/main" id="{7218DF27-A365-4151-A972-438A02A03636}"/>
            </a:ext>
          </a:extLst>
        </xdr:cNvPr>
        <xdr:cNvSpPr/>
      </xdr:nvSpPr>
      <xdr:spPr>
        <a:xfrm>
          <a:off x="18411825" y="4581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24" name="正方形/長方形 523">
          <a:extLst>
            <a:ext uri="{FF2B5EF4-FFF2-40B4-BE49-F238E27FC236}">
              <a16:creationId xmlns:a16="http://schemas.microsoft.com/office/drawing/2014/main" id="{81A3A064-81BF-48E8-8E68-FCE8E5B5D857}"/>
            </a:ext>
          </a:extLst>
        </xdr:cNvPr>
        <xdr:cNvSpPr/>
      </xdr:nvSpPr>
      <xdr:spPr>
        <a:xfrm>
          <a:off x="18411825" y="47815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id="{4559796B-BB08-41B2-81FD-DA6F18418E9A}"/>
            </a:ext>
          </a:extLst>
        </xdr:cNvPr>
        <xdr:cNvSpPr/>
      </xdr:nvSpPr>
      <xdr:spPr>
        <a:xfrm>
          <a:off x="16459200" y="50387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526" name="テキスト ボックス 525">
          <a:extLst>
            <a:ext uri="{FF2B5EF4-FFF2-40B4-BE49-F238E27FC236}">
              <a16:creationId xmlns:a16="http://schemas.microsoft.com/office/drawing/2014/main" id="{26E5ADA8-C318-46DE-AAC3-C8A5795653C9}"/>
            </a:ext>
          </a:extLst>
        </xdr:cNvPr>
        <xdr:cNvSpPr txBox="1"/>
      </xdr:nvSpPr>
      <xdr:spPr>
        <a:xfrm>
          <a:off x="16440150" y="48577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id="{359E30E4-6D75-4FEF-BE87-5E809536EC50}"/>
            </a:ext>
          </a:extLst>
        </xdr:cNvPr>
        <xdr:cNvCxnSpPr/>
      </xdr:nvCxnSpPr>
      <xdr:spPr>
        <a:xfrm>
          <a:off x="16459200" y="7200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28" name="直線コネクタ 527">
          <a:extLst>
            <a:ext uri="{FF2B5EF4-FFF2-40B4-BE49-F238E27FC236}">
              <a16:creationId xmlns:a16="http://schemas.microsoft.com/office/drawing/2014/main" id="{EB1D2DE5-7744-4DEC-AA13-DDDE4D3F9287}"/>
            </a:ext>
          </a:extLst>
        </xdr:cNvPr>
        <xdr:cNvCxnSpPr/>
      </xdr:nvCxnSpPr>
      <xdr:spPr>
        <a:xfrm>
          <a:off x="16459200" y="6893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6725" cy="258445"/>
    <xdr:sp macro="" textlink="">
      <xdr:nvSpPr>
        <xdr:cNvPr id="529" name="テキスト ボックス 528">
          <a:extLst>
            <a:ext uri="{FF2B5EF4-FFF2-40B4-BE49-F238E27FC236}">
              <a16:creationId xmlns:a16="http://schemas.microsoft.com/office/drawing/2014/main" id="{1999B114-BCB7-40D8-BFE3-DDF28ED1A27C}"/>
            </a:ext>
          </a:extLst>
        </xdr:cNvPr>
        <xdr:cNvSpPr txBox="1"/>
      </xdr:nvSpPr>
      <xdr:spPr>
        <a:xfrm>
          <a:off x="16052165" y="67640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30" name="直線コネクタ 529">
          <a:extLst>
            <a:ext uri="{FF2B5EF4-FFF2-40B4-BE49-F238E27FC236}">
              <a16:creationId xmlns:a16="http://schemas.microsoft.com/office/drawing/2014/main" id="{926108E6-7673-42A3-B4F1-3BF27C3FBC8D}"/>
            </a:ext>
          </a:extLst>
        </xdr:cNvPr>
        <xdr:cNvCxnSpPr/>
      </xdr:nvCxnSpPr>
      <xdr:spPr>
        <a:xfrm>
          <a:off x="16459200" y="65830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6725" cy="259080"/>
    <xdr:sp macro="" textlink="">
      <xdr:nvSpPr>
        <xdr:cNvPr id="531" name="テキスト ボックス 530">
          <a:extLst>
            <a:ext uri="{FF2B5EF4-FFF2-40B4-BE49-F238E27FC236}">
              <a16:creationId xmlns:a16="http://schemas.microsoft.com/office/drawing/2014/main" id="{383DFB53-9E6A-4934-8416-62EA1DCC1CA1}"/>
            </a:ext>
          </a:extLst>
        </xdr:cNvPr>
        <xdr:cNvSpPr txBox="1"/>
      </xdr:nvSpPr>
      <xdr:spPr>
        <a:xfrm>
          <a:off x="16052165" y="64560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32" name="直線コネクタ 531">
          <a:extLst>
            <a:ext uri="{FF2B5EF4-FFF2-40B4-BE49-F238E27FC236}">
              <a16:creationId xmlns:a16="http://schemas.microsoft.com/office/drawing/2014/main" id="{EAC38DE0-11A6-40E9-9CB2-D1B09F2A2605}"/>
            </a:ext>
          </a:extLst>
        </xdr:cNvPr>
        <xdr:cNvCxnSpPr/>
      </xdr:nvCxnSpPr>
      <xdr:spPr>
        <a:xfrm>
          <a:off x="16459200" y="62750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6725" cy="258445"/>
    <xdr:sp macro="" textlink="">
      <xdr:nvSpPr>
        <xdr:cNvPr id="533" name="テキスト ボックス 532">
          <a:extLst>
            <a:ext uri="{FF2B5EF4-FFF2-40B4-BE49-F238E27FC236}">
              <a16:creationId xmlns:a16="http://schemas.microsoft.com/office/drawing/2014/main" id="{4A8E7A50-2023-4A98-8CE0-9D5D8298F1C5}"/>
            </a:ext>
          </a:extLst>
        </xdr:cNvPr>
        <xdr:cNvSpPr txBox="1"/>
      </xdr:nvSpPr>
      <xdr:spPr>
        <a:xfrm>
          <a:off x="16052165" y="61461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34" name="直線コネクタ 533">
          <a:extLst>
            <a:ext uri="{FF2B5EF4-FFF2-40B4-BE49-F238E27FC236}">
              <a16:creationId xmlns:a16="http://schemas.microsoft.com/office/drawing/2014/main" id="{AA03FED4-D56C-47E0-BE24-DB94121ADE27}"/>
            </a:ext>
          </a:extLst>
        </xdr:cNvPr>
        <xdr:cNvCxnSpPr/>
      </xdr:nvCxnSpPr>
      <xdr:spPr>
        <a:xfrm>
          <a:off x="16459200" y="59740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6725" cy="258445"/>
    <xdr:sp macro="" textlink="">
      <xdr:nvSpPr>
        <xdr:cNvPr id="535" name="テキスト ボックス 534">
          <a:extLst>
            <a:ext uri="{FF2B5EF4-FFF2-40B4-BE49-F238E27FC236}">
              <a16:creationId xmlns:a16="http://schemas.microsoft.com/office/drawing/2014/main" id="{06333BB4-909E-41E3-91C8-531BB2AD7D86}"/>
            </a:ext>
          </a:extLst>
        </xdr:cNvPr>
        <xdr:cNvSpPr txBox="1"/>
      </xdr:nvSpPr>
      <xdr:spPr>
        <a:xfrm>
          <a:off x="16052165" y="5828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36" name="直線コネクタ 535">
          <a:extLst>
            <a:ext uri="{FF2B5EF4-FFF2-40B4-BE49-F238E27FC236}">
              <a16:creationId xmlns:a16="http://schemas.microsoft.com/office/drawing/2014/main" id="{738B139A-ED7B-48B2-B6BF-0D21B109E275}"/>
            </a:ext>
          </a:extLst>
        </xdr:cNvPr>
        <xdr:cNvCxnSpPr/>
      </xdr:nvCxnSpPr>
      <xdr:spPr>
        <a:xfrm>
          <a:off x="16459200" y="5666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6725" cy="259080"/>
    <xdr:sp macro="" textlink="">
      <xdr:nvSpPr>
        <xdr:cNvPr id="537" name="テキスト ボックス 536">
          <a:extLst>
            <a:ext uri="{FF2B5EF4-FFF2-40B4-BE49-F238E27FC236}">
              <a16:creationId xmlns:a16="http://schemas.microsoft.com/office/drawing/2014/main" id="{94543872-A60D-4014-918F-8ED2BA3BE935}"/>
            </a:ext>
          </a:extLst>
        </xdr:cNvPr>
        <xdr:cNvSpPr txBox="1"/>
      </xdr:nvSpPr>
      <xdr:spPr>
        <a:xfrm>
          <a:off x="16052165" y="55213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38" name="直線コネクタ 537">
          <a:extLst>
            <a:ext uri="{FF2B5EF4-FFF2-40B4-BE49-F238E27FC236}">
              <a16:creationId xmlns:a16="http://schemas.microsoft.com/office/drawing/2014/main" id="{111A8D52-5434-43D2-A40E-6D194633552E}"/>
            </a:ext>
          </a:extLst>
        </xdr:cNvPr>
        <xdr:cNvCxnSpPr/>
      </xdr:nvCxnSpPr>
      <xdr:spPr>
        <a:xfrm>
          <a:off x="16459200" y="5346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6725" cy="258445"/>
    <xdr:sp macro="" textlink="">
      <xdr:nvSpPr>
        <xdr:cNvPr id="539" name="テキスト ボックス 538">
          <a:extLst>
            <a:ext uri="{FF2B5EF4-FFF2-40B4-BE49-F238E27FC236}">
              <a16:creationId xmlns:a16="http://schemas.microsoft.com/office/drawing/2014/main" id="{C77BB2BE-FD8A-4797-A08F-320BF4928E7F}"/>
            </a:ext>
          </a:extLst>
        </xdr:cNvPr>
        <xdr:cNvSpPr txBox="1"/>
      </xdr:nvSpPr>
      <xdr:spPr>
        <a:xfrm>
          <a:off x="16052165" y="5210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A5F56512-72D0-46BC-8215-EA0C5E6780E8}"/>
            </a:ext>
          </a:extLst>
        </xdr:cNvPr>
        <xdr:cNvCxnSpPr/>
      </xdr:nvCxnSpPr>
      <xdr:spPr>
        <a:xfrm>
          <a:off x="16459200" y="5038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541" name="テキスト ボックス 540">
          <a:extLst>
            <a:ext uri="{FF2B5EF4-FFF2-40B4-BE49-F238E27FC236}">
              <a16:creationId xmlns:a16="http://schemas.microsoft.com/office/drawing/2014/main" id="{813328D3-45A7-48ED-AD2F-FA967BBA7A48}"/>
            </a:ext>
          </a:extLst>
        </xdr:cNvPr>
        <xdr:cNvSpPr txBox="1"/>
      </xdr:nvSpPr>
      <xdr:spPr>
        <a:xfrm>
          <a:off x="16052165" y="49028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試験研究機関】&#10;一人当たり面積グラフ枠">
          <a:extLst>
            <a:ext uri="{FF2B5EF4-FFF2-40B4-BE49-F238E27FC236}">
              <a16:creationId xmlns:a16="http://schemas.microsoft.com/office/drawing/2014/main" id="{ED9D7C95-62F5-4E95-800C-4844F1F910FE}"/>
            </a:ext>
          </a:extLst>
        </xdr:cNvPr>
        <xdr:cNvSpPr/>
      </xdr:nvSpPr>
      <xdr:spPr>
        <a:xfrm>
          <a:off x="16459200" y="50387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6350</xdr:rowOff>
    </xdr:from>
    <xdr:to>
      <xdr:col>116</xdr:col>
      <xdr:colOff>62865</xdr:colOff>
      <xdr:row>35</xdr:row>
      <xdr:rowOff>127635</xdr:rowOff>
    </xdr:to>
    <xdr:cxnSp macro="">
      <xdr:nvCxnSpPr>
        <xdr:cNvPr id="543" name="直線コネクタ 542">
          <a:extLst>
            <a:ext uri="{FF2B5EF4-FFF2-40B4-BE49-F238E27FC236}">
              <a16:creationId xmlns:a16="http://schemas.microsoft.com/office/drawing/2014/main" id="{63936497-B703-46B0-B9F7-D189BA90CC7D}"/>
            </a:ext>
          </a:extLst>
        </xdr:cNvPr>
        <xdr:cNvCxnSpPr/>
      </xdr:nvCxnSpPr>
      <xdr:spPr>
        <a:xfrm flipV="1">
          <a:off x="19952970" y="5514975"/>
          <a:ext cx="1270" cy="27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132080</xdr:rowOff>
    </xdr:from>
    <xdr:ext cx="469900" cy="258445"/>
    <xdr:sp macro="" textlink="">
      <xdr:nvSpPr>
        <xdr:cNvPr id="544" name="【試験研究機関】&#10;一人当たり面積最小値テキスト">
          <a:extLst>
            <a:ext uri="{FF2B5EF4-FFF2-40B4-BE49-F238E27FC236}">
              <a16:creationId xmlns:a16="http://schemas.microsoft.com/office/drawing/2014/main" id="{243DA303-546B-4136-8158-3BF51AEE2776}"/>
            </a:ext>
          </a:extLst>
        </xdr:cNvPr>
        <xdr:cNvSpPr txBox="1"/>
      </xdr:nvSpPr>
      <xdr:spPr>
        <a:xfrm>
          <a:off x="20002500" y="5799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0.107</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127635</xdr:rowOff>
    </xdr:from>
    <xdr:to>
      <xdr:col>116</xdr:col>
      <xdr:colOff>152400</xdr:colOff>
      <xdr:row>35</xdr:row>
      <xdr:rowOff>127635</xdr:rowOff>
    </xdr:to>
    <xdr:cxnSp macro="">
      <xdr:nvCxnSpPr>
        <xdr:cNvPr id="545" name="直線コネクタ 544">
          <a:extLst>
            <a:ext uri="{FF2B5EF4-FFF2-40B4-BE49-F238E27FC236}">
              <a16:creationId xmlns:a16="http://schemas.microsoft.com/office/drawing/2014/main" id="{E884057D-2084-4DB8-A539-EB0A0A37B22E}"/>
            </a:ext>
          </a:extLst>
        </xdr:cNvPr>
        <xdr:cNvCxnSpPr/>
      </xdr:nvCxnSpPr>
      <xdr:spPr>
        <a:xfrm>
          <a:off x="19878675" y="5791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123825</xdr:rowOff>
    </xdr:from>
    <xdr:ext cx="469900" cy="258445"/>
    <xdr:sp macro="" textlink="">
      <xdr:nvSpPr>
        <xdr:cNvPr id="546" name="【試験研究機関】&#10;一人当たり面積最大値テキスト">
          <a:extLst>
            <a:ext uri="{FF2B5EF4-FFF2-40B4-BE49-F238E27FC236}">
              <a16:creationId xmlns:a16="http://schemas.microsoft.com/office/drawing/2014/main" id="{A9634DEB-B24A-4647-9AD5-474D358A187B}"/>
            </a:ext>
          </a:extLst>
        </xdr:cNvPr>
        <xdr:cNvSpPr txBox="1"/>
      </xdr:nvSpPr>
      <xdr:spPr>
        <a:xfrm>
          <a:off x="20002500" y="5302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6350</xdr:rowOff>
    </xdr:from>
    <xdr:to>
      <xdr:col>116</xdr:col>
      <xdr:colOff>152400</xdr:colOff>
      <xdr:row>34</xdr:row>
      <xdr:rowOff>6350</xdr:rowOff>
    </xdr:to>
    <xdr:cxnSp macro="">
      <xdr:nvCxnSpPr>
        <xdr:cNvPr id="547" name="直線コネクタ 546">
          <a:extLst>
            <a:ext uri="{FF2B5EF4-FFF2-40B4-BE49-F238E27FC236}">
              <a16:creationId xmlns:a16="http://schemas.microsoft.com/office/drawing/2014/main" id="{D8BC3F90-2D0F-491A-A9F4-770681C8C071}"/>
            </a:ext>
          </a:extLst>
        </xdr:cNvPr>
        <xdr:cNvCxnSpPr/>
      </xdr:nvCxnSpPr>
      <xdr:spPr>
        <a:xfrm>
          <a:off x="19878675" y="55149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63500</xdr:rowOff>
    </xdr:from>
    <xdr:ext cx="469900" cy="258445"/>
    <xdr:sp macro="" textlink="">
      <xdr:nvSpPr>
        <xdr:cNvPr id="548" name="【試験研究機関】&#10;一人当たり面積平均値テキスト">
          <a:extLst>
            <a:ext uri="{FF2B5EF4-FFF2-40B4-BE49-F238E27FC236}">
              <a16:creationId xmlns:a16="http://schemas.microsoft.com/office/drawing/2014/main" id="{D062D326-65CF-4BD2-BD17-E24C8FFEB004}"/>
            </a:ext>
          </a:extLst>
        </xdr:cNvPr>
        <xdr:cNvSpPr txBox="1"/>
      </xdr:nvSpPr>
      <xdr:spPr>
        <a:xfrm>
          <a:off x="20002500" y="55721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34</xdr:row>
      <xdr:rowOff>85090</xdr:rowOff>
    </xdr:from>
    <xdr:to>
      <xdr:col>116</xdr:col>
      <xdr:colOff>114300</xdr:colOff>
      <xdr:row>35</xdr:row>
      <xdr:rowOff>15240</xdr:rowOff>
    </xdr:to>
    <xdr:sp macro="" textlink="">
      <xdr:nvSpPr>
        <xdr:cNvPr id="549" name="フローチャート: 判断 548">
          <a:extLst>
            <a:ext uri="{FF2B5EF4-FFF2-40B4-BE49-F238E27FC236}">
              <a16:creationId xmlns:a16="http://schemas.microsoft.com/office/drawing/2014/main" id="{F04FAF2A-A9C4-4404-9461-0BCC303868AE}"/>
            </a:ext>
          </a:extLst>
        </xdr:cNvPr>
        <xdr:cNvSpPr/>
      </xdr:nvSpPr>
      <xdr:spPr>
        <a:xfrm>
          <a:off x="19897725" y="559371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34</xdr:row>
      <xdr:rowOff>95885</xdr:rowOff>
    </xdr:from>
    <xdr:to>
      <xdr:col>112</xdr:col>
      <xdr:colOff>38100</xdr:colOff>
      <xdr:row>35</xdr:row>
      <xdr:rowOff>26035</xdr:rowOff>
    </xdr:to>
    <xdr:sp macro="" textlink="">
      <xdr:nvSpPr>
        <xdr:cNvPr id="550" name="フローチャート: 判断 549">
          <a:extLst>
            <a:ext uri="{FF2B5EF4-FFF2-40B4-BE49-F238E27FC236}">
              <a16:creationId xmlns:a16="http://schemas.microsoft.com/office/drawing/2014/main" id="{50416BCD-28FC-45A7-91D8-E35AA676B0FC}"/>
            </a:ext>
          </a:extLst>
        </xdr:cNvPr>
        <xdr:cNvSpPr/>
      </xdr:nvSpPr>
      <xdr:spPr>
        <a:xfrm>
          <a:off x="19154775" y="56013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35</xdr:row>
      <xdr:rowOff>17780</xdr:rowOff>
    </xdr:from>
    <xdr:ext cx="469900" cy="258445"/>
    <xdr:sp macro="" textlink="">
      <xdr:nvSpPr>
        <xdr:cNvPr id="551" name="n_1aveValue【試験研究機関】&#10;一人当たり面積">
          <a:extLst>
            <a:ext uri="{FF2B5EF4-FFF2-40B4-BE49-F238E27FC236}">
              <a16:creationId xmlns:a16="http://schemas.microsoft.com/office/drawing/2014/main" id="{2D462972-8D80-410E-9CB7-C5A777E0EC75}"/>
            </a:ext>
          </a:extLst>
        </xdr:cNvPr>
        <xdr:cNvSpPr txBox="1"/>
      </xdr:nvSpPr>
      <xdr:spPr>
        <a:xfrm>
          <a:off x="18983325" y="5685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34</xdr:row>
      <xdr:rowOff>118110</xdr:rowOff>
    </xdr:from>
    <xdr:to>
      <xdr:col>107</xdr:col>
      <xdr:colOff>101600</xdr:colOff>
      <xdr:row>35</xdr:row>
      <xdr:rowOff>48260</xdr:rowOff>
    </xdr:to>
    <xdr:sp macro="" textlink="">
      <xdr:nvSpPr>
        <xdr:cNvPr id="552" name="フローチャート: 判断 551">
          <a:extLst>
            <a:ext uri="{FF2B5EF4-FFF2-40B4-BE49-F238E27FC236}">
              <a16:creationId xmlns:a16="http://schemas.microsoft.com/office/drawing/2014/main" id="{B1255971-707D-4835-B7D8-3FBFFB9FEE49}"/>
            </a:ext>
          </a:extLst>
        </xdr:cNvPr>
        <xdr:cNvSpPr/>
      </xdr:nvSpPr>
      <xdr:spPr>
        <a:xfrm>
          <a:off x="18345150" y="562673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39370</xdr:rowOff>
    </xdr:from>
    <xdr:ext cx="469265" cy="259080"/>
    <xdr:sp macro="" textlink="">
      <xdr:nvSpPr>
        <xdr:cNvPr id="553" name="n_2aveValue【試験研究機関】&#10;一人当たり面積">
          <a:extLst>
            <a:ext uri="{FF2B5EF4-FFF2-40B4-BE49-F238E27FC236}">
              <a16:creationId xmlns:a16="http://schemas.microsoft.com/office/drawing/2014/main" id="{F27FAF24-806B-439D-A89B-2E705B907ED1}"/>
            </a:ext>
          </a:extLst>
        </xdr:cNvPr>
        <xdr:cNvSpPr txBox="1"/>
      </xdr:nvSpPr>
      <xdr:spPr>
        <a:xfrm>
          <a:off x="18183225" y="5706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39</xdr:row>
      <xdr:rowOff>12065</xdr:rowOff>
    </xdr:from>
    <xdr:to>
      <xdr:col>102</xdr:col>
      <xdr:colOff>165100</xdr:colOff>
      <xdr:row>39</xdr:row>
      <xdr:rowOff>113665</xdr:rowOff>
    </xdr:to>
    <xdr:sp macro="" textlink="">
      <xdr:nvSpPr>
        <xdr:cNvPr id="554" name="フローチャート: 判断 553">
          <a:extLst>
            <a:ext uri="{FF2B5EF4-FFF2-40B4-BE49-F238E27FC236}">
              <a16:creationId xmlns:a16="http://schemas.microsoft.com/office/drawing/2014/main" id="{2B5D54B2-5479-4683-A806-0331854ECBD6}"/>
            </a:ext>
          </a:extLst>
        </xdr:cNvPr>
        <xdr:cNvSpPr/>
      </xdr:nvSpPr>
      <xdr:spPr>
        <a:xfrm>
          <a:off x="17554575" y="63239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130175</xdr:rowOff>
    </xdr:from>
    <xdr:ext cx="469265" cy="259080"/>
    <xdr:sp macro="" textlink="">
      <xdr:nvSpPr>
        <xdr:cNvPr id="555" name="n_3aveValue【試験研究機関】&#10;一人当たり面積">
          <a:extLst>
            <a:ext uri="{FF2B5EF4-FFF2-40B4-BE49-F238E27FC236}">
              <a16:creationId xmlns:a16="http://schemas.microsoft.com/office/drawing/2014/main" id="{E0C5B163-6696-431D-AE74-41CD235BDDBA}"/>
            </a:ext>
          </a:extLst>
        </xdr:cNvPr>
        <xdr:cNvSpPr txBox="1"/>
      </xdr:nvSpPr>
      <xdr:spPr>
        <a:xfrm>
          <a:off x="17383125" y="6121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556" name="テキスト ボックス 555">
          <a:extLst>
            <a:ext uri="{FF2B5EF4-FFF2-40B4-BE49-F238E27FC236}">
              <a16:creationId xmlns:a16="http://schemas.microsoft.com/office/drawing/2014/main" id="{C385475D-8195-4473-8C44-2EC7AF7D0E63}"/>
            </a:ext>
          </a:extLst>
        </xdr:cNvPr>
        <xdr:cNvSpPr txBox="1"/>
      </xdr:nvSpPr>
      <xdr:spPr>
        <a:xfrm>
          <a:off x="197834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57" name="テキスト ボックス 556">
          <a:extLst>
            <a:ext uri="{FF2B5EF4-FFF2-40B4-BE49-F238E27FC236}">
              <a16:creationId xmlns:a16="http://schemas.microsoft.com/office/drawing/2014/main" id="{DD679D3A-5F9D-4D8E-8797-D7555D7F7A39}"/>
            </a:ext>
          </a:extLst>
        </xdr:cNvPr>
        <xdr:cNvSpPr txBox="1"/>
      </xdr:nvSpPr>
      <xdr:spPr>
        <a:xfrm>
          <a:off x="190309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58" name="テキスト ボックス 557">
          <a:extLst>
            <a:ext uri="{FF2B5EF4-FFF2-40B4-BE49-F238E27FC236}">
              <a16:creationId xmlns:a16="http://schemas.microsoft.com/office/drawing/2014/main" id="{9A326040-E366-46E5-9A88-991CA1A0EB34}"/>
            </a:ext>
          </a:extLst>
        </xdr:cNvPr>
        <xdr:cNvSpPr txBox="1"/>
      </xdr:nvSpPr>
      <xdr:spPr>
        <a:xfrm>
          <a:off x="18221325"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59" name="テキスト ボックス 558">
          <a:extLst>
            <a:ext uri="{FF2B5EF4-FFF2-40B4-BE49-F238E27FC236}">
              <a16:creationId xmlns:a16="http://schemas.microsoft.com/office/drawing/2014/main" id="{D2B79C8F-118C-44DA-988B-7B1A45CD25A2}"/>
            </a:ext>
          </a:extLst>
        </xdr:cNvPr>
        <xdr:cNvSpPr txBox="1"/>
      </xdr:nvSpPr>
      <xdr:spPr>
        <a:xfrm>
          <a:off x="174307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60" name="テキスト ボックス 559">
          <a:extLst>
            <a:ext uri="{FF2B5EF4-FFF2-40B4-BE49-F238E27FC236}">
              <a16:creationId xmlns:a16="http://schemas.microsoft.com/office/drawing/2014/main" id="{65872F18-33C1-4FFC-92AF-DC5D2FE04DB4}"/>
            </a:ext>
          </a:extLst>
        </xdr:cNvPr>
        <xdr:cNvSpPr txBox="1"/>
      </xdr:nvSpPr>
      <xdr:spPr>
        <a:xfrm>
          <a:off x="16630650" y="719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33</xdr:row>
      <xdr:rowOff>126365</xdr:rowOff>
    </xdr:from>
    <xdr:to>
      <xdr:col>116</xdr:col>
      <xdr:colOff>114300</xdr:colOff>
      <xdr:row>34</xdr:row>
      <xdr:rowOff>56515</xdr:rowOff>
    </xdr:to>
    <xdr:sp macro="" textlink="">
      <xdr:nvSpPr>
        <xdr:cNvPr id="561" name="楕円 560">
          <a:extLst>
            <a:ext uri="{FF2B5EF4-FFF2-40B4-BE49-F238E27FC236}">
              <a16:creationId xmlns:a16="http://schemas.microsoft.com/office/drawing/2014/main" id="{299EC84C-45CF-4455-AF5E-DF17614A19CA}"/>
            </a:ext>
          </a:extLst>
        </xdr:cNvPr>
        <xdr:cNvSpPr/>
      </xdr:nvSpPr>
      <xdr:spPr>
        <a:xfrm>
          <a:off x="19897725" y="54667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79375</xdr:rowOff>
    </xdr:from>
    <xdr:ext cx="469900" cy="258445"/>
    <xdr:sp macro="" textlink="">
      <xdr:nvSpPr>
        <xdr:cNvPr id="562" name="【試験研究機関】&#10;一人当たり面積該当値テキスト">
          <a:extLst>
            <a:ext uri="{FF2B5EF4-FFF2-40B4-BE49-F238E27FC236}">
              <a16:creationId xmlns:a16="http://schemas.microsoft.com/office/drawing/2014/main" id="{8AE4A97C-26FD-40F3-9DD2-7AB0933E5DC0}"/>
            </a:ext>
          </a:extLst>
        </xdr:cNvPr>
        <xdr:cNvSpPr txBox="1"/>
      </xdr:nvSpPr>
      <xdr:spPr>
        <a:xfrm>
          <a:off x="20002500" y="5426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33</xdr:row>
      <xdr:rowOff>147955</xdr:rowOff>
    </xdr:from>
    <xdr:to>
      <xdr:col>112</xdr:col>
      <xdr:colOff>38100</xdr:colOff>
      <xdr:row>34</xdr:row>
      <xdr:rowOff>78105</xdr:rowOff>
    </xdr:to>
    <xdr:sp macro="" textlink="">
      <xdr:nvSpPr>
        <xdr:cNvPr id="563" name="楕円 562">
          <a:extLst>
            <a:ext uri="{FF2B5EF4-FFF2-40B4-BE49-F238E27FC236}">
              <a16:creationId xmlns:a16="http://schemas.microsoft.com/office/drawing/2014/main" id="{F11EEC31-4379-47BB-ADAF-1185F1195A7E}"/>
            </a:ext>
          </a:extLst>
        </xdr:cNvPr>
        <xdr:cNvSpPr/>
      </xdr:nvSpPr>
      <xdr:spPr>
        <a:xfrm>
          <a:off x="19154775" y="54883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6350</xdr:rowOff>
    </xdr:from>
    <xdr:to>
      <xdr:col>116</xdr:col>
      <xdr:colOff>63500</xdr:colOff>
      <xdr:row>34</xdr:row>
      <xdr:rowOff>27305</xdr:rowOff>
    </xdr:to>
    <xdr:cxnSp macro="">
      <xdr:nvCxnSpPr>
        <xdr:cNvPr id="564" name="直線コネクタ 563">
          <a:extLst>
            <a:ext uri="{FF2B5EF4-FFF2-40B4-BE49-F238E27FC236}">
              <a16:creationId xmlns:a16="http://schemas.microsoft.com/office/drawing/2014/main" id="{E7F63F61-4733-408B-880C-3EE95C7A7358}"/>
            </a:ext>
          </a:extLst>
        </xdr:cNvPr>
        <xdr:cNvCxnSpPr/>
      </xdr:nvCxnSpPr>
      <xdr:spPr>
        <a:xfrm flipV="1">
          <a:off x="19202400" y="5514975"/>
          <a:ext cx="75247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xdr:rowOff>
    </xdr:from>
    <xdr:to>
      <xdr:col>107</xdr:col>
      <xdr:colOff>101600</xdr:colOff>
      <xdr:row>34</xdr:row>
      <xdr:rowOff>110490</xdr:rowOff>
    </xdr:to>
    <xdr:sp macro="" textlink="">
      <xdr:nvSpPr>
        <xdr:cNvPr id="565" name="楕円 564">
          <a:extLst>
            <a:ext uri="{FF2B5EF4-FFF2-40B4-BE49-F238E27FC236}">
              <a16:creationId xmlns:a16="http://schemas.microsoft.com/office/drawing/2014/main" id="{899B68FE-34DB-495B-A5F7-0E838BDEE630}"/>
            </a:ext>
          </a:extLst>
        </xdr:cNvPr>
        <xdr:cNvSpPr/>
      </xdr:nvSpPr>
      <xdr:spPr>
        <a:xfrm>
          <a:off x="18345150" y="55175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27305</xdr:rowOff>
    </xdr:from>
    <xdr:to>
      <xdr:col>111</xdr:col>
      <xdr:colOff>177800</xdr:colOff>
      <xdr:row>34</xdr:row>
      <xdr:rowOff>59690</xdr:rowOff>
    </xdr:to>
    <xdr:cxnSp macro="">
      <xdr:nvCxnSpPr>
        <xdr:cNvPr id="566" name="直線コネクタ 565">
          <a:extLst>
            <a:ext uri="{FF2B5EF4-FFF2-40B4-BE49-F238E27FC236}">
              <a16:creationId xmlns:a16="http://schemas.microsoft.com/office/drawing/2014/main" id="{10AEF406-047F-4549-A755-A30B45AA45E8}"/>
            </a:ext>
          </a:extLst>
        </xdr:cNvPr>
        <xdr:cNvCxnSpPr/>
      </xdr:nvCxnSpPr>
      <xdr:spPr>
        <a:xfrm flipV="1">
          <a:off x="18392775" y="5535930"/>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27940</xdr:rowOff>
    </xdr:from>
    <xdr:to>
      <xdr:col>102</xdr:col>
      <xdr:colOff>165100</xdr:colOff>
      <xdr:row>41</xdr:row>
      <xdr:rowOff>129540</xdr:rowOff>
    </xdr:to>
    <xdr:sp macro="" textlink="">
      <xdr:nvSpPr>
        <xdr:cNvPr id="567" name="楕円 566">
          <a:extLst>
            <a:ext uri="{FF2B5EF4-FFF2-40B4-BE49-F238E27FC236}">
              <a16:creationId xmlns:a16="http://schemas.microsoft.com/office/drawing/2014/main" id="{06F4E6CA-152E-4FB3-9A43-F3438948B4CB}"/>
            </a:ext>
          </a:extLst>
        </xdr:cNvPr>
        <xdr:cNvSpPr/>
      </xdr:nvSpPr>
      <xdr:spPr>
        <a:xfrm>
          <a:off x="17554575" y="66700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59690</xdr:rowOff>
    </xdr:from>
    <xdr:to>
      <xdr:col>107</xdr:col>
      <xdr:colOff>50800</xdr:colOff>
      <xdr:row>41</xdr:row>
      <xdr:rowOff>78740</xdr:rowOff>
    </xdr:to>
    <xdr:cxnSp macro="">
      <xdr:nvCxnSpPr>
        <xdr:cNvPr id="568" name="直線コネクタ 567">
          <a:extLst>
            <a:ext uri="{FF2B5EF4-FFF2-40B4-BE49-F238E27FC236}">
              <a16:creationId xmlns:a16="http://schemas.microsoft.com/office/drawing/2014/main" id="{192FC5AE-8D00-4B7D-982E-4973C922E8FE}"/>
            </a:ext>
          </a:extLst>
        </xdr:cNvPr>
        <xdr:cNvCxnSpPr/>
      </xdr:nvCxnSpPr>
      <xdr:spPr>
        <a:xfrm flipV="1">
          <a:off x="17602200" y="5565140"/>
          <a:ext cx="790575" cy="1152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164465</xdr:rowOff>
    </xdr:from>
    <xdr:to>
      <xdr:col>98</xdr:col>
      <xdr:colOff>38100</xdr:colOff>
      <xdr:row>36</xdr:row>
      <xdr:rowOff>94615</xdr:rowOff>
    </xdr:to>
    <xdr:sp macro="" textlink="">
      <xdr:nvSpPr>
        <xdr:cNvPr id="569" name="楕円 568">
          <a:extLst>
            <a:ext uri="{FF2B5EF4-FFF2-40B4-BE49-F238E27FC236}">
              <a16:creationId xmlns:a16="http://schemas.microsoft.com/office/drawing/2014/main" id="{A905C272-BB3D-4924-8FDE-AE65B86859B9}"/>
            </a:ext>
          </a:extLst>
        </xdr:cNvPr>
        <xdr:cNvSpPr/>
      </xdr:nvSpPr>
      <xdr:spPr>
        <a:xfrm>
          <a:off x="16754475" y="58286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43815</xdr:rowOff>
    </xdr:from>
    <xdr:to>
      <xdr:col>102</xdr:col>
      <xdr:colOff>114300</xdr:colOff>
      <xdr:row>41</xdr:row>
      <xdr:rowOff>78740</xdr:rowOff>
    </xdr:to>
    <xdr:cxnSp macro="">
      <xdr:nvCxnSpPr>
        <xdr:cNvPr id="570" name="直線コネクタ 569">
          <a:extLst>
            <a:ext uri="{FF2B5EF4-FFF2-40B4-BE49-F238E27FC236}">
              <a16:creationId xmlns:a16="http://schemas.microsoft.com/office/drawing/2014/main" id="{AC916278-A038-47ED-9A32-9BC3C61035D0}"/>
            </a:ext>
          </a:extLst>
        </xdr:cNvPr>
        <xdr:cNvCxnSpPr/>
      </xdr:nvCxnSpPr>
      <xdr:spPr>
        <a:xfrm>
          <a:off x="16802100" y="5876290"/>
          <a:ext cx="800100" cy="841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32</xdr:row>
      <xdr:rowOff>94615</xdr:rowOff>
    </xdr:from>
    <xdr:ext cx="469900" cy="259080"/>
    <xdr:sp macro="" textlink="">
      <xdr:nvSpPr>
        <xdr:cNvPr id="571" name="n_1mainValue【試験研究機関】&#10;一人当たり面積">
          <a:extLst>
            <a:ext uri="{FF2B5EF4-FFF2-40B4-BE49-F238E27FC236}">
              <a16:creationId xmlns:a16="http://schemas.microsoft.com/office/drawing/2014/main" id="{D86CCF7C-5579-4E26-8022-9A41C347A4DE}"/>
            </a:ext>
          </a:extLst>
        </xdr:cNvPr>
        <xdr:cNvSpPr txBox="1"/>
      </xdr:nvSpPr>
      <xdr:spPr>
        <a:xfrm>
          <a:off x="18983325" y="5276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32</xdr:row>
      <xdr:rowOff>127000</xdr:rowOff>
    </xdr:from>
    <xdr:ext cx="469265" cy="259080"/>
    <xdr:sp macro="" textlink="">
      <xdr:nvSpPr>
        <xdr:cNvPr id="572" name="n_2mainValue【試験研究機関】&#10;一人当たり面積">
          <a:extLst>
            <a:ext uri="{FF2B5EF4-FFF2-40B4-BE49-F238E27FC236}">
              <a16:creationId xmlns:a16="http://schemas.microsoft.com/office/drawing/2014/main" id="{7B2E6CE4-4597-4394-BA87-81CB80425AC0}"/>
            </a:ext>
          </a:extLst>
        </xdr:cNvPr>
        <xdr:cNvSpPr txBox="1"/>
      </xdr:nvSpPr>
      <xdr:spPr>
        <a:xfrm>
          <a:off x="18183225" y="5305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120650</xdr:rowOff>
    </xdr:from>
    <xdr:ext cx="469265" cy="258445"/>
    <xdr:sp macro="" textlink="">
      <xdr:nvSpPr>
        <xdr:cNvPr id="573" name="n_3mainValue【試験研究機関】&#10;一人当たり面積">
          <a:extLst>
            <a:ext uri="{FF2B5EF4-FFF2-40B4-BE49-F238E27FC236}">
              <a16:creationId xmlns:a16="http://schemas.microsoft.com/office/drawing/2014/main" id="{890D5CE5-61F9-420A-A4C6-9498EDB0665A}"/>
            </a:ext>
          </a:extLst>
        </xdr:cNvPr>
        <xdr:cNvSpPr txBox="1"/>
      </xdr:nvSpPr>
      <xdr:spPr>
        <a:xfrm>
          <a:off x="17383125" y="6762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34</xdr:row>
      <xdr:rowOff>111125</xdr:rowOff>
    </xdr:from>
    <xdr:ext cx="469265" cy="258445"/>
    <xdr:sp macro="" textlink="">
      <xdr:nvSpPr>
        <xdr:cNvPr id="574" name="n_4mainValue【試験研究機関】&#10;一人当たり面積">
          <a:extLst>
            <a:ext uri="{FF2B5EF4-FFF2-40B4-BE49-F238E27FC236}">
              <a16:creationId xmlns:a16="http://schemas.microsoft.com/office/drawing/2014/main" id="{540DDD5F-C243-41C1-B7D0-CB83275B7874}"/>
            </a:ext>
          </a:extLst>
        </xdr:cNvPr>
        <xdr:cNvSpPr txBox="1"/>
      </xdr:nvSpPr>
      <xdr:spPr>
        <a:xfrm>
          <a:off x="16592550" y="5616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E129C4E6-204F-4C0E-B966-870EE63E144C}"/>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警察施設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76" name="正方形/長方形 575">
          <a:extLst>
            <a:ext uri="{FF2B5EF4-FFF2-40B4-BE49-F238E27FC236}">
              <a16:creationId xmlns:a16="http://schemas.microsoft.com/office/drawing/2014/main" id="{C1516723-B700-481D-B1BB-A9CF8DB35E8B}"/>
            </a:ext>
          </a:extLst>
        </xdr:cNvPr>
        <xdr:cNvSpPr/>
      </xdr:nvSpPr>
      <xdr:spPr>
        <a:xfrm>
          <a:off x="11658600"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77" name="正方形/長方形 576">
          <a:extLst>
            <a:ext uri="{FF2B5EF4-FFF2-40B4-BE49-F238E27FC236}">
              <a16:creationId xmlns:a16="http://schemas.microsoft.com/office/drawing/2014/main" id="{B5729EEF-D5A5-40E8-A8F1-52D40143B514}"/>
            </a:ext>
          </a:extLst>
        </xdr:cNvPr>
        <xdr:cNvSpPr/>
      </xdr:nvSpPr>
      <xdr:spPr>
        <a:xfrm>
          <a:off x="11658600"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78" name="正方形/長方形 577">
          <a:extLst>
            <a:ext uri="{FF2B5EF4-FFF2-40B4-BE49-F238E27FC236}">
              <a16:creationId xmlns:a16="http://schemas.microsoft.com/office/drawing/2014/main" id="{83CD88E4-C7D6-460F-8E15-C3797DE0C419}"/>
            </a:ext>
          </a:extLst>
        </xdr:cNvPr>
        <xdr:cNvSpPr/>
      </xdr:nvSpPr>
      <xdr:spPr>
        <a:xfrm>
          <a:off x="131540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79" name="正方形/長方形 578">
          <a:extLst>
            <a:ext uri="{FF2B5EF4-FFF2-40B4-BE49-F238E27FC236}">
              <a16:creationId xmlns:a16="http://schemas.microsoft.com/office/drawing/2014/main" id="{E62AE198-B674-4A5F-A3EB-2E9AF7C3A718}"/>
            </a:ext>
          </a:extLst>
        </xdr:cNvPr>
        <xdr:cNvSpPr/>
      </xdr:nvSpPr>
      <xdr:spPr>
        <a:xfrm>
          <a:off x="131540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id="{12ECE6E7-0BA4-48C2-990D-1040608ADDC1}"/>
            </a:ext>
          </a:extLst>
        </xdr:cNvPr>
        <xdr:cNvSpPr/>
      </xdr:nvSpPr>
      <xdr:spPr>
        <a:xfrm>
          <a:off x="11210925" y="863917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81" name="テキスト ボックス 580">
          <a:extLst>
            <a:ext uri="{FF2B5EF4-FFF2-40B4-BE49-F238E27FC236}">
              <a16:creationId xmlns:a16="http://schemas.microsoft.com/office/drawing/2014/main" id="{989CF569-E93C-4514-8C7D-2FA95135C29B}"/>
            </a:ext>
          </a:extLst>
        </xdr:cNvPr>
        <xdr:cNvSpPr txBox="1"/>
      </xdr:nvSpPr>
      <xdr:spPr>
        <a:xfrm>
          <a:off x="11172825" y="84582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a:extLst>
            <a:ext uri="{FF2B5EF4-FFF2-40B4-BE49-F238E27FC236}">
              <a16:creationId xmlns:a16="http://schemas.microsoft.com/office/drawing/2014/main" id="{2FF739AA-D921-449C-B7CC-7C5EFC3DE30D}"/>
            </a:ext>
          </a:extLst>
        </xdr:cNvPr>
        <xdr:cNvCxnSpPr/>
      </xdr:nvCxnSpPr>
      <xdr:spPr>
        <a:xfrm>
          <a:off x="11210925" y="108013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8445"/>
    <xdr:sp macro="" textlink="">
      <xdr:nvSpPr>
        <xdr:cNvPr id="583" name="テキスト ボックス 582">
          <a:extLst>
            <a:ext uri="{FF2B5EF4-FFF2-40B4-BE49-F238E27FC236}">
              <a16:creationId xmlns:a16="http://schemas.microsoft.com/office/drawing/2014/main" id="{B25E9CEC-B162-4459-9D1D-DC64ACB2666C}"/>
            </a:ext>
          </a:extLst>
        </xdr:cNvPr>
        <xdr:cNvSpPr txBox="1"/>
      </xdr:nvSpPr>
      <xdr:spPr>
        <a:xfrm>
          <a:off x="10845800" y="10665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84" name="直線コネクタ 583">
          <a:extLst>
            <a:ext uri="{FF2B5EF4-FFF2-40B4-BE49-F238E27FC236}">
              <a16:creationId xmlns:a16="http://schemas.microsoft.com/office/drawing/2014/main" id="{0318DBDB-74C6-4B7E-B48C-9C05CE41F132}"/>
            </a:ext>
          </a:extLst>
        </xdr:cNvPr>
        <xdr:cNvCxnSpPr/>
      </xdr:nvCxnSpPr>
      <xdr:spPr>
        <a:xfrm>
          <a:off x="11210925" y="105251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64</xdr:row>
      <xdr:rowOff>29210</xdr:rowOff>
    </xdr:from>
    <xdr:ext cx="403225" cy="258445"/>
    <xdr:sp macro="" textlink="">
      <xdr:nvSpPr>
        <xdr:cNvPr id="585" name="テキスト ボックス 584">
          <a:extLst>
            <a:ext uri="{FF2B5EF4-FFF2-40B4-BE49-F238E27FC236}">
              <a16:creationId xmlns:a16="http://schemas.microsoft.com/office/drawing/2014/main" id="{9E8B13FF-56F0-4C29-8B6A-43B588D9E210}"/>
            </a:ext>
          </a:extLst>
        </xdr:cNvPr>
        <xdr:cNvSpPr txBox="1"/>
      </xdr:nvSpPr>
      <xdr:spPr>
        <a:xfrm>
          <a:off x="10845800" y="1038923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6" name="直線コネクタ 585">
          <a:extLst>
            <a:ext uri="{FF2B5EF4-FFF2-40B4-BE49-F238E27FC236}">
              <a16:creationId xmlns:a16="http://schemas.microsoft.com/office/drawing/2014/main" id="{DED82FAE-6B55-43D3-9F6A-4818CB381235}"/>
            </a:ext>
          </a:extLst>
        </xdr:cNvPr>
        <xdr:cNvCxnSpPr/>
      </xdr:nvCxnSpPr>
      <xdr:spPr>
        <a:xfrm>
          <a:off x="11210925" y="102584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86360</xdr:rowOff>
    </xdr:from>
    <xdr:ext cx="403225" cy="258445"/>
    <xdr:sp macro="" textlink="">
      <xdr:nvSpPr>
        <xdr:cNvPr id="587" name="テキスト ボックス 586">
          <a:extLst>
            <a:ext uri="{FF2B5EF4-FFF2-40B4-BE49-F238E27FC236}">
              <a16:creationId xmlns:a16="http://schemas.microsoft.com/office/drawing/2014/main" id="{EFA35613-D983-45B1-B747-4EEDEB6655BB}"/>
            </a:ext>
          </a:extLst>
        </xdr:cNvPr>
        <xdr:cNvSpPr txBox="1"/>
      </xdr:nvSpPr>
      <xdr:spPr>
        <a:xfrm>
          <a:off x="10845800" y="1012253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57.0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88" name="直線コネクタ 587">
          <a:extLst>
            <a:ext uri="{FF2B5EF4-FFF2-40B4-BE49-F238E27FC236}">
              <a16:creationId xmlns:a16="http://schemas.microsoft.com/office/drawing/2014/main" id="{7F4EE4E1-6020-41DE-856C-A152F457334A}"/>
            </a:ext>
          </a:extLst>
        </xdr:cNvPr>
        <xdr:cNvCxnSpPr/>
      </xdr:nvCxnSpPr>
      <xdr:spPr>
        <a:xfrm>
          <a:off x="11210925" y="99917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143510</xdr:rowOff>
    </xdr:from>
    <xdr:ext cx="403225" cy="258445"/>
    <xdr:sp macro="" textlink="">
      <xdr:nvSpPr>
        <xdr:cNvPr id="589" name="テキスト ボックス 588">
          <a:extLst>
            <a:ext uri="{FF2B5EF4-FFF2-40B4-BE49-F238E27FC236}">
              <a16:creationId xmlns:a16="http://schemas.microsoft.com/office/drawing/2014/main" id="{97E98918-0DFC-47F6-B3B9-199DFBDAE185}"/>
            </a:ext>
          </a:extLst>
        </xdr:cNvPr>
        <xdr:cNvSpPr txBox="1"/>
      </xdr:nvSpPr>
      <xdr:spPr>
        <a:xfrm>
          <a:off x="10845800" y="985583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54.0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a:extLst>
            <a:ext uri="{FF2B5EF4-FFF2-40B4-BE49-F238E27FC236}">
              <a16:creationId xmlns:a16="http://schemas.microsoft.com/office/drawing/2014/main" id="{EA33D821-A049-4F9B-9D69-82DAAA09AAB8}"/>
            </a:ext>
          </a:extLst>
        </xdr:cNvPr>
        <xdr:cNvCxnSpPr/>
      </xdr:nvCxnSpPr>
      <xdr:spPr>
        <a:xfrm>
          <a:off x="11210925" y="97155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91" name="テキスト ボックス 590">
          <a:extLst>
            <a:ext uri="{FF2B5EF4-FFF2-40B4-BE49-F238E27FC236}">
              <a16:creationId xmlns:a16="http://schemas.microsoft.com/office/drawing/2014/main" id="{6025297C-01E1-4D07-A77B-AE052427DC4D}"/>
            </a:ext>
          </a:extLst>
        </xdr:cNvPr>
        <xdr:cNvSpPr txBox="1"/>
      </xdr:nvSpPr>
      <xdr:spPr>
        <a:xfrm>
          <a:off x="10845800" y="95796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51.0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92" name="直線コネクタ 591">
          <a:extLst>
            <a:ext uri="{FF2B5EF4-FFF2-40B4-BE49-F238E27FC236}">
              <a16:creationId xmlns:a16="http://schemas.microsoft.com/office/drawing/2014/main" id="{0E8F3EAC-8504-433C-80AD-8B109DB09789}"/>
            </a:ext>
          </a:extLst>
        </xdr:cNvPr>
        <xdr:cNvCxnSpPr/>
      </xdr:nvCxnSpPr>
      <xdr:spPr>
        <a:xfrm>
          <a:off x="11210925" y="94488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86360</xdr:rowOff>
    </xdr:from>
    <xdr:ext cx="403225" cy="258445"/>
    <xdr:sp macro="" textlink="">
      <xdr:nvSpPr>
        <xdr:cNvPr id="593" name="テキスト ボックス 592">
          <a:extLst>
            <a:ext uri="{FF2B5EF4-FFF2-40B4-BE49-F238E27FC236}">
              <a16:creationId xmlns:a16="http://schemas.microsoft.com/office/drawing/2014/main" id="{73F53424-DB67-45FD-ABE3-203D648D2819}"/>
            </a:ext>
          </a:extLst>
        </xdr:cNvPr>
        <xdr:cNvSpPr txBox="1"/>
      </xdr:nvSpPr>
      <xdr:spPr>
        <a:xfrm>
          <a:off x="10845800" y="93129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48.0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94" name="直線コネクタ 593">
          <a:extLst>
            <a:ext uri="{FF2B5EF4-FFF2-40B4-BE49-F238E27FC236}">
              <a16:creationId xmlns:a16="http://schemas.microsoft.com/office/drawing/2014/main" id="{03C25D15-5769-4DE7-895D-A380A3853E80}"/>
            </a:ext>
          </a:extLst>
        </xdr:cNvPr>
        <xdr:cNvCxnSpPr/>
      </xdr:nvCxnSpPr>
      <xdr:spPr>
        <a:xfrm>
          <a:off x="11210925" y="91821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143510</xdr:rowOff>
    </xdr:from>
    <xdr:ext cx="403225" cy="258445"/>
    <xdr:sp macro="" textlink="">
      <xdr:nvSpPr>
        <xdr:cNvPr id="595" name="テキスト ボックス 594">
          <a:extLst>
            <a:ext uri="{FF2B5EF4-FFF2-40B4-BE49-F238E27FC236}">
              <a16:creationId xmlns:a16="http://schemas.microsoft.com/office/drawing/2014/main" id="{A3BC3FD4-CCCB-40AD-8967-ABF31F5A19EF}"/>
            </a:ext>
          </a:extLst>
        </xdr:cNvPr>
        <xdr:cNvSpPr txBox="1"/>
      </xdr:nvSpPr>
      <xdr:spPr>
        <a:xfrm>
          <a:off x="1084580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96" name="直線コネクタ 595">
          <a:extLst>
            <a:ext uri="{FF2B5EF4-FFF2-40B4-BE49-F238E27FC236}">
              <a16:creationId xmlns:a16="http://schemas.microsoft.com/office/drawing/2014/main" id="{4F89B398-CAD1-4F50-8617-B22409A10A66}"/>
            </a:ext>
          </a:extLst>
        </xdr:cNvPr>
        <xdr:cNvCxnSpPr/>
      </xdr:nvCxnSpPr>
      <xdr:spPr>
        <a:xfrm>
          <a:off x="11210925" y="89058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29210</xdr:rowOff>
    </xdr:from>
    <xdr:ext cx="403225" cy="258445"/>
    <xdr:sp macro="" textlink="">
      <xdr:nvSpPr>
        <xdr:cNvPr id="597" name="テキスト ボックス 596">
          <a:extLst>
            <a:ext uri="{FF2B5EF4-FFF2-40B4-BE49-F238E27FC236}">
              <a16:creationId xmlns:a16="http://schemas.microsoft.com/office/drawing/2014/main" id="{3A15FC34-3DCA-409E-919B-DEE8E4B27EE3}"/>
            </a:ext>
          </a:extLst>
        </xdr:cNvPr>
        <xdr:cNvSpPr txBox="1"/>
      </xdr:nvSpPr>
      <xdr:spPr>
        <a:xfrm>
          <a:off x="10845800" y="87699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42.0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21A4FB42-7F57-4FCE-B191-7E6030FC6AAF}"/>
            </a:ext>
          </a:extLst>
        </xdr:cNvPr>
        <xdr:cNvCxnSpPr/>
      </xdr:nvCxnSpPr>
      <xdr:spPr>
        <a:xfrm>
          <a:off x="11210925" y="86391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8445"/>
    <xdr:sp macro="" textlink="">
      <xdr:nvSpPr>
        <xdr:cNvPr id="599" name="テキスト ボックス 598">
          <a:extLst>
            <a:ext uri="{FF2B5EF4-FFF2-40B4-BE49-F238E27FC236}">
              <a16:creationId xmlns:a16="http://schemas.microsoft.com/office/drawing/2014/main" id="{7C4C0EC7-DDBC-41ED-9CDB-7A4FDAB2DC17}"/>
            </a:ext>
          </a:extLst>
        </xdr:cNvPr>
        <xdr:cNvSpPr txBox="1"/>
      </xdr:nvSpPr>
      <xdr:spPr>
        <a:xfrm>
          <a:off x="10845800" y="85032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39.0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警察施設】&#10;有形固定資産減価償却率グラフ枠">
          <a:extLst>
            <a:ext uri="{FF2B5EF4-FFF2-40B4-BE49-F238E27FC236}">
              <a16:creationId xmlns:a16="http://schemas.microsoft.com/office/drawing/2014/main" id="{D6141435-631F-4C5A-8B70-390ECEE52A2C}"/>
            </a:ext>
          </a:extLst>
        </xdr:cNvPr>
        <xdr:cNvSpPr/>
      </xdr:nvSpPr>
      <xdr:spPr>
        <a:xfrm>
          <a:off x="11210925" y="863917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143510</xdr:rowOff>
    </xdr:from>
    <xdr:to>
      <xdr:col>85</xdr:col>
      <xdr:colOff>126365</xdr:colOff>
      <xdr:row>63</xdr:row>
      <xdr:rowOff>161925</xdr:rowOff>
    </xdr:to>
    <xdr:cxnSp macro="">
      <xdr:nvCxnSpPr>
        <xdr:cNvPr id="601" name="直線コネクタ 600">
          <a:extLst>
            <a:ext uri="{FF2B5EF4-FFF2-40B4-BE49-F238E27FC236}">
              <a16:creationId xmlns:a16="http://schemas.microsoft.com/office/drawing/2014/main" id="{8F89E691-7828-4C1C-9BB5-7F2DF68CE733}"/>
            </a:ext>
          </a:extLst>
        </xdr:cNvPr>
        <xdr:cNvCxnSpPr/>
      </xdr:nvCxnSpPr>
      <xdr:spPr>
        <a:xfrm flipV="1">
          <a:off x="14695170" y="9046210"/>
          <a:ext cx="127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166370</xdr:rowOff>
    </xdr:from>
    <xdr:ext cx="405130" cy="258445"/>
    <xdr:sp macro="" textlink="">
      <xdr:nvSpPr>
        <xdr:cNvPr id="602" name="【警察施設】&#10;有形固定資産減価償却率最小値テキスト">
          <a:extLst>
            <a:ext uri="{FF2B5EF4-FFF2-40B4-BE49-F238E27FC236}">
              <a16:creationId xmlns:a16="http://schemas.microsoft.com/office/drawing/2014/main" id="{77624442-87A7-4482-8BAE-F18BE7CD3665}"/>
            </a:ext>
          </a:extLst>
        </xdr:cNvPr>
        <xdr:cNvSpPr txBox="1"/>
      </xdr:nvSpPr>
      <xdr:spPr>
        <a:xfrm>
          <a:off x="14744700" y="10364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161925</xdr:rowOff>
    </xdr:from>
    <xdr:to>
      <xdr:col>86</xdr:col>
      <xdr:colOff>25400</xdr:colOff>
      <xdr:row>63</xdr:row>
      <xdr:rowOff>161925</xdr:rowOff>
    </xdr:to>
    <xdr:cxnSp macro="">
      <xdr:nvCxnSpPr>
        <xdr:cNvPr id="603" name="直線コネクタ 602">
          <a:extLst>
            <a:ext uri="{FF2B5EF4-FFF2-40B4-BE49-F238E27FC236}">
              <a16:creationId xmlns:a16="http://schemas.microsoft.com/office/drawing/2014/main" id="{62877312-85CE-4180-B769-ECE487A50DDC}"/>
            </a:ext>
          </a:extLst>
        </xdr:cNvPr>
        <xdr:cNvCxnSpPr/>
      </xdr:nvCxnSpPr>
      <xdr:spPr>
        <a:xfrm>
          <a:off x="14611350" y="103600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89535</xdr:rowOff>
    </xdr:from>
    <xdr:ext cx="405130" cy="258445"/>
    <xdr:sp macro="" textlink="">
      <xdr:nvSpPr>
        <xdr:cNvPr id="604" name="【警察施設】&#10;有形固定資産減価償却率最大値テキスト">
          <a:extLst>
            <a:ext uri="{FF2B5EF4-FFF2-40B4-BE49-F238E27FC236}">
              <a16:creationId xmlns:a16="http://schemas.microsoft.com/office/drawing/2014/main" id="{37343FD0-7E7C-469C-A310-840EBED89F57}"/>
            </a:ext>
          </a:extLst>
        </xdr:cNvPr>
        <xdr:cNvSpPr txBox="1"/>
      </xdr:nvSpPr>
      <xdr:spPr>
        <a:xfrm>
          <a:off x="14744700" y="8830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143510</xdr:rowOff>
    </xdr:from>
    <xdr:to>
      <xdr:col>86</xdr:col>
      <xdr:colOff>25400</xdr:colOff>
      <xdr:row>55</xdr:row>
      <xdr:rowOff>143510</xdr:rowOff>
    </xdr:to>
    <xdr:cxnSp macro="">
      <xdr:nvCxnSpPr>
        <xdr:cNvPr id="605" name="直線コネクタ 604">
          <a:extLst>
            <a:ext uri="{FF2B5EF4-FFF2-40B4-BE49-F238E27FC236}">
              <a16:creationId xmlns:a16="http://schemas.microsoft.com/office/drawing/2014/main" id="{FB30E195-520C-4A8A-8132-6E2AD13DECCF}"/>
            </a:ext>
          </a:extLst>
        </xdr:cNvPr>
        <xdr:cNvCxnSpPr/>
      </xdr:nvCxnSpPr>
      <xdr:spPr>
        <a:xfrm>
          <a:off x="14611350" y="9046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61</xdr:row>
      <xdr:rowOff>38735</xdr:rowOff>
    </xdr:from>
    <xdr:ext cx="405130" cy="259080"/>
    <xdr:sp macro="" textlink="">
      <xdr:nvSpPr>
        <xdr:cNvPr id="606" name="【警察施設】&#10;有形固定資産減価償却率平均値テキスト">
          <a:extLst>
            <a:ext uri="{FF2B5EF4-FFF2-40B4-BE49-F238E27FC236}">
              <a16:creationId xmlns:a16="http://schemas.microsoft.com/office/drawing/2014/main" id="{64B7223D-499B-47B1-A4ED-1721117D1F89}"/>
            </a:ext>
          </a:extLst>
        </xdr:cNvPr>
        <xdr:cNvSpPr txBox="1"/>
      </xdr:nvSpPr>
      <xdr:spPr>
        <a:xfrm>
          <a:off x="14744700" y="9916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62</xdr:row>
      <xdr:rowOff>15875</xdr:rowOff>
    </xdr:from>
    <xdr:to>
      <xdr:col>85</xdr:col>
      <xdr:colOff>177800</xdr:colOff>
      <xdr:row>62</xdr:row>
      <xdr:rowOff>117475</xdr:rowOff>
    </xdr:to>
    <xdr:sp macro="" textlink="">
      <xdr:nvSpPr>
        <xdr:cNvPr id="607" name="フローチャート: 判断 606">
          <a:extLst>
            <a:ext uri="{FF2B5EF4-FFF2-40B4-BE49-F238E27FC236}">
              <a16:creationId xmlns:a16="http://schemas.microsoft.com/office/drawing/2014/main" id="{048D7F5A-E4A5-4568-91E2-B999A84A1EFD}"/>
            </a:ext>
          </a:extLst>
        </xdr:cNvPr>
        <xdr:cNvSpPr/>
      </xdr:nvSpPr>
      <xdr:spPr>
        <a:xfrm>
          <a:off x="14649450" y="100552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63500</xdr:rowOff>
    </xdr:from>
    <xdr:to>
      <xdr:col>81</xdr:col>
      <xdr:colOff>101600</xdr:colOff>
      <xdr:row>61</xdr:row>
      <xdr:rowOff>165100</xdr:rowOff>
    </xdr:to>
    <xdr:sp macro="" textlink="">
      <xdr:nvSpPr>
        <xdr:cNvPr id="608" name="フローチャート: 判断 607">
          <a:extLst>
            <a:ext uri="{FF2B5EF4-FFF2-40B4-BE49-F238E27FC236}">
              <a16:creationId xmlns:a16="http://schemas.microsoft.com/office/drawing/2014/main" id="{8C3A7894-7DA8-43D6-81DA-E548AAD86BFD}"/>
            </a:ext>
          </a:extLst>
        </xdr:cNvPr>
        <xdr:cNvSpPr/>
      </xdr:nvSpPr>
      <xdr:spPr>
        <a:xfrm>
          <a:off x="13887450" y="9944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10160</xdr:rowOff>
    </xdr:from>
    <xdr:ext cx="405130" cy="259080"/>
    <xdr:sp macro="" textlink="">
      <xdr:nvSpPr>
        <xdr:cNvPr id="609" name="n_1aveValue【警察施設】&#10;有形固定資産減価償却率">
          <a:extLst>
            <a:ext uri="{FF2B5EF4-FFF2-40B4-BE49-F238E27FC236}">
              <a16:creationId xmlns:a16="http://schemas.microsoft.com/office/drawing/2014/main" id="{AD124289-DBD6-49C3-BCFE-C78BCBD886F6}"/>
            </a:ext>
          </a:extLst>
        </xdr:cNvPr>
        <xdr:cNvSpPr txBox="1"/>
      </xdr:nvSpPr>
      <xdr:spPr>
        <a:xfrm>
          <a:off x="13745210" y="9722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139700</xdr:rowOff>
    </xdr:from>
    <xdr:to>
      <xdr:col>76</xdr:col>
      <xdr:colOff>165100</xdr:colOff>
      <xdr:row>61</xdr:row>
      <xdr:rowOff>69850</xdr:rowOff>
    </xdr:to>
    <xdr:sp macro="" textlink="">
      <xdr:nvSpPr>
        <xdr:cNvPr id="610" name="フローチャート: 判断 609">
          <a:extLst>
            <a:ext uri="{FF2B5EF4-FFF2-40B4-BE49-F238E27FC236}">
              <a16:creationId xmlns:a16="http://schemas.microsoft.com/office/drawing/2014/main" id="{1BB0FA8D-787F-4E78-8B04-9E97AAE1CF62}"/>
            </a:ext>
          </a:extLst>
        </xdr:cNvPr>
        <xdr:cNvSpPr/>
      </xdr:nvSpPr>
      <xdr:spPr>
        <a:xfrm>
          <a:off x="130968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59</xdr:row>
      <xdr:rowOff>86360</xdr:rowOff>
    </xdr:from>
    <xdr:ext cx="404495" cy="258445"/>
    <xdr:sp macro="" textlink="">
      <xdr:nvSpPr>
        <xdr:cNvPr id="611" name="n_2aveValue【警察施設】&#10;有形固定資産減価償却率">
          <a:extLst>
            <a:ext uri="{FF2B5EF4-FFF2-40B4-BE49-F238E27FC236}">
              <a16:creationId xmlns:a16="http://schemas.microsoft.com/office/drawing/2014/main" id="{5E9995B7-23FD-4E1E-A92D-C406DFC18CE7}"/>
            </a:ext>
          </a:extLst>
        </xdr:cNvPr>
        <xdr:cNvSpPr txBox="1"/>
      </xdr:nvSpPr>
      <xdr:spPr>
        <a:xfrm>
          <a:off x="12964160" y="96367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60</xdr:row>
      <xdr:rowOff>15875</xdr:rowOff>
    </xdr:from>
    <xdr:to>
      <xdr:col>72</xdr:col>
      <xdr:colOff>38100</xdr:colOff>
      <xdr:row>60</xdr:row>
      <xdr:rowOff>117475</xdr:rowOff>
    </xdr:to>
    <xdr:sp macro="" textlink="">
      <xdr:nvSpPr>
        <xdr:cNvPr id="612" name="フローチャート: 判断 611">
          <a:extLst>
            <a:ext uri="{FF2B5EF4-FFF2-40B4-BE49-F238E27FC236}">
              <a16:creationId xmlns:a16="http://schemas.microsoft.com/office/drawing/2014/main" id="{02188FA9-CFD8-4D25-A9BA-1CD94F14AA85}"/>
            </a:ext>
          </a:extLst>
        </xdr:cNvPr>
        <xdr:cNvSpPr/>
      </xdr:nvSpPr>
      <xdr:spPr>
        <a:xfrm>
          <a:off x="12296775" y="97313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58</xdr:row>
      <xdr:rowOff>133985</xdr:rowOff>
    </xdr:from>
    <xdr:ext cx="404495" cy="258445"/>
    <xdr:sp macro="" textlink="">
      <xdr:nvSpPr>
        <xdr:cNvPr id="613" name="n_3aveValue【警察施設】&#10;有形固定資産減価償却率">
          <a:extLst>
            <a:ext uri="{FF2B5EF4-FFF2-40B4-BE49-F238E27FC236}">
              <a16:creationId xmlns:a16="http://schemas.microsoft.com/office/drawing/2014/main" id="{1564742D-9E4B-4120-B99A-D1680A3DDC1F}"/>
            </a:ext>
          </a:extLst>
        </xdr:cNvPr>
        <xdr:cNvSpPr txBox="1"/>
      </xdr:nvSpPr>
      <xdr:spPr>
        <a:xfrm>
          <a:off x="12164060" y="95256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8445"/>
    <xdr:sp macro="" textlink="">
      <xdr:nvSpPr>
        <xdr:cNvPr id="614" name="テキスト ボックス 613">
          <a:extLst>
            <a:ext uri="{FF2B5EF4-FFF2-40B4-BE49-F238E27FC236}">
              <a16:creationId xmlns:a16="http://schemas.microsoft.com/office/drawing/2014/main" id="{2B0588D5-E6B4-47B7-A16E-5421C7AE644C}"/>
            </a:ext>
          </a:extLst>
        </xdr:cNvPr>
        <xdr:cNvSpPr txBox="1"/>
      </xdr:nvSpPr>
      <xdr:spPr>
        <a:xfrm>
          <a:off x="145256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615" name="テキスト ボックス 614">
          <a:extLst>
            <a:ext uri="{FF2B5EF4-FFF2-40B4-BE49-F238E27FC236}">
              <a16:creationId xmlns:a16="http://schemas.microsoft.com/office/drawing/2014/main" id="{747B9869-03B6-4D05-B9EA-B520B2EC20A6}"/>
            </a:ext>
          </a:extLst>
        </xdr:cNvPr>
        <xdr:cNvSpPr txBox="1"/>
      </xdr:nvSpPr>
      <xdr:spPr>
        <a:xfrm>
          <a:off x="137636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616" name="テキスト ボックス 615">
          <a:extLst>
            <a:ext uri="{FF2B5EF4-FFF2-40B4-BE49-F238E27FC236}">
              <a16:creationId xmlns:a16="http://schemas.microsoft.com/office/drawing/2014/main" id="{12BA11FC-9184-4D1F-8DC1-4F0D113447E6}"/>
            </a:ext>
          </a:extLst>
        </xdr:cNvPr>
        <xdr:cNvSpPr txBox="1"/>
      </xdr:nvSpPr>
      <xdr:spPr>
        <a:xfrm>
          <a:off x="129730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617" name="テキスト ボックス 616">
          <a:extLst>
            <a:ext uri="{FF2B5EF4-FFF2-40B4-BE49-F238E27FC236}">
              <a16:creationId xmlns:a16="http://schemas.microsoft.com/office/drawing/2014/main" id="{5116F766-3171-4986-A9FC-EA9BCC1F4319}"/>
            </a:ext>
          </a:extLst>
        </xdr:cNvPr>
        <xdr:cNvSpPr txBox="1"/>
      </xdr:nvSpPr>
      <xdr:spPr>
        <a:xfrm>
          <a:off x="121729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618" name="テキスト ボックス 617">
          <a:extLst>
            <a:ext uri="{FF2B5EF4-FFF2-40B4-BE49-F238E27FC236}">
              <a16:creationId xmlns:a16="http://schemas.microsoft.com/office/drawing/2014/main" id="{DDD218C4-3EA6-4A34-8767-DF893A0A0F0E}"/>
            </a:ext>
          </a:extLst>
        </xdr:cNvPr>
        <xdr:cNvSpPr txBox="1"/>
      </xdr:nvSpPr>
      <xdr:spPr>
        <a:xfrm>
          <a:off x="113633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63</xdr:row>
      <xdr:rowOff>111125</xdr:rowOff>
    </xdr:from>
    <xdr:to>
      <xdr:col>85</xdr:col>
      <xdr:colOff>177800</xdr:colOff>
      <xdr:row>64</xdr:row>
      <xdr:rowOff>41275</xdr:rowOff>
    </xdr:to>
    <xdr:sp macro="" textlink="">
      <xdr:nvSpPr>
        <xdr:cNvPr id="619" name="楕円 618">
          <a:extLst>
            <a:ext uri="{FF2B5EF4-FFF2-40B4-BE49-F238E27FC236}">
              <a16:creationId xmlns:a16="http://schemas.microsoft.com/office/drawing/2014/main" id="{0FF142BB-9547-4856-A3EE-23BF54ACC3C2}"/>
            </a:ext>
          </a:extLst>
        </xdr:cNvPr>
        <xdr:cNvSpPr/>
      </xdr:nvSpPr>
      <xdr:spPr>
        <a:xfrm>
          <a:off x="14649450" y="10312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63</xdr:row>
      <xdr:rowOff>26035</xdr:rowOff>
    </xdr:from>
    <xdr:ext cx="405130" cy="259080"/>
    <xdr:sp macro="" textlink="">
      <xdr:nvSpPr>
        <xdr:cNvPr id="620" name="【警察施設】&#10;有形固定資産減価償却率該当値テキスト">
          <a:extLst>
            <a:ext uri="{FF2B5EF4-FFF2-40B4-BE49-F238E27FC236}">
              <a16:creationId xmlns:a16="http://schemas.microsoft.com/office/drawing/2014/main" id="{F30206CE-BD5A-446D-BA5E-57AC93E0ECA9}"/>
            </a:ext>
          </a:extLst>
        </xdr:cNvPr>
        <xdr:cNvSpPr txBox="1"/>
      </xdr:nvSpPr>
      <xdr:spPr>
        <a:xfrm>
          <a:off x="14744700" y="10230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101600</xdr:rowOff>
    </xdr:from>
    <xdr:to>
      <xdr:col>81</xdr:col>
      <xdr:colOff>101600</xdr:colOff>
      <xdr:row>63</xdr:row>
      <xdr:rowOff>31750</xdr:rowOff>
    </xdr:to>
    <xdr:sp macro="" textlink="">
      <xdr:nvSpPr>
        <xdr:cNvPr id="621" name="楕円 620">
          <a:extLst>
            <a:ext uri="{FF2B5EF4-FFF2-40B4-BE49-F238E27FC236}">
              <a16:creationId xmlns:a16="http://schemas.microsoft.com/office/drawing/2014/main" id="{D636D1C5-DF60-46D1-8027-A878CF299F3A}"/>
            </a:ext>
          </a:extLst>
        </xdr:cNvPr>
        <xdr:cNvSpPr/>
      </xdr:nvSpPr>
      <xdr:spPr>
        <a:xfrm>
          <a:off x="13887450" y="101441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152400</xdr:rowOff>
    </xdr:from>
    <xdr:to>
      <xdr:col>85</xdr:col>
      <xdr:colOff>127000</xdr:colOff>
      <xdr:row>63</xdr:row>
      <xdr:rowOff>161925</xdr:rowOff>
    </xdr:to>
    <xdr:cxnSp macro="">
      <xdr:nvCxnSpPr>
        <xdr:cNvPr id="622" name="直線コネクタ 621">
          <a:extLst>
            <a:ext uri="{FF2B5EF4-FFF2-40B4-BE49-F238E27FC236}">
              <a16:creationId xmlns:a16="http://schemas.microsoft.com/office/drawing/2014/main" id="{85A3A867-CC0C-4DB5-AE38-5F9DC3F29292}"/>
            </a:ext>
          </a:extLst>
        </xdr:cNvPr>
        <xdr:cNvCxnSpPr/>
      </xdr:nvCxnSpPr>
      <xdr:spPr>
        <a:xfrm>
          <a:off x="13935075" y="10191750"/>
          <a:ext cx="762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623" name="楕円 622">
          <a:extLst>
            <a:ext uri="{FF2B5EF4-FFF2-40B4-BE49-F238E27FC236}">
              <a16:creationId xmlns:a16="http://schemas.microsoft.com/office/drawing/2014/main" id="{F5AE8C68-D188-42FD-807E-B6FAF6913C99}"/>
            </a:ext>
          </a:extLst>
        </xdr:cNvPr>
        <xdr:cNvSpPr/>
      </xdr:nvSpPr>
      <xdr:spPr>
        <a:xfrm>
          <a:off x="13096875" y="10067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152400</xdr:rowOff>
    </xdr:to>
    <xdr:cxnSp macro="">
      <xdr:nvCxnSpPr>
        <xdr:cNvPr id="624" name="直線コネクタ 623">
          <a:extLst>
            <a:ext uri="{FF2B5EF4-FFF2-40B4-BE49-F238E27FC236}">
              <a16:creationId xmlns:a16="http://schemas.microsoft.com/office/drawing/2014/main" id="{16D1AB1D-D302-4978-A8BC-790744AC8834}"/>
            </a:ext>
          </a:extLst>
        </xdr:cNvPr>
        <xdr:cNvCxnSpPr/>
      </xdr:nvCxnSpPr>
      <xdr:spPr>
        <a:xfrm>
          <a:off x="13144500" y="10115550"/>
          <a:ext cx="7905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92075</xdr:rowOff>
    </xdr:from>
    <xdr:to>
      <xdr:col>72</xdr:col>
      <xdr:colOff>38100</xdr:colOff>
      <xdr:row>62</xdr:row>
      <xdr:rowOff>22225</xdr:rowOff>
    </xdr:to>
    <xdr:sp macro="" textlink="">
      <xdr:nvSpPr>
        <xdr:cNvPr id="625" name="楕円 624">
          <a:extLst>
            <a:ext uri="{FF2B5EF4-FFF2-40B4-BE49-F238E27FC236}">
              <a16:creationId xmlns:a16="http://schemas.microsoft.com/office/drawing/2014/main" id="{6FA767B0-CDD9-47ED-9858-D75203726501}"/>
            </a:ext>
          </a:extLst>
        </xdr:cNvPr>
        <xdr:cNvSpPr/>
      </xdr:nvSpPr>
      <xdr:spPr>
        <a:xfrm>
          <a:off x="12296775" y="9969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143510</xdr:rowOff>
    </xdr:from>
    <xdr:to>
      <xdr:col>76</xdr:col>
      <xdr:colOff>114300</xdr:colOff>
      <xdr:row>62</xdr:row>
      <xdr:rowOff>76200</xdr:rowOff>
    </xdr:to>
    <xdr:cxnSp macro="">
      <xdr:nvCxnSpPr>
        <xdr:cNvPr id="626" name="直線コネクタ 625">
          <a:extLst>
            <a:ext uri="{FF2B5EF4-FFF2-40B4-BE49-F238E27FC236}">
              <a16:creationId xmlns:a16="http://schemas.microsoft.com/office/drawing/2014/main" id="{8F290A13-75B3-4808-B0DA-BB23CB927FDA}"/>
            </a:ext>
          </a:extLst>
        </xdr:cNvPr>
        <xdr:cNvCxnSpPr/>
      </xdr:nvCxnSpPr>
      <xdr:spPr>
        <a:xfrm>
          <a:off x="12344400" y="10017760"/>
          <a:ext cx="8001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25400</xdr:rowOff>
    </xdr:from>
    <xdr:to>
      <xdr:col>67</xdr:col>
      <xdr:colOff>101600</xdr:colOff>
      <xdr:row>61</xdr:row>
      <xdr:rowOff>127000</xdr:rowOff>
    </xdr:to>
    <xdr:sp macro="" textlink="">
      <xdr:nvSpPr>
        <xdr:cNvPr id="627" name="楕円 626">
          <a:extLst>
            <a:ext uri="{FF2B5EF4-FFF2-40B4-BE49-F238E27FC236}">
              <a16:creationId xmlns:a16="http://schemas.microsoft.com/office/drawing/2014/main" id="{BDC0AE8A-F26C-45E0-AF15-9FE1E578171B}"/>
            </a:ext>
          </a:extLst>
        </xdr:cNvPr>
        <xdr:cNvSpPr/>
      </xdr:nvSpPr>
      <xdr:spPr>
        <a:xfrm>
          <a:off x="11487150" y="9906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76200</xdr:rowOff>
    </xdr:from>
    <xdr:to>
      <xdr:col>71</xdr:col>
      <xdr:colOff>177800</xdr:colOff>
      <xdr:row>61</xdr:row>
      <xdr:rowOff>143510</xdr:rowOff>
    </xdr:to>
    <xdr:cxnSp macro="">
      <xdr:nvCxnSpPr>
        <xdr:cNvPr id="628" name="直線コネクタ 627">
          <a:extLst>
            <a:ext uri="{FF2B5EF4-FFF2-40B4-BE49-F238E27FC236}">
              <a16:creationId xmlns:a16="http://schemas.microsoft.com/office/drawing/2014/main" id="{A7F1A077-B736-4C37-B5DD-12E9084AC5EC}"/>
            </a:ext>
          </a:extLst>
        </xdr:cNvPr>
        <xdr:cNvCxnSpPr/>
      </xdr:nvCxnSpPr>
      <xdr:spPr>
        <a:xfrm>
          <a:off x="11534775" y="9953625"/>
          <a:ext cx="80962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63</xdr:row>
      <xdr:rowOff>22860</xdr:rowOff>
    </xdr:from>
    <xdr:ext cx="405130" cy="259080"/>
    <xdr:sp macro="" textlink="">
      <xdr:nvSpPr>
        <xdr:cNvPr id="629" name="n_1mainValue【警察施設】&#10;有形固定資産減価償却率">
          <a:extLst>
            <a:ext uri="{FF2B5EF4-FFF2-40B4-BE49-F238E27FC236}">
              <a16:creationId xmlns:a16="http://schemas.microsoft.com/office/drawing/2014/main" id="{E56AED1E-0F8B-4917-A28F-6ABDDEEF5EAE}"/>
            </a:ext>
          </a:extLst>
        </xdr:cNvPr>
        <xdr:cNvSpPr txBox="1"/>
      </xdr:nvSpPr>
      <xdr:spPr>
        <a:xfrm>
          <a:off x="13745210" y="10227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118110</xdr:rowOff>
    </xdr:from>
    <xdr:ext cx="404495" cy="259080"/>
    <xdr:sp macro="" textlink="">
      <xdr:nvSpPr>
        <xdr:cNvPr id="630" name="n_2mainValue【警察施設】&#10;有形固定資産減価償却率">
          <a:extLst>
            <a:ext uri="{FF2B5EF4-FFF2-40B4-BE49-F238E27FC236}">
              <a16:creationId xmlns:a16="http://schemas.microsoft.com/office/drawing/2014/main" id="{7685B6B7-EEA7-421E-B120-77082A78B80E}"/>
            </a:ext>
          </a:extLst>
        </xdr:cNvPr>
        <xdr:cNvSpPr txBox="1"/>
      </xdr:nvSpPr>
      <xdr:spPr>
        <a:xfrm>
          <a:off x="12964160" y="10160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13335</xdr:rowOff>
    </xdr:from>
    <xdr:ext cx="404495" cy="259080"/>
    <xdr:sp macro="" textlink="">
      <xdr:nvSpPr>
        <xdr:cNvPr id="631" name="n_3mainValue【警察施設】&#10;有形固定資産減価償却率">
          <a:extLst>
            <a:ext uri="{FF2B5EF4-FFF2-40B4-BE49-F238E27FC236}">
              <a16:creationId xmlns:a16="http://schemas.microsoft.com/office/drawing/2014/main" id="{5AD52794-BFA2-427D-B71B-1D7B50EE0916}"/>
            </a:ext>
          </a:extLst>
        </xdr:cNvPr>
        <xdr:cNvSpPr txBox="1"/>
      </xdr:nvSpPr>
      <xdr:spPr>
        <a:xfrm>
          <a:off x="12164060" y="10049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143510</xdr:rowOff>
    </xdr:from>
    <xdr:ext cx="404495" cy="258445"/>
    <xdr:sp macro="" textlink="">
      <xdr:nvSpPr>
        <xdr:cNvPr id="632" name="n_4mainValue【警察施設】&#10;有形固定資産減価償却率">
          <a:extLst>
            <a:ext uri="{FF2B5EF4-FFF2-40B4-BE49-F238E27FC236}">
              <a16:creationId xmlns:a16="http://schemas.microsoft.com/office/drawing/2014/main" id="{5F199E52-472F-4196-9B02-24C747A8C855}"/>
            </a:ext>
          </a:extLst>
        </xdr:cNvPr>
        <xdr:cNvSpPr txBox="1"/>
      </xdr:nvSpPr>
      <xdr:spPr>
        <a:xfrm>
          <a:off x="11354435" y="9693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C5C7B451-42FA-41C3-A2F9-DF28DB9E9B10}"/>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警察施設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34" name="正方形/長方形 633">
          <a:extLst>
            <a:ext uri="{FF2B5EF4-FFF2-40B4-BE49-F238E27FC236}">
              <a16:creationId xmlns:a16="http://schemas.microsoft.com/office/drawing/2014/main" id="{36D65323-0E89-41E0-8956-8DD1CFE91D1A}"/>
            </a:ext>
          </a:extLst>
        </xdr:cNvPr>
        <xdr:cNvSpPr/>
      </xdr:nvSpPr>
      <xdr:spPr>
        <a:xfrm>
          <a:off x="169259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35" name="正方形/長方形 634">
          <a:extLst>
            <a:ext uri="{FF2B5EF4-FFF2-40B4-BE49-F238E27FC236}">
              <a16:creationId xmlns:a16="http://schemas.microsoft.com/office/drawing/2014/main" id="{D07C0AA0-8D61-4428-98FC-CD8B5EA58319}"/>
            </a:ext>
          </a:extLst>
        </xdr:cNvPr>
        <xdr:cNvSpPr/>
      </xdr:nvSpPr>
      <xdr:spPr>
        <a:xfrm>
          <a:off x="169259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36" name="正方形/長方形 635">
          <a:extLst>
            <a:ext uri="{FF2B5EF4-FFF2-40B4-BE49-F238E27FC236}">
              <a16:creationId xmlns:a16="http://schemas.microsoft.com/office/drawing/2014/main" id="{B7AFB7CF-DE41-4A2B-807C-78BA1D0ED30A}"/>
            </a:ext>
          </a:extLst>
        </xdr:cNvPr>
        <xdr:cNvSpPr/>
      </xdr:nvSpPr>
      <xdr:spPr>
        <a:xfrm>
          <a:off x="18411825" y="81819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37" name="正方形/長方形 636">
          <a:extLst>
            <a:ext uri="{FF2B5EF4-FFF2-40B4-BE49-F238E27FC236}">
              <a16:creationId xmlns:a16="http://schemas.microsoft.com/office/drawing/2014/main" id="{3B0F710B-9CDE-41F7-9DDA-FA4B0A53C113}"/>
            </a:ext>
          </a:extLst>
        </xdr:cNvPr>
        <xdr:cNvSpPr/>
      </xdr:nvSpPr>
      <xdr:spPr>
        <a:xfrm>
          <a:off x="18411825" y="838200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338EC337-5926-4033-A49D-5806F4690249}"/>
            </a:ext>
          </a:extLst>
        </xdr:cNvPr>
        <xdr:cNvSpPr/>
      </xdr:nvSpPr>
      <xdr:spPr>
        <a:xfrm>
          <a:off x="16459200" y="863917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639" name="テキスト ボックス 638">
          <a:extLst>
            <a:ext uri="{FF2B5EF4-FFF2-40B4-BE49-F238E27FC236}">
              <a16:creationId xmlns:a16="http://schemas.microsoft.com/office/drawing/2014/main" id="{C264B019-2698-4463-B8AF-8AEB7CBF7F0F}"/>
            </a:ext>
          </a:extLst>
        </xdr:cNvPr>
        <xdr:cNvSpPr txBox="1"/>
      </xdr:nvSpPr>
      <xdr:spPr>
        <a:xfrm>
          <a:off x="16440150" y="84582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8CCD33E2-1FDE-4432-844B-F603A5E2F1B4}"/>
            </a:ext>
          </a:extLst>
        </xdr:cNvPr>
        <xdr:cNvCxnSpPr/>
      </xdr:nvCxnSpPr>
      <xdr:spPr>
        <a:xfrm>
          <a:off x="16459200" y="10801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641" name="テキスト ボックス 640">
          <a:extLst>
            <a:ext uri="{FF2B5EF4-FFF2-40B4-BE49-F238E27FC236}">
              <a16:creationId xmlns:a16="http://schemas.microsoft.com/office/drawing/2014/main" id="{6DE05B41-0111-462B-ABB8-EB84C8D21CD0}"/>
            </a:ext>
          </a:extLst>
        </xdr:cNvPr>
        <xdr:cNvSpPr txBox="1"/>
      </xdr:nvSpPr>
      <xdr:spPr>
        <a:xfrm>
          <a:off x="16052165" y="10665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642" name="直線コネクタ 641">
          <a:extLst>
            <a:ext uri="{FF2B5EF4-FFF2-40B4-BE49-F238E27FC236}">
              <a16:creationId xmlns:a16="http://schemas.microsoft.com/office/drawing/2014/main" id="{469E5813-9873-449B-9AE7-2D9254C6609D}"/>
            </a:ext>
          </a:extLst>
        </xdr:cNvPr>
        <xdr:cNvCxnSpPr/>
      </xdr:nvCxnSpPr>
      <xdr:spPr>
        <a:xfrm>
          <a:off x="16459200" y="10494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643" name="テキスト ボックス 642">
          <a:extLst>
            <a:ext uri="{FF2B5EF4-FFF2-40B4-BE49-F238E27FC236}">
              <a16:creationId xmlns:a16="http://schemas.microsoft.com/office/drawing/2014/main" id="{6C381B5D-10C1-4156-8FAE-AF527D985380}"/>
            </a:ext>
          </a:extLst>
        </xdr:cNvPr>
        <xdr:cNvSpPr txBox="1"/>
      </xdr:nvSpPr>
      <xdr:spPr>
        <a:xfrm>
          <a:off x="16052165" y="103644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44" name="直線コネクタ 643">
          <a:extLst>
            <a:ext uri="{FF2B5EF4-FFF2-40B4-BE49-F238E27FC236}">
              <a16:creationId xmlns:a16="http://schemas.microsoft.com/office/drawing/2014/main" id="{6DF812EA-0F63-4AF6-A040-0257B14EC63A}"/>
            </a:ext>
          </a:extLst>
        </xdr:cNvPr>
        <xdr:cNvCxnSpPr/>
      </xdr:nvCxnSpPr>
      <xdr:spPr>
        <a:xfrm>
          <a:off x="16459200" y="10182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9080"/>
    <xdr:sp macro="" textlink="">
      <xdr:nvSpPr>
        <xdr:cNvPr id="645" name="テキスト ボックス 644">
          <a:extLst>
            <a:ext uri="{FF2B5EF4-FFF2-40B4-BE49-F238E27FC236}">
              <a16:creationId xmlns:a16="http://schemas.microsoft.com/office/drawing/2014/main" id="{F14B1D38-13BF-4543-BC4E-99AE4D0E01B0}"/>
            </a:ext>
          </a:extLst>
        </xdr:cNvPr>
        <xdr:cNvSpPr txBox="1"/>
      </xdr:nvSpPr>
      <xdr:spPr>
        <a:xfrm>
          <a:off x="16052165" y="100469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46" name="直線コネクタ 645">
          <a:extLst>
            <a:ext uri="{FF2B5EF4-FFF2-40B4-BE49-F238E27FC236}">
              <a16:creationId xmlns:a16="http://schemas.microsoft.com/office/drawing/2014/main" id="{5C07697D-8955-4355-B8AB-1258E0BEB876}"/>
            </a:ext>
          </a:extLst>
        </xdr:cNvPr>
        <xdr:cNvCxnSpPr/>
      </xdr:nvCxnSpPr>
      <xdr:spPr>
        <a:xfrm>
          <a:off x="16459200" y="98755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725" cy="258445"/>
    <xdr:sp macro="" textlink="">
      <xdr:nvSpPr>
        <xdr:cNvPr id="647" name="テキスト ボックス 646">
          <a:extLst>
            <a:ext uri="{FF2B5EF4-FFF2-40B4-BE49-F238E27FC236}">
              <a16:creationId xmlns:a16="http://schemas.microsoft.com/office/drawing/2014/main" id="{CA07E0B6-D8DB-4FB5-9DAA-BE2165F35B0E}"/>
            </a:ext>
          </a:extLst>
        </xdr:cNvPr>
        <xdr:cNvSpPr txBox="1"/>
      </xdr:nvSpPr>
      <xdr:spPr>
        <a:xfrm>
          <a:off x="16052165" y="97364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48" name="直線コネクタ 647">
          <a:extLst>
            <a:ext uri="{FF2B5EF4-FFF2-40B4-BE49-F238E27FC236}">
              <a16:creationId xmlns:a16="http://schemas.microsoft.com/office/drawing/2014/main" id="{63D45FC4-BC09-4047-A66F-726DB7A8B767}"/>
            </a:ext>
          </a:extLst>
        </xdr:cNvPr>
        <xdr:cNvCxnSpPr/>
      </xdr:nvCxnSpPr>
      <xdr:spPr>
        <a:xfrm>
          <a:off x="164592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725" cy="259080"/>
    <xdr:sp macro="" textlink="">
      <xdr:nvSpPr>
        <xdr:cNvPr id="649" name="テキスト ボックス 648">
          <a:extLst>
            <a:ext uri="{FF2B5EF4-FFF2-40B4-BE49-F238E27FC236}">
              <a16:creationId xmlns:a16="http://schemas.microsoft.com/office/drawing/2014/main" id="{CC0DB756-1F7C-4A5A-A27E-299F2DDAEC06}"/>
            </a:ext>
          </a:extLst>
        </xdr:cNvPr>
        <xdr:cNvSpPr txBox="1"/>
      </xdr:nvSpPr>
      <xdr:spPr>
        <a:xfrm>
          <a:off x="16052165" y="94291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50" name="直線コネクタ 649">
          <a:extLst>
            <a:ext uri="{FF2B5EF4-FFF2-40B4-BE49-F238E27FC236}">
              <a16:creationId xmlns:a16="http://schemas.microsoft.com/office/drawing/2014/main" id="{113AA3F2-0654-494E-99CC-4AE376253FEA}"/>
            </a:ext>
          </a:extLst>
        </xdr:cNvPr>
        <xdr:cNvCxnSpPr/>
      </xdr:nvCxnSpPr>
      <xdr:spPr>
        <a:xfrm>
          <a:off x="16459200" y="9257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725" cy="258445"/>
    <xdr:sp macro="" textlink="">
      <xdr:nvSpPr>
        <xdr:cNvPr id="651" name="テキスト ボックス 650">
          <a:extLst>
            <a:ext uri="{FF2B5EF4-FFF2-40B4-BE49-F238E27FC236}">
              <a16:creationId xmlns:a16="http://schemas.microsoft.com/office/drawing/2014/main" id="{4BF05201-D2A7-46DB-B074-05BB82D18476}"/>
            </a:ext>
          </a:extLst>
        </xdr:cNvPr>
        <xdr:cNvSpPr txBox="1"/>
      </xdr:nvSpPr>
      <xdr:spPr>
        <a:xfrm>
          <a:off x="16052165" y="9121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52" name="直線コネクタ 651">
          <a:extLst>
            <a:ext uri="{FF2B5EF4-FFF2-40B4-BE49-F238E27FC236}">
              <a16:creationId xmlns:a16="http://schemas.microsoft.com/office/drawing/2014/main" id="{816C2A8F-128B-4DA3-ACB3-B825FD7135C2}"/>
            </a:ext>
          </a:extLst>
        </xdr:cNvPr>
        <xdr:cNvCxnSpPr/>
      </xdr:nvCxnSpPr>
      <xdr:spPr>
        <a:xfrm>
          <a:off x="16459200" y="8946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725" cy="259080"/>
    <xdr:sp macro="" textlink="">
      <xdr:nvSpPr>
        <xdr:cNvPr id="653" name="テキスト ボックス 652">
          <a:extLst>
            <a:ext uri="{FF2B5EF4-FFF2-40B4-BE49-F238E27FC236}">
              <a16:creationId xmlns:a16="http://schemas.microsoft.com/office/drawing/2014/main" id="{9B5F2505-AA97-4E23-B969-DA988EC36624}"/>
            </a:ext>
          </a:extLst>
        </xdr:cNvPr>
        <xdr:cNvSpPr txBox="1"/>
      </xdr:nvSpPr>
      <xdr:spPr>
        <a:xfrm>
          <a:off x="16052165" y="88106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0.240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582A9408-8B39-49C6-946D-FE69F8B7A38A}"/>
            </a:ext>
          </a:extLst>
        </xdr:cNvPr>
        <xdr:cNvCxnSpPr/>
      </xdr:nvCxnSpPr>
      <xdr:spPr>
        <a:xfrm>
          <a:off x="16459200" y="8639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655" name="テキスト ボックス 654">
          <a:extLst>
            <a:ext uri="{FF2B5EF4-FFF2-40B4-BE49-F238E27FC236}">
              <a16:creationId xmlns:a16="http://schemas.microsoft.com/office/drawing/2014/main" id="{BA8E0EC1-A04A-4767-9261-03DD4744DD5D}"/>
            </a:ext>
          </a:extLst>
        </xdr:cNvPr>
        <xdr:cNvSpPr txBox="1"/>
      </xdr:nvSpPr>
      <xdr:spPr>
        <a:xfrm>
          <a:off x="16052165" y="850328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0.270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警察施設】&#10;一人当たり面積グラフ枠">
          <a:extLst>
            <a:ext uri="{FF2B5EF4-FFF2-40B4-BE49-F238E27FC236}">
              <a16:creationId xmlns:a16="http://schemas.microsoft.com/office/drawing/2014/main" id="{4E4E413C-E6A3-48A1-8E71-F3B190FEDA0A}"/>
            </a:ext>
          </a:extLst>
        </xdr:cNvPr>
        <xdr:cNvSpPr/>
      </xdr:nvSpPr>
      <xdr:spPr>
        <a:xfrm>
          <a:off x="16459200" y="863917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32385</xdr:rowOff>
    </xdr:from>
    <xdr:to>
      <xdr:col>116</xdr:col>
      <xdr:colOff>62865</xdr:colOff>
      <xdr:row>64</xdr:row>
      <xdr:rowOff>0</xdr:rowOff>
    </xdr:to>
    <xdr:cxnSp macro="">
      <xdr:nvCxnSpPr>
        <xdr:cNvPr id="657" name="直線コネクタ 656">
          <a:extLst>
            <a:ext uri="{FF2B5EF4-FFF2-40B4-BE49-F238E27FC236}">
              <a16:creationId xmlns:a16="http://schemas.microsoft.com/office/drawing/2014/main" id="{B79B5625-35EA-4D70-A92D-44976CD6368E}"/>
            </a:ext>
          </a:extLst>
        </xdr:cNvPr>
        <xdr:cNvCxnSpPr/>
      </xdr:nvCxnSpPr>
      <xdr:spPr>
        <a:xfrm flipV="1">
          <a:off x="19952970" y="909701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3810</xdr:rowOff>
    </xdr:from>
    <xdr:ext cx="469900" cy="259080"/>
    <xdr:sp macro="" textlink="">
      <xdr:nvSpPr>
        <xdr:cNvPr id="658" name="【警察施設】&#10;一人当たり面積最小値テキスト">
          <a:extLst>
            <a:ext uri="{FF2B5EF4-FFF2-40B4-BE49-F238E27FC236}">
              <a16:creationId xmlns:a16="http://schemas.microsoft.com/office/drawing/2014/main" id="{38516D1B-7EAE-4811-B62A-D47FFC0A246F}"/>
            </a:ext>
          </a:extLst>
        </xdr:cNvPr>
        <xdr:cNvSpPr txBox="1"/>
      </xdr:nvSpPr>
      <xdr:spPr>
        <a:xfrm>
          <a:off x="20002500" y="10370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9" name="直線コネクタ 658">
          <a:extLst>
            <a:ext uri="{FF2B5EF4-FFF2-40B4-BE49-F238E27FC236}">
              <a16:creationId xmlns:a16="http://schemas.microsoft.com/office/drawing/2014/main" id="{B0DF65BD-283C-4203-A3FA-99D040B0243C}"/>
            </a:ext>
          </a:extLst>
        </xdr:cNvPr>
        <xdr:cNvCxnSpPr/>
      </xdr:nvCxnSpPr>
      <xdr:spPr>
        <a:xfrm>
          <a:off x="19878675" y="10363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150495</xdr:rowOff>
    </xdr:from>
    <xdr:ext cx="469900" cy="259080"/>
    <xdr:sp macro="" textlink="">
      <xdr:nvSpPr>
        <xdr:cNvPr id="660" name="【警察施設】&#10;一人当たり面積最大値テキスト">
          <a:extLst>
            <a:ext uri="{FF2B5EF4-FFF2-40B4-BE49-F238E27FC236}">
              <a16:creationId xmlns:a16="http://schemas.microsoft.com/office/drawing/2014/main" id="{6B29F6E0-E602-419B-B012-356A7B1453EA}"/>
            </a:ext>
          </a:extLst>
        </xdr:cNvPr>
        <xdr:cNvSpPr txBox="1"/>
      </xdr:nvSpPr>
      <xdr:spPr>
        <a:xfrm>
          <a:off x="20002500" y="8894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0.225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32385</xdr:rowOff>
    </xdr:from>
    <xdr:to>
      <xdr:col>116</xdr:col>
      <xdr:colOff>152400</xdr:colOff>
      <xdr:row>56</xdr:row>
      <xdr:rowOff>32385</xdr:rowOff>
    </xdr:to>
    <xdr:cxnSp macro="">
      <xdr:nvCxnSpPr>
        <xdr:cNvPr id="661" name="直線コネクタ 660">
          <a:extLst>
            <a:ext uri="{FF2B5EF4-FFF2-40B4-BE49-F238E27FC236}">
              <a16:creationId xmlns:a16="http://schemas.microsoft.com/office/drawing/2014/main" id="{5596B0E8-8F40-4342-B3AE-694D2673066E}"/>
            </a:ext>
          </a:extLst>
        </xdr:cNvPr>
        <xdr:cNvCxnSpPr/>
      </xdr:nvCxnSpPr>
      <xdr:spPr>
        <a:xfrm>
          <a:off x="19878675" y="90970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33655</xdr:rowOff>
    </xdr:from>
    <xdr:ext cx="469900" cy="258445"/>
    <xdr:sp macro="" textlink="">
      <xdr:nvSpPr>
        <xdr:cNvPr id="662" name="【警察施設】&#10;一人当たり面積平均値テキスト">
          <a:extLst>
            <a:ext uri="{FF2B5EF4-FFF2-40B4-BE49-F238E27FC236}">
              <a16:creationId xmlns:a16="http://schemas.microsoft.com/office/drawing/2014/main" id="{A51E2643-CF91-4F14-A33E-8E94FDD38D02}"/>
            </a:ext>
          </a:extLst>
        </xdr:cNvPr>
        <xdr:cNvSpPr txBox="1"/>
      </xdr:nvSpPr>
      <xdr:spPr>
        <a:xfrm>
          <a:off x="20002500" y="95840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55245</xdr:rowOff>
    </xdr:from>
    <xdr:to>
      <xdr:col>116</xdr:col>
      <xdr:colOff>114300</xdr:colOff>
      <xdr:row>59</xdr:row>
      <xdr:rowOff>156845</xdr:rowOff>
    </xdr:to>
    <xdr:sp macro="" textlink="">
      <xdr:nvSpPr>
        <xdr:cNvPr id="663" name="フローチャート: 判断 662">
          <a:extLst>
            <a:ext uri="{FF2B5EF4-FFF2-40B4-BE49-F238E27FC236}">
              <a16:creationId xmlns:a16="http://schemas.microsoft.com/office/drawing/2014/main" id="{1B2D5846-957A-4F15-8D0D-B6322AC9495A}"/>
            </a:ext>
          </a:extLst>
        </xdr:cNvPr>
        <xdr:cNvSpPr/>
      </xdr:nvSpPr>
      <xdr:spPr>
        <a:xfrm>
          <a:off x="19897725" y="960882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76835</xdr:rowOff>
    </xdr:from>
    <xdr:to>
      <xdr:col>112</xdr:col>
      <xdr:colOff>38100</xdr:colOff>
      <xdr:row>60</xdr:row>
      <xdr:rowOff>6985</xdr:rowOff>
    </xdr:to>
    <xdr:sp macro="" textlink="">
      <xdr:nvSpPr>
        <xdr:cNvPr id="664" name="フローチャート: 判断 663">
          <a:extLst>
            <a:ext uri="{FF2B5EF4-FFF2-40B4-BE49-F238E27FC236}">
              <a16:creationId xmlns:a16="http://schemas.microsoft.com/office/drawing/2014/main" id="{F35E8DB3-3A1D-46F0-8EE8-3F08B61C052A}"/>
            </a:ext>
          </a:extLst>
        </xdr:cNvPr>
        <xdr:cNvSpPr/>
      </xdr:nvSpPr>
      <xdr:spPr>
        <a:xfrm>
          <a:off x="19154775" y="96304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59</xdr:row>
      <xdr:rowOff>169545</xdr:rowOff>
    </xdr:from>
    <xdr:ext cx="469900" cy="258445"/>
    <xdr:sp macro="" textlink="">
      <xdr:nvSpPr>
        <xdr:cNvPr id="665" name="n_1aveValue【警察施設】&#10;一人当たり面積">
          <a:extLst>
            <a:ext uri="{FF2B5EF4-FFF2-40B4-BE49-F238E27FC236}">
              <a16:creationId xmlns:a16="http://schemas.microsoft.com/office/drawing/2014/main" id="{3E0194E6-227D-4511-BD68-91653CD05D84}"/>
            </a:ext>
          </a:extLst>
        </xdr:cNvPr>
        <xdr:cNvSpPr txBox="1"/>
      </xdr:nvSpPr>
      <xdr:spPr>
        <a:xfrm>
          <a:off x="18983325" y="9713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59</xdr:row>
      <xdr:rowOff>99060</xdr:rowOff>
    </xdr:from>
    <xdr:to>
      <xdr:col>107</xdr:col>
      <xdr:colOff>101600</xdr:colOff>
      <xdr:row>60</xdr:row>
      <xdr:rowOff>29210</xdr:rowOff>
    </xdr:to>
    <xdr:sp macro="" textlink="">
      <xdr:nvSpPr>
        <xdr:cNvPr id="666" name="フローチャート: 判断 665">
          <a:extLst>
            <a:ext uri="{FF2B5EF4-FFF2-40B4-BE49-F238E27FC236}">
              <a16:creationId xmlns:a16="http://schemas.microsoft.com/office/drawing/2014/main" id="{83422CD9-0144-495C-BA2B-6FE6298FEF25}"/>
            </a:ext>
          </a:extLst>
        </xdr:cNvPr>
        <xdr:cNvSpPr/>
      </xdr:nvSpPr>
      <xdr:spPr>
        <a:xfrm>
          <a:off x="18345150" y="965581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60</xdr:row>
      <xdr:rowOff>20320</xdr:rowOff>
    </xdr:from>
    <xdr:ext cx="469265" cy="258445"/>
    <xdr:sp macro="" textlink="">
      <xdr:nvSpPr>
        <xdr:cNvPr id="667" name="n_2aveValue【警察施設】&#10;一人当たり面積">
          <a:extLst>
            <a:ext uri="{FF2B5EF4-FFF2-40B4-BE49-F238E27FC236}">
              <a16:creationId xmlns:a16="http://schemas.microsoft.com/office/drawing/2014/main" id="{EBC51C51-FD1A-410C-8606-3DED6F76B2C2}"/>
            </a:ext>
          </a:extLst>
        </xdr:cNvPr>
        <xdr:cNvSpPr txBox="1"/>
      </xdr:nvSpPr>
      <xdr:spPr>
        <a:xfrm>
          <a:off x="18183225" y="9735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59</xdr:row>
      <xdr:rowOff>132080</xdr:rowOff>
    </xdr:from>
    <xdr:to>
      <xdr:col>102</xdr:col>
      <xdr:colOff>165100</xdr:colOff>
      <xdr:row>60</xdr:row>
      <xdr:rowOff>61595</xdr:rowOff>
    </xdr:to>
    <xdr:sp macro="" textlink="">
      <xdr:nvSpPr>
        <xdr:cNvPr id="668" name="フローチャート: 判断 667">
          <a:extLst>
            <a:ext uri="{FF2B5EF4-FFF2-40B4-BE49-F238E27FC236}">
              <a16:creationId xmlns:a16="http://schemas.microsoft.com/office/drawing/2014/main" id="{1F3402FA-5072-4682-951E-70E2CB0D03AA}"/>
            </a:ext>
          </a:extLst>
        </xdr:cNvPr>
        <xdr:cNvSpPr/>
      </xdr:nvSpPr>
      <xdr:spPr>
        <a:xfrm>
          <a:off x="17554575" y="9685655"/>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60</xdr:row>
      <xdr:rowOff>52705</xdr:rowOff>
    </xdr:from>
    <xdr:ext cx="469265" cy="258445"/>
    <xdr:sp macro="" textlink="">
      <xdr:nvSpPr>
        <xdr:cNvPr id="669" name="n_3aveValue【警察施設】&#10;一人当たり面積">
          <a:extLst>
            <a:ext uri="{FF2B5EF4-FFF2-40B4-BE49-F238E27FC236}">
              <a16:creationId xmlns:a16="http://schemas.microsoft.com/office/drawing/2014/main" id="{7940D9A6-8683-4D0A-8E36-AFCE3151332B}"/>
            </a:ext>
          </a:extLst>
        </xdr:cNvPr>
        <xdr:cNvSpPr txBox="1"/>
      </xdr:nvSpPr>
      <xdr:spPr>
        <a:xfrm>
          <a:off x="17383125" y="97650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8445"/>
    <xdr:sp macro="" textlink="">
      <xdr:nvSpPr>
        <xdr:cNvPr id="670" name="テキスト ボックス 669">
          <a:extLst>
            <a:ext uri="{FF2B5EF4-FFF2-40B4-BE49-F238E27FC236}">
              <a16:creationId xmlns:a16="http://schemas.microsoft.com/office/drawing/2014/main" id="{B5A7434E-3ED1-402C-A1ED-F86A2C695AE8}"/>
            </a:ext>
          </a:extLst>
        </xdr:cNvPr>
        <xdr:cNvSpPr txBox="1"/>
      </xdr:nvSpPr>
      <xdr:spPr>
        <a:xfrm>
          <a:off x="197834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71" name="テキスト ボックス 670">
          <a:extLst>
            <a:ext uri="{FF2B5EF4-FFF2-40B4-BE49-F238E27FC236}">
              <a16:creationId xmlns:a16="http://schemas.microsoft.com/office/drawing/2014/main" id="{A7E5FD20-5A7A-461D-AD85-BA6CD1C70920}"/>
            </a:ext>
          </a:extLst>
        </xdr:cNvPr>
        <xdr:cNvSpPr txBox="1"/>
      </xdr:nvSpPr>
      <xdr:spPr>
        <a:xfrm>
          <a:off x="190309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72" name="テキスト ボックス 671">
          <a:extLst>
            <a:ext uri="{FF2B5EF4-FFF2-40B4-BE49-F238E27FC236}">
              <a16:creationId xmlns:a16="http://schemas.microsoft.com/office/drawing/2014/main" id="{37C112A4-4311-4C3B-9A6C-B4F1947F952C}"/>
            </a:ext>
          </a:extLst>
        </xdr:cNvPr>
        <xdr:cNvSpPr txBox="1"/>
      </xdr:nvSpPr>
      <xdr:spPr>
        <a:xfrm>
          <a:off x="18221325"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73" name="テキスト ボックス 672">
          <a:extLst>
            <a:ext uri="{FF2B5EF4-FFF2-40B4-BE49-F238E27FC236}">
              <a16:creationId xmlns:a16="http://schemas.microsoft.com/office/drawing/2014/main" id="{4898C8FB-70BC-4B60-94D0-664A15437761}"/>
            </a:ext>
          </a:extLst>
        </xdr:cNvPr>
        <xdr:cNvSpPr txBox="1"/>
      </xdr:nvSpPr>
      <xdr:spPr>
        <a:xfrm>
          <a:off x="174307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74" name="テキスト ボックス 673">
          <a:extLst>
            <a:ext uri="{FF2B5EF4-FFF2-40B4-BE49-F238E27FC236}">
              <a16:creationId xmlns:a16="http://schemas.microsoft.com/office/drawing/2014/main" id="{E3BF9FBF-2F77-4DAD-966C-0C8AA2D50692}"/>
            </a:ext>
          </a:extLst>
        </xdr:cNvPr>
        <xdr:cNvSpPr txBox="1"/>
      </xdr:nvSpPr>
      <xdr:spPr>
        <a:xfrm>
          <a:off x="16630650" y="10798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55</xdr:row>
      <xdr:rowOff>153035</xdr:rowOff>
    </xdr:from>
    <xdr:to>
      <xdr:col>116</xdr:col>
      <xdr:colOff>114300</xdr:colOff>
      <xdr:row>56</xdr:row>
      <xdr:rowOff>83185</xdr:rowOff>
    </xdr:to>
    <xdr:sp macro="" textlink="">
      <xdr:nvSpPr>
        <xdr:cNvPr id="675" name="楕円 674">
          <a:extLst>
            <a:ext uri="{FF2B5EF4-FFF2-40B4-BE49-F238E27FC236}">
              <a16:creationId xmlns:a16="http://schemas.microsoft.com/office/drawing/2014/main" id="{36EB33C4-53B3-4EA6-B66E-537011CB099B}"/>
            </a:ext>
          </a:extLst>
        </xdr:cNvPr>
        <xdr:cNvSpPr/>
      </xdr:nvSpPr>
      <xdr:spPr>
        <a:xfrm>
          <a:off x="19897725" y="90589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106045</xdr:rowOff>
    </xdr:from>
    <xdr:ext cx="469900" cy="259080"/>
    <xdr:sp macro="" textlink="">
      <xdr:nvSpPr>
        <xdr:cNvPr id="676" name="【警察施設】&#10;一人当たり面積該当値テキスト">
          <a:extLst>
            <a:ext uri="{FF2B5EF4-FFF2-40B4-BE49-F238E27FC236}">
              <a16:creationId xmlns:a16="http://schemas.microsoft.com/office/drawing/2014/main" id="{4DA412A5-C668-45A0-8A6D-2E24580545BF}"/>
            </a:ext>
          </a:extLst>
        </xdr:cNvPr>
        <xdr:cNvSpPr txBox="1"/>
      </xdr:nvSpPr>
      <xdr:spPr>
        <a:xfrm>
          <a:off x="20002500" y="9008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14605</xdr:rowOff>
    </xdr:from>
    <xdr:to>
      <xdr:col>112</xdr:col>
      <xdr:colOff>38100</xdr:colOff>
      <xdr:row>56</xdr:row>
      <xdr:rowOff>116205</xdr:rowOff>
    </xdr:to>
    <xdr:sp macro="" textlink="">
      <xdr:nvSpPr>
        <xdr:cNvPr id="677" name="楕円 676">
          <a:extLst>
            <a:ext uri="{FF2B5EF4-FFF2-40B4-BE49-F238E27FC236}">
              <a16:creationId xmlns:a16="http://schemas.microsoft.com/office/drawing/2014/main" id="{D549D096-346A-44F7-ADD0-952A105C6323}"/>
            </a:ext>
          </a:extLst>
        </xdr:cNvPr>
        <xdr:cNvSpPr/>
      </xdr:nvSpPr>
      <xdr:spPr>
        <a:xfrm>
          <a:off x="19154775" y="90792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32385</xdr:rowOff>
    </xdr:from>
    <xdr:to>
      <xdr:col>116</xdr:col>
      <xdr:colOff>63500</xdr:colOff>
      <xdr:row>56</xdr:row>
      <xdr:rowOff>65405</xdr:rowOff>
    </xdr:to>
    <xdr:cxnSp macro="">
      <xdr:nvCxnSpPr>
        <xdr:cNvPr id="678" name="直線コネクタ 677">
          <a:extLst>
            <a:ext uri="{FF2B5EF4-FFF2-40B4-BE49-F238E27FC236}">
              <a16:creationId xmlns:a16="http://schemas.microsoft.com/office/drawing/2014/main" id="{B3FC9018-FC8B-49EE-8A23-2B8C66FDE4D2}"/>
            </a:ext>
          </a:extLst>
        </xdr:cNvPr>
        <xdr:cNvCxnSpPr/>
      </xdr:nvCxnSpPr>
      <xdr:spPr>
        <a:xfrm flipV="1">
          <a:off x="19202400" y="9097010"/>
          <a:ext cx="7524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69215</xdr:rowOff>
    </xdr:from>
    <xdr:to>
      <xdr:col>107</xdr:col>
      <xdr:colOff>101600</xdr:colOff>
      <xdr:row>56</xdr:row>
      <xdr:rowOff>170815</xdr:rowOff>
    </xdr:to>
    <xdr:sp macro="" textlink="">
      <xdr:nvSpPr>
        <xdr:cNvPr id="679" name="楕円 678">
          <a:extLst>
            <a:ext uri="{FF2B5EF4-FFF2-40B4-BE49-F238E27FC236}">
              <a16:creationId xmlns:a16="http://schemas.microsoft.com/office/drawing/2014/main" id="{6458DA62-BC76-41AE-8ED7-F419576B5FBB}"/>
            </a:ext>
          </a:extLst>
        </xdr:cNvPr>
        <xdr:cNvSpPr/>
      </xdr:nvSpPr>
      <xdr:spPr>
        <a:xfrm>
          <a:off x="18345150" y="91338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65405</xdr:rowOff>
    </xdr:from>
    <xdr:to>
      <xdr:col>111</xdr:col>
      <xdr:colOff>177800</xdr:colOff>
      <xdr:row>56</xdr:row>
      <xdr:rowOff>120650</xdr:rowOff>
    </xdr:to>
    <xdr:cxnSp macro="">
      <xdr:nvCxnSpPr>
        <xdr:cNvPr id="680" name="直線コネクタ 679">
          <a:extLst>
            <a:ext uri="{FF2B5EF4-FFF2-40B4-BE49-F238E27FC236}">
              <a16:creationId xmlns:a16="http://schemas.microsoft.com/office/drawing/2014/main" id="{CCEB7965-FC61-4877-96BC-5C7C955920A7}"/>
            </a:ext>
          </a:extLst>
        </xdr:cNvPr>
        <xdr:cNvCxnSpPr/>
      </xdr:nvCxnSpPr>
      <xdr:spPr>
        <a:xfrm flipV="1">
          <a:off x="18392775" y="9136380"/>
          <a:ext cx="8096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112395</xdr:rowOff>
    </xdr:from>
    <xdr:to>
      <xdr:col>102</xdr:col>
      <xdr:colOff>165100</xdr:colOff>
      <xdr:row>57</xdr:row>
      <xdr:rowOff>42545</xdr:rowOff>
    </xdr:to>
    <xdr:sp macro="" textlink="">
      <xdr:nvSpPr>
        <xdr:cNvPr id="681" name="楕円 680">
          <a:extLst>
            <a:ext uri="{FF2B5EF4-FFF2-40B4-BE49-F238E27FC236}">
              <a16:creationId xmlns:a16="http://schemas.microsoft.com/office/drawing/2014/main" id="{19636A92-1C41-4938-98D0-4D54298CE022}"/>
            </a:ext>
          </a:extLst>
        </xdr:cNvPr>
        <xdr:cNvSpPr/>
      </xdr:nvSpPr>
      <xdr:spPr>
        <a:xfrm>
          <a:off x="17554575" y="91801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120650</xdr:rowOff>
    </xdr:from>
    <xdr:to>
      <xdr:col>107</xdr:col>
      <xdr:colOff>50800</xdr:colOff>
      <xdr:row>56</xdr:row>
      <xdr:rowOff>163195</xdr:rowOff>
    </xdr:to>
    <xdr:cxnSp macro="">
      <xdr:nvCxnSpPr>
        <xdr:cNvPr id="682" name="直線コネクタ 681">
          <a:extLst>
            <a:ext uri="{FF2B5EF4-FFF2-40B4-BE49-F238E27FC236}">
              <a16:creationId xmlns:a16="http://schemas.microsoft.com/office/drawing/2014/main" id="{2C08CE33-9D64-4B8A-9D3C-DFFB7934DAEC}"/>
            </a:ext>
          </a:extLst>
        </xdr:cNvPr>
        <xdr:cNvCxnSpPr/>
      </xdr:nvCxnSpPr>
      <xdr:spPr>
        <a:xfrm flipV="1">
          <a:off x="17602200" y="9191625"/>
          <a:ext cx="79057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38735</xdr:rowOff>
    </xdr:from>
    <xdr:to>
      <xdr:col>98</xdr:col>
      <xdr:colOff>38100</xdr:colOff>
      <xdr:row>57</xdr:row>
      <xdr:rowOff>140335</xdr:rowOff>
    </xdr:to>
    <xdr:sp macro="" textlink="">
      <xdr:nvSpPr>
        <xdr:cNvPr id="683" name="楕円 682">
          <a:extLst>
            <a:ext uri="{FF2B5EF4-FFF2-40B4-BE49-F238E27FC236}">
              <a16:creationId xmlns:a16="http://schemas.microsoft.com/office/drawing/2014/main" id="{02D03E93-A3B4-48C9-B2C1-7086C00FBCA2}"/>
            </a:ext>
          </a:extLst>
        </xdr:cNvPr>
        <xdr:cNvSpPr/>
      </xdr:nvSpPr>
      <xdr:spPr>
        <a:xfrm>
          <a:off x="16754475" y="92684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163195</xdr:rowOff>
    </xdr:from>
    <xdr:to>
      <xdr:col>102</xdr:col>
      <xdr:colOff>114300</xdr:colOff>
      <xdr:row>57</xdr:row>
      <xdr:rowOff>89535</xdr:rowOff>
    </xdr:to>
    <xdr:cxnSp macro="">
      <xdr:nvCxnSpPr>
        <xdr:cNvPr id="684" name="直線コネクタ 683">
          <a:extLst>
            <a:ext uri="{FF2B5EF4-FFF2-40B4-BE49-F238E27FC236}">
              <a16:creationId xmlns:a16="http://schemas.microsoft.com/office/drawing/2014/main" id="{5C6144A5-4228-4954-BB15-8FB5DFF6683A}"/>
            </a:ext>
          </a:extLst>
        </xdr:cNvPr>
        <xdr:cNvCxnSpPr/>
      </xdr:nvCxnSpPr>
      <xdr:spPr>
        <a:xfrm flipV="1">
          <a:off x="16802100" y="9227820"/>
          <a:ext cx="8001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54</xdr:row>
      <xdr:rowOff>132715</xdr:rowOff>
    </xdr:from>
    <xdr:ext cx="469900" cy="258445"/>
    <xdr:sp macro="" textlink="">
      <xdr:nvSpPr>
        <xdr:cNvPr id="685" name="n_1mainValue【警察施設】&#10;一人当たり面積">
          <a:extLst>
            <a:ext uri="{FF2B5EF4-FFF2-40B4-BE49-F238E27FC236}">
              <a16:creationId xmlns:a16="http://schemas.microsoft.com/office/drawing/2014/main" id="{0B91AC18-6CCA-4168-AAE2-FDF11DD17B08}"/>
            </a:ext>
          </a:extLst>
        </xdr:cNvPr>
        <xdr:cNvSpPr txBox="1"/>
      </xdr:nvSpPr>
      <xdr:spPr>
        <a:xfrm>
          <a:off x="18983325" y="8876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55</xdr:row>
      <xdr:rowOff>15875</xdr:rowOff>
    </xdr:from>
    <xdr:ext cx="469265" cy="259080"/>
    <xdr:sp macro="" textlink="">
      <xdr:nvSpPr>
        <xdr:cNvPr id="686" name="n_2mainValue【警察施設】&#10;一人当たり面積">
          <a:extLst>
            <a:ext uri="{FF2B5EF4-FFF2-40B4-BE49-F238E27FC236}">
              <a16:creationId xmlns:a16="http://schemas.microsoft.com/office/drawing/2014/main" id="{9F90DD2E-5A79-47E1-8EB5-F2504E7DA131}"/>
            </a:ext>
          </a:extLst>
        </xdr:cNvPr>
        <xdr:cNvSpPr txBox="1"/>
      </xdr:nvSpPr>
      <xdr:spPr>
        <a:xfrm>
          <a:off x="18183225" y="8921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55</xdr:row>
      <xdr:rowOff>59055</xdr:rowOff>
    </xdr:from>
    <xdr:ext cx="469265" cy="259080"/>
    <xdr:sp macro="" textlink="">
      <xdr:nvSpPr>
        <xdr:cNvPr id="687" name="n_3mainValue【警察施設】&#10;一人当たり面積">
          <a:extLst>
            <a:ext uri="{FF2B5EF4-FFF2-40B4-BE49-F238E27FC236}">
              <a16:creationId xmlns:a16="http://schemas.microsoft.com/office/drawing/2014/main" id="{2D9A814F-1092-41DF-AAF9-F9F8832F9E40}"/>
            </a:ext>
          </a:extLst>
        </xdr:cNvPr>
        <xdr:cNvSpPr txBox="1"/>
      </xdr:nvSpPr>
      <xdr:spPr>
        <a:xfrm>
          <a:off x="17383125" y="8964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55</xdr:row>
      <xdr:rowOff>156845</xdr:rowOff>
    </xdr:from>
    <xdr:ext cx="469265" cy="258445"/>
    <xdr:sp macro="" textlink="">
      <xdr:nvSpPr>
        <xdr:cNvPr id="688" name="n_4mainValue【警察施設】&#10;一人当たり面積">
          <a:extLst>
            <a:ext uri="{FF2B5EF4-FFF2-40B4-BE49-F238E27FC236}">
              <a16:creationId xmlns:a16="http://schemas.microsoft.com/office/drawing/2014/main" id="{E97F9F05-5D01-4974-BEA6-8C7977D040DC}"/>
            </a:ext>
          </a:extLst>
        </xdr:cNvPr>
        <xdr:cNvSpPr txBox="1"/>
      </xdr:nvSpPr>
      <xdr:spPr>
        <a:xfrm>
          <a:off x="16592550" y="9065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a:extLst>
            <a:ext uri="{FF2B5EF4-FFF2-40B4-BE49-F238E27FC236}">
              <a16:creationId xmlns:a16="http://schemas.microsoft.com/office/drawing/2014/main" id="{926A0703-9BDE-4CBE-BA9C-52F23A30E3F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90" name="正方形/長方形 689">
          <a:extLst>
            <a:ext uri="{FF2B5EF4-FFF2-40B4-BE49-F238E27FC236}">
              <a16:creationId xmlns:a16="http://schemas.microsoft.com/office/drawing/2014/main" id="{C8DFEA49-B36A-4796-9CB9-A3BB0815DA73}"/>
            </a:ext>
          </a:extLst>
        </xdr:cNvPr>
        <xdr:cNvSpPr/>
      </xdr:nvSpPr>
      <xdr:spPr>
        <a:xfrm>
          <a:off x="11658600"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91" name="正方形/長方形 690">
          <a:extLst>
            <a:ext uri="{FF2B5EF4-FFF2-40B4-BE49-F238E27FC236}">
              <a16:creationId xmlns:a16="http://schemas.microsoft.com/office/drawing/2014/main" id="{1FD29BAE-86EC-4FE4-89E6-2AC8F9BC673A}"/>
            </a:ext>
          </a:extLst>
        </xdr:cNvPr>
        <xdr:cNvSpPr/>
      </xdr:nvSpPr>
      <xdr:spPr>
        <a:xfrm>
          <a:off x="11658600"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92" name="正方形/長方形 691">
          <a:extLst>
            <a:ext uri="{FF2B5EF4-FFF2-40B4-BE49-F238E27FC236}">
              <a16:creationId xmlns:a16="http://schemas.microsoft.com/office/drawing/2014/main" id="{437B7F91-1925-4C49-B1DF-EBA3DCA447AE}"/>
            </a:ext>
          </a:extLst>
        </xdr:cNvPr>
        <xdr:cNvSpPr/>
      </xdr:nvSpPr>
      <xdr:spPr>
        <a:xfrm>
          <a:off x="131540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93" name="正方形/長方形 692">
          <a:extLst>
            <a:ext uri="{FF2B5EF4-FFF2-40B4-BE49-F238E27FC236}">
              <a16:creationId xmlns:a16="http://schemas.microsoft.com/office/drawing/2014/main" id="{3A3AC51D-3174-411C-8BB9-7544363689D1}"/>
            </a:ext>
          </a:extLst>
        </xdr:cNvPr>
        <xdr:cNvSpPr/>
      </xdr:nvSpPr>
      <xdr:spPr>
        <a:xfrm>
          <a:off x="131540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a:extLst>
            <a:ext uri="{FF2B5EF4-FFF2-40B4-BE49-F238E27FC236}">
              <a16:creationId xmlns:a16="http://schemas.microsoft.com/office/drawing/2014/main" id="{F4F58A24-5986-4DF8-BABD-182D59A57814}"/>
            </a:ext>
          </a:extLst>
        </xdr:cNvPr>
        <xdr:cNvSpPr/>
      </xdr:nvSpPr>
      <xdr:spPr>
        <a:xfrm>
          <a:off x="11210925" y="12239625"/>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95" name="テキスト ボックス 694">
          <a:extLst>
            <a:ext uri="{FF2B5EF4-FFF2-40B4-BE49-F238E27FC236}">
              <a16:creationId xmlns:a16="http://schemas.microsoft.com/office/drawing/2014/main" id="{664BB946-9415-4E56-AB4F-6132547E730B}"/>
            </a:ext>
          </a:extLst>
        </xdr:cNvPr>
        <xdr:cNvSpPr txBox="1"/>
      </xdr:nvSpPr>
      <xdr:spPr>
        <a:xfrm>
          <a:off x="11172825" y="1205865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6" name="直線コネクタ 695">
          <a:extLst>
            <a:ext uri="{FF2B5EF4-FFF2-40B4-BE49-F238E27FC236}">
              <a16:creationId xmlns:a16="http://schemas.microsoft.com/office/drawing/2014/main" id="{12535A65-D7F4-4B05-9C61-C2A81894FA96}"/>
            </a:ext>
          </a:extLst>
        </xdr:cNvPr>
        <xdr:cNvCxnSpPr/>
      </xdr:nvCxnSpPr>
      <xdr:spPr>
        <a:xfrm>
          <a:off x="11210925" y="144018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97" name="テキスト ボックス 696">
          <a:extLst>
            <a:ext uri="{FF2B5EF4-FFF2-40B4-BE49-F238E27FC236}">
              <a16:creationId xmlns:a16="http://schemas.microsoft.com/office/drawing/2014/main" id="{B064E9AF-8C42-4028-8FC2-2482D6FC1D55}"/>
            </a:ext>
          </a:extLst>
        </xdr:cNvPr>
        <xdr:cNvSpPr txBox="1"/>
      </xdr:nvSpPr>
      <xdr:spPr>
        <a:xfrm>
          <a:off x="10794365" y="14256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8" name="直線コネクタ 697">
          <a:extLst>
            <a:ext uri="{FF2B5EF4-FFF2-40B4-BE49-F238E27FC236}">
              <a16:creationId xmlns:a16="http://schemas.microsoft.com/office/drawing/2014/main" id="{E43415BE-8686-4801-9132-91541F9104F5}"/>
            </a:ext>
          </a:extLst>
        </xdr:cNvPr>
        <xdr:cNvCxnSpPr/>
      </xdr:nvCxnSpPr>
      <xdr:spPr>
        <a:xfrm>
          <a:off x="11210925" y="140398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8445"/>
    <xdr:sp macro="" textlink="">
      <xdr:nvSpPr>
        <xdr:cNvPr id="699" name="テキスト ボックス 698">
          <a:extLst>
            <a:ext uri="{FF2B5EF4-FFF2-40B4-BE49-F238E27FC236}">
              <a16:creationId xmlns:a16="http://schemas.microsoft.com/office/drawing/2014/main" id="{A180EC92-3A12-40D0-A2D2-4D4C788DED29}"/>
            </a:ext>
          </a:extLst>
        </xdr:cNvPr>
        <xdr:cNvSpPr txBox="1"/>
      </xdr:nvSpPr>
      <xdr:spPr>
        <a:xfrm>
          <a:off x="10845800" y="13903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0" name="直線コネクタ 699">
          <a:extLst>
            <a:ext uri="{FF2B5EF4-FFF2-40B4-BE49-F238E27FC236}">
              <a16:creationId xmlns:a16="http://schemas.microsoft.com/office/drawing/2014/main" id="{696BC4A5-49BE-4FE6-94A9-400C93ABCD40}"/>
            </a:ext>
          </a:extLst>
        </xdr:cNvPr>
        <xdr:cNvCxnSpPr/>
      </xdr:nvCxnSpPr>
      <xdr:spPr>
        <a:xfrm>
          <a:off x="11210925" y="136779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01" name="テキスト ボックス 700">
          <a:extLst>
            <a:ext uri="{FF2B5EF4-FFF2-40B4-BE49-F238E27FC236}">
              <a16:creationId xmlns:a16="http://schemas.microsoft.com/office/drawing/2014/main" id="{DCBB59C5-8777-41C6-A284-459994D53301}"/>
            </a:ext>
          </a:extLst>
        </xdr:cNvPr>
        <xdr:cNvSpPr txBox="1"/>
      </xdr:nvSpPr>
      <xdr:spPr>
        <a:xfrm>
          <a:off x="10845800" y="13542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2" name="直線コネクタ 701">
          <a:extLst>
            <a:ext uri="{FF2B5EF4-FFF2-40B4-BE49-F238E27FC236}">
              <a16:creationId xmlns:a16="http://schemas.microsoft.com/office/drawing/2014/main" id="{A3792CE0-4886-42A9-8618-9E00BF07F527}"/>
            </a:ext>
          </a:extLst>
        </xdr:cNvPr>
        <xdr:cNvCxnSpPr/>
      </xdr:nvCxnSpPr>
      <xdr:spPr>
        <a:xfrm>
          <a:off x="11210925" y="133159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03" name="テキスト ボックス 702">
          <a:extLst>
            <a:ext uri="{FF2B5EF4-FFF2-40B4-BE49-F238E27FC236}">
              <a16:creationId xmlns:a16="http://schemas.microsoft.com/office/drawing/2014/main" id="{499C57FF-0DBC-4734-8468-D945C364EBDE}"/>
            </a:ext>
          </a:extLst>
        </xdr:cNvPr>
        <xdr:cNvSpPr txBox="1"/>
      </xdr:nvSpPr>
      <xdr:spPr>
        <a:xfrm>
          <a:off x="10845800" y="13180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4" name="直線コネクタ 703">
          <a:extLst>
            <a:ext uri="{FF2B5EF4-FFF2-40B4-BE49-F238E27FC236}">
              <a16:creationId xmlns:a16="http://schemas.microsoft.com/office/drawing/2014/main" id="{844D3843-D995-4E5E-873E-63EEBCFF2B6F}"/>
            </a:ext>
          </a:extLst>
        </xdr:cNvPr>
        <xdr:cNvCxnSpPr/>
      </xdr:nvCxnSpPr>
      <xdr:spPr>
        <a:xfrm>
          <a:off x="11210925" y="129540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705" name="テキスト ボックス 704">
          <a:extLst>
            <a:ext uri="{FF2B5EF4-FFF2-40B4-BE49-F238E27FC236}">
              <a16:creationId xmlns:a16="http://schemas.microsoft.com/office/drawing/2014/main" id="{E62D32A5-A3B2-4225-9D57-19CF211FAEA8}"/>
            </a:ext>
          </a:extLst>
        </xdr:cNvPr>
        <xdr:cNvSpPr txBox="1"/>
      </xdr:nvSpPr>
      <xdr:spPr>
        <a:xfrm>
          <a:off x="10845800" y="128181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6" name="直線コネクタ 705">
          <a:extLst>
            <a:ext uri="{FF2B5EF4-FFF2-40B4-BE49-F238E27FC236}">
              <a16:creationId xmlns:a16="http://schemas.microsoft.com/office/drawing/2014/main" id="{965AEC33-BDF0-43A4-9463-4351B71C4DDD}"/>
            </a:ext>
          </a:extLst>
        </xdr:cNvPr>
        <xdr:cNvCxnSpPr/>
      </xdr:nvCxnSpPr>
      <xdr:spPr>
        <a:xfrm>
          <a:off x="11210925" y="126015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07" name="テキスト ボックス 706">
          <a:extLst>
            <a:ext uri="{FF2B5EF4-FFF2-40B4-BE49-F238E27FC236}">
              <a16:creationId xmlns:a16="http://schemas.microsoft.com/office/drawing/2014/main" id="{07412C16-23DD-4BAD-945D-75BD77ED526C}"/>
            </a:ext>
          </a:extLst>
        </xdr:cNvPr>
        <xdr:cNvSpPr txBox="1"/>
      </xdr:nvSpPr>
      <xdr:spPr>
        <a:xfrm>
          <a:off x="10845800" y="124656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a:extLst>
            <a:ext uri="{FF2B5EF4-FFF2-40B4-BE49-F238E27FC236}">
              <a16:creationId xmlns:a16="http://schemas.microsoft.com/office/drawing/2014/main" id="{36951D58-AF64-486B-A636-FA8746B338ED}"/>
            </a:ext>
          </a:extLst>
        </xdr:cNvPr>
        <xdr:cNvCxnSpPr/>
      </xdr:nvCxnSpPr>
      <xdr:spPr>
        <a:xfrm>
          <a:off x="11210925" y="122396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74</xdr:row>
      <xdr:rowOff>124460</xdr:rowOff>
    </xdr:from>
    <xdr:ext cx="403225" cy="259080"/>
    <xdr:sp macro="" textlink="">
      <xdr:nvSpPr>
        <xdr:cNvPr id="709" name="テキスト ボックス 708">
          <a:extLst>
            <a:ext uri="{FF2B5EF4-FFF2-40B4-BE49-F238E27FC236}">
              <a16:creationId xmlns:a16="http://schemas.microsoft.com/office/drawing/2014/main" id="{44DDDE8A-7328-4DC3-9364-60809E24CCF9}"/>
            </a:ext>
          </a:extLst>
        </xdr:cNvPr>
        <xdr:cNvSpPr txBox="1"/>
      </xdr:nvSpPr>
      <xdr:spPr>
        <a:xfrm>
          <a:off x="10845800" y="12103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庁舎】&#10;有形固定資産減価償却率グラフ枠">
          <a:extLst>
            <a:ext uri="{FF2B5EF4-FFF2-40B4-BE49-F238E27FC236}">
              <a16:creationId xmlns:a16="http://schemas.microsoft.com/office/drawing/2014/main" id="{8EB31BA0-108A-4D39-ABFE-EB46F13EB0BC}"/>
            </a:ext>
          </a:extLst>
        </xdr:cNvPr>
        <xdr:cNvSpPr/>
      </xdr:nvSpPr>
      <xdr:spPr>
        <a:xfrm>
          <a:off x="11210925" y="12239625"/>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167640</xdr:rowOff>
    </xdr:from>
    <xdr:to>
      <xdr:col>85</xdr:col>
      <xdr:colOff>126365</xdr:colOff>
      <xdr:row>85</xdr:row>
      <xdr:rowOff>80010</xdr:rowOff>
    </xdr:to>
    <xdr:cxnSp macro="">
      <xdr:nvCxnSpPr>
        <xdr:cNvPr id="711" name="直線コネクタ 710">
          <a:extLst>
            <a:ext uri="{FF2B5EF4-FFF2-40B4-BE49-F238E27FC236}">
              <a16:creationId xmlns:a16="http://schemas.microsoft.com/office/drawing/2014/main" id="{B3C35C28-4BF3-4EE7-AE0C-6297EA5BE4AF}"/>
            </a:ext>
          </a:extLst>
        </xdr:cNvPr>
        <xdr:cNvCxnSpPr/>
      </xdr:nvCxnSpPr>
      <xdr:spPr>
        <a:xfrm flipV="1">
          <a:off x="14695170" y="1263269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83820</xdr:rowOff>
    </xdr:from>
    <xdr:ext cx="405130" cy="259080"/>
    <xdr:sp macro="" textlink="">
      <xdr:nvSpPr>
        <xdr:cNvPr id="712" name="【庁舎】&#10;有形固定資産減価償却率最小値テキスト">
          <a:extLst>
            <a:ext uri="{FF2B5EF4-FFF2-40B4-BE49-F238E27FC236}">
              <a16:creationId xmlns:a16="http://schemas.microsoft.com/office/drawing/2014/main" id="{88EC1A98-B2A6-4BA3-997C-1B23F52B5B60}"/>
            </a:ext>
          </a:extLst>
        </xdr:cNvPr>
        <xdr:cNvSpPr txBox="1"/>
      </xdr:nvSpPr>
      <xdr:spPr>
        <a:xfrm>
          <a:off x="14744700" y="13850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84.6</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80010</xdr:rowOff>
    </xdr:from>
    <xdr:to>
      <xdr:col>86</xdr:col>
      <xdr:colOff>25400</xdr:colOff>
      <xdr:row>85</xdr:row>
      <xdr:rowOff>80010</xdr:rowOff>
    </xdr:to>
    <xdr:cxnSp macro="">
      <xdr:nvCxnSpPr>
        <xdr:cNvPr id="713" name="直線コネクタ 712">
          <a:extLst>
            <a:ext uri="{FF2B5EF4-FFF2-40B4-BE49-F238E27FC236}">
              <a16:creationId xmlns:a16="http://schemas.microsoft.com/office/drawing/2014/main" id="{94AA11C6-398F-4918-9246-07146AC0C8CB}"/>
            </a:ext>
          </a:extLst>
        </xdr:cNvPr>
        <xdr:cNvCxnSpPr/>
      </xdr:nvCxnSpPr>
      <xdr:spPr>
        <a:xfrm>
          <a:off x="14611350" y="13846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114300</xdr:rowOff>
    </xdr:from>
    <xdr:ext cx="405130" cy="259080"/>
    <xdr:sp macro="" textlink="">
      <xdr:nvSpPr>
        <xdr:cNvPr id="714" name="【庁舎】&#10;有形固定資産減価償却率最大値テキスト">
          <a:extLst>
            <a:ext uri="{FF2B5EF4-FFF2-40B4-BE49-F238E27FC236}">
              <a16:creationId xmlns:a16="http://schemas.microsoft.com/office/drawing/2014/main" id="{4E7FDEC5-2853-47DF-B165-1701118CBCA5}"/>
            </a:ext>
          </a:extLst>
        </xdr:cNvPr>
        <xdr:cNvSpPr txBox="1"/>
      </xdr:nvSpPr>
      <xdr:spPr>
        <a:xfrm>
          <a:off x="14744700" y="1242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50.9</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167640</xdr:rowOff>
    </xdr:from>
    <xdr:to>
      <xdr:col>86</xdr:col>
      <xdr:colOff>25400</xdr:colOff>
      <xdr:row>77</xdr:row>
      <xdr:rowOff>167640</xdr:rowOff>
    </xdr:to>
    <xdr:cxnSp macro="">
      <xdr:nvCxnSpPr>
        <xdr:cNvPr id="715" name="直線コネクタ 714">
          <a:extLst>
            <a:ext uri="{FF2B5EF4-FFF2-40B4-BE49-F238E27FC236}">
              <a16:creationId xmlns:a16="http://schemas.microsoft.com/office/drawing/2014/main" id="{763CC1B1-8415-4D67-B101-AA008ED6AB34}"/>
            </a:ext>
          </a:extLst>
        </xdr:cNvPr>
        <xdr:cNvCxnSpPr/>
      </xdr:nvCxnSpPr>
      <xdr:spPr>
        <a:xfrm>
          <a:off x="14611350" y="12632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53340</xdr:rowOff>
    </xdr:from>
    <xdr:ext cx="405130" cy="258445"/>
    <xdr:sp macro="" textlink="">
      <xdr:nvSpPr>
        <xdr:cNvPr id="716" name="【庁舎】&#10;有形固定資産減価償却率平均値テキスト">
          <a:extLst>
            <a:ext uri="{FF2B5EF4-FFF2-40B4-BE49-F238E27FC236}">
              <a16:creationId xmlns:a16="http://schemas.microsoft.com/office/drawing/2014/main" id="{9AC02834-4EB9-46A5-B6B5-ED99CED522A3}"/>
            </a:ext>
          </a:extLst>
        </xdr:cNvPr>
        <xdr:cNvSpPr txBox="1"/>
      </xdr:nvSpPr>
      <xdr:spPr>
        <a:xfrm>
          <a:off x="14744700" y="130041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74930</xdr:rowOff>
    </xdr:from>
    <xdr:to>
      <xdr:col>85</xdr:col>
      <xdr:colOff>177800</xdr:colOff>
      <xdr:row>81</xdr:row>
      <xdr:rowOff>5080</xdr:rowOff>
    </xdr:to>
    <xdr:sp macro="" textlink="">
      <xdr:nvSpPr>
        <xdr:cNvPr id="717" name="フローチャート: 判断 716">
          <a:extLst>
            <a:ext uri="{FF2B5EF4-FFF2-40B4-BE49-F238E27FC236}">
              <a16:creationId xmlns:a16="http://schemas.microsoft.com/office/drawing/2014/main" id="{809BA3DD-3847-4F37-9E21-25A1843F80BE}"/>
            </a:ext>
          </a:extLst>
        </xdr:cNvPr>
        <xdr:cNvSpPr/>
      </xdr:nvSpPr>
      <xdr:spPr>
        <a:xfrm>
          <a:off x="14649450" y="130289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139700</xdr:rowOff>
    </xdr:from>
    <xdr:to>
      <xdr:col>81</xdr:col>
      <xdr:colOff>101600</xdr:colOff>
      <xdr:row>81</xdr:row>
      <xdr:rowOff>69850</xdr:rowOff>
    </xdr:to>
    <xdr:sp macro="" textlink="">
      <xdr:nvSpPr>
        <xdr:cNvPr id="718" name="フローチャート: 判断 717">
          <a:extLst>
            <a:ext uri="{FF2B5EF4-FFF2-40B4-BE49-F238E27FC236}">
              <a16:creationId xmlns:a16="http://schemas.microsoft.com/office/drawing/2014/main" id="{2F053BED-A4B5-461E-8662-FA6F180EA410}"/>
            </a:ext>
          </a:extLst>
        </xdr:cNvPr>
        <xdr:cNvSpPr/>
      </xdr:nvSpPr>
      <xdr:spPr>
        <a:xfrm>
          <a:off x="13887450" y="130968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81</xdr:row>
      <xdr:rowOff>60960</xdr:rowOff>
    </xdr:from>
    <xdr:ext cx="405130" cy="259080"/>
    <xdr:sp macro="" textlink="">
      <xdr:nvSpPr>
        <xdr:cNvPr id="719" name="n_1aveValue【庁舎】&#10;有形固定資産減価償却率">
          <a:extLst>
            <a:ext uri="{FF2B5EF4-FFF2-40B4-BE49-F238E27FC236}">
              <a16:creationId xmlns:a16="http://schemas.microsoft.com/office/drawing/2014/main" id="{37075B86-EC1C-4ED4-8C0C-E5CA7386954E}"/>
            </a:ext>
          </a:extLst>
        </xdr:cNvPr>
        <xdr:cNvSpPr txBox="1"/>
      </xdr:nvSpPr>
      <xdr:spPr>
        <a:xfrm>
          <a:off x="13745210" y="13180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80</xdr:row>
      <xdr:rowOff>170180</xdr:rowOff>
    </xdr:from>
    <xdr:to>
      <xdr:col>76</xdr:col>
      <xdr:colOff>165100</xdr:colOff>
      <xdr:row>81</xdr:row>
      <xdr:rowOff>100330</xdr:rowOff>
    </xdr:to>
    <xdr:sp macro="" textlink="">
      <xdr:nvSpPr>
        <xdr:cNvPr id="720" name="フローチャート: 判断 719">
          <a:extLst>
            <a:ext uri="{FF2B5EF4-FFF2-40B4-BE49-F238E27FC236}">
              <a16:creationId xmlns:a16="http://schemas.microsoft.com/office/drawing/2014/main" id="{DA81305C-4AA0-43A8-96D6-C9FD4E1CAF95}"/>
            </a:ext>
          </a:extLst>
        </xdr:cNvPr>
        <xdr:cNvSpPr/>
      </xdr:nvSpPr>
      <xdr:spPr>
        <a:xfrm>
          <a:off x="13096875"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81</xdr:row>
      <xdr:rowOff>91440</xdr:rowOff>
    </xdr:from>
    <xdr:ext cx="404495" cy="259080"/>
    <xdr:sp macro="" textlink="">
      <xdr:nvSpPr>
        <xdr:cNvPr id="721" name="n_2aveValue【庁舎】&#10;有形固定資産減価償却率">
          <a:extLst>
            <a:ext uri="{FF2B5EF4-FFF2-40B4-BE49-F238E27FC236}">
              <a16:creationId xmlns:a16="http://schemas.microsoft.com/office/drawing/2014/main" id="{C17A4845-0C10-41B6-93B0-CA3CB88A80EB}"/>
            </a:ext>
          </a:extLst>
        </xdr:cNvPr>
        <xdr:cNvSpPr txBox="1"/>
      </xdr:nvSpPr>
      <xdr:spPr>
        <a:xfrm>
          <a:off x="12964160" y="13204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81</xdr:row>
      <xdr:rowOff>120650</xdr:rowOff>
    </xdr:from>
    <xdr:to>
      <xdr:col>72</xdr:col>
      <xdr:colOff>38100</xdr:colOff>
      <xdr:row>82</xdr:row>
      <xdr:rowOff>50800</xdr:rowOff>
    </xdr:to>
    <xdr:sp macro="" textlink="">
      <xdr:nvSpPr>
        <xdr:cNvPr id="722" name="フローチャート: 判断 721">
          <a:extLst>
            <a:ext uri="{FF2B5EF4-FFF2-40B4-BE49-F238E27FC236}">
              <a16:creationId xmlns:a16="http://schemas.microsoft.com/office/drawing/2014/main" id="{1CD6A4CE-B82C-4D78-B96B-14A656EDEE7A}"/>
            </a:ext>
          </a:extLst>
        </xdr:cNvPr>
        <xdr:cNvSpPr/>
      </xdr:nvSpPr>
      <xdr:spPr>
        <a:xfrm>
          <a:off x="12296775" y="132397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82</xdr:row>
      <xdr:rowOff>41910</xdr:rowOff>
    </xdr:from>
    <xdr:ext cx="404495" cy="258445"/>
    <xdr:sp macro="" textlink="">
      <xdr:nvSpPr>
        <xdr:cNvPr id="723" name="n_3aveValue【庁舎】&#10;有形固定資産減価償却率">
          <a:extLst>
            <a:ext uri="{FF2B5EF4-FFF2-40B4-BE49-F238E27FC236}">
              <a16:creationId xmlns:a16="http://schemas.microsoft.com/office/drawing/2014/main" id="{48E1BBD3-3FA5-4290-97BD-D8F61A927EE5}"/>
            </a:ext>
          </a:extLst>
        </xdr:cNvPr>
        <xdr:cNvSpPr txBox="1"/>
      </xdr:nvSpPr>
      <xdr:spPr>
        <a:xfrm>
          <a:off x="12164060" y="133229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724" name="テキスト ボックス 723">
          <a:extLst>
            <a:ext uri="{FF2B5EF4-FFF2-40B4-BE49-F238E27FC236}">
              <a16:creationId xmlns:a16="http://schemas.microsoft.com/office/drawing/2014/main" id="{0E25C145-46FF-487C-8091-3E7DCDE1F633}"/>
            </a:ext>
          </a:extLst>
        </xdr:cNvPr>
        <xdr:cNvSpPr txBox="1"/>
      </xdr:nvSpPr>
      <xdr:spPr>
        <a:xfrm>
          <a:off x="145256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25" name="テキスト ボックス 724">
          <a:extLst>
            <a:ext uri="{FF2B5EF4-FFF2-40B4-BE49-F238E27FC236}">
              <a16:creationId xmlns:a16="http://schemas.microsoft.com/office/drawing/2014/main" id="{1CAB893C-2E01-4784-BF27-7D24727C15C4}"/>
            </a:ext>
          </a:extLst>
        </xdr:cNvPr>
        <xdr:cNvSpPr txBox="1"/>
      </xdr:nvSpPr>
      <xdr:spPr>
        <a:xfrm>
          <a:off x="137636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26" name="テキスト ボックス 725">
          <a:extLst>
            <a:ext uri="{FF2B5EF4-FFF2-40B4-BE49-F238E27FC236}">
              <a16:creationId xmlns:a16="http://schemas.microsoft.com/office/drawing/2014/main" id="{821DC3B0-E411-49D2-B231-BEFA8B510495}"/>
            </a:ext>
          </a:extLst>
        </xdr:cNvPr>
        <xdr:cNvSpPr txBox="1"/>
      </xdr:nvSpPr>
      <xdr:spPr>
        <a:xfrm>
          <a:off x="129730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27" name="テキスト ボックス 726">
          <a:extLst>
            <a:ext uri="{FF2B5EF4-FFF2-40B4-BE49-F238E27FC236}">
              <a16:creationId xmlns:a16="http://schemas.microsoft.com/office/drawing/2014/main" id="{3F7248FF-09F4-4B6D-AA7E-A9EE6A5C4702}"/>
            </a:ext>
          </a:extLst>
        </xdr:cNvPr>
        <xdr:cNvSpPr txBox="1"/>
      </xdr:nvSpPr>
      <xdr:spPr>
        <a:xfrm>
          <a:off x="121729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28" name="テキスト ボックス 727">
          <a:extLst>
            <a:ext uri="{FF2B5EF4-FFF2-40B4-BE49-F238E27FC236}">
              <a16:creationId xmlns:a16="http://schemas.microsoft.com/office/drawing/2014/main" id="{795C5975-3F45-4767-99C9-6DDBBC0CC46E}"/>
            </a:ext>
          </a:extLst>
        </xdr:cNvPr>
        <xdr:cNvSpPr txBox="1"/>
      </xdr:nvSpPr>
      <xdr:spPr>
        <a:xfrm>
          <a:off x="113633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116840</xdr:rowOff>
    </xdr:from>
    <xdr:to>
      <xdr:col>85</xdr:col>
      <xdr:colOff>177800</xdr:colOff>
      <xdr:row>78</xdr:row>
      <xdr:rowOff>46990</xdr:rowOff>
    </xdr:to>
    <xdr:sp macro="" textlink="">
      <xdr:nvSpPr>
        <xdr:cNvPr id="729" name="楕円 728">
          <a:extLst>
            <a:ext uri="{FF2B5EF4-FFF2-40B4-BE49-F238E27FC236}">
              <a16:creationId xmlns:a16="http://schemas.microsoft.com/office/drawing/2014/main" id="{04BD6590-2F8E-4BDF-873B-82C3DF911514}"/>
            </a:ext>
          </a:extLst>
        </xdr:cNvPr>
        <xdr:cNvSpPr/>
      </xdr:nvSpPr>
      <xdr:spPr>
        <a:xfrm>
          <a:off x="14649450" y="125850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69850</xdr:rowOff>
    </xdr:from>
    <xdr:ext cx="405130" cy="259080"/>
    <xdr:sp macro="" textlink="">
      <xdr:nvSpPr>
        <xdr:cNvPr id="730" name="【庁舎】&#10;有形固定資産減価償却率該当値テキスト">
          <a:extLst>
            <a:ext uri="{FF2B5EF4-FFF2-40B4-BE49-F238E27FC236}">
              <a16:creationId xmlns:a16="http://schemas.microsoft.com/office/drawing/2014/main" id="{9FB97FBC-218F-47BC-80D1-4519EB336BB9}"/>
            </a:ext>
          </a:extLst>
        </xdr:cNvPr>
        <xdr:cNvSpPr txBox="1"/>
      </xdr:nvSpPr>
      <xdr:spPr>
        <a:xfrm>
          <a:off x="14744700" y="12534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86360</xdr:rowOff>
    </xdr:from>
    <xdr:to>
      <xdr:col>81</xdr:col>
      <xdr:colOff>101600</xdr:colOff>
      <xdr:row>79</xdr:row>
      <xdr:rowOff>16510</xdr:rowOff>
    </xdr:to>
    <xdr:sp macro="" textlink="">
      <xdr:nvSpPr>
        <xdr:cNvPr id="731" name="楕円 730">
          <a:extLst>
            <a:ext uri="{FF2B5EF4-FFF2-40B4-BE49-F238E27FC236}">
              <a16:creationId xmlns:a16="http://schemas.microsoft.com/office/drawing/2014/main" id="{175BDC45-49B6-41CA-AC06-1B7EEA3E58EF}"/>
            </a:ext>
          </a:extLst>
        </xdr:cNvPr>
        <xdr:cNvSpPr/>
      </xdr:nvSpPr>
      <xdr:spPr>
        <a:xfrm>
          <a:off x="13887450" y="127133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167640</xdr:rowOff>
    </xdr:from>
    <xdr:to>
      <xdr:col>85</xdr:col>
      <xdr:colOff>127000</xdr:colOff>
      <xdr:row>78</xdr:row>
      <xdr:rowOff>137160</xdr:rowOff>
    </xdr:to>
    <xdr:cxnSp macro="">
      <xdr:nvCxnSpPr>
        <xdr:cNvPr id="732" name="直線コネクタ 731">
          <a:extLst>
            <a:ext uri="{FF2B5EF4-FFF2-40B4-BE49-F238E27FC236}">
              <a16:creationId xmlns:a16="http://schemas.microsoft.com/office/drawing/2014/main" id="{BE39ED8A-549E-48B3-AC8D-22316E05E4CA}"/>
            </a:ext>
          </a:extLst>
        </xdr:cNvPr>
        <xdr:cNvCxnSpPr/>
      </xdr:nvCxnSpPr>
      <xdr:spPr>
        <a:xfrm flipV="1">
          <a:off x="13935075" y="12632690"/>
          <a:ext cx="762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82550</xdr:rowOff>
    </xdr:from>
    <xdr:to>
      <xdr:col>76</xdr:col>
      <xdr:colOff>165100</xdr:colOff>
      <xdr:row>79</xdr:row>
      <xdr:rowOff>12700</xdr:rowOff>
    </xdr:to>
    <xdr:sp macro="" textlink="">
      <xdr:nvSpPr>
        <xdr:cNvPr id="733" name="楕円 732">
          <a:extLst>
            <a:ext uri="{FF2B5EF4-FFF2-40B4-BE49-F238E27FC236}">
              <a16:creationId xmlns:a16="http://schemas.microsoft.com/office/drawing/2014/main" id="{5F838184-BDBA-44B1-8C23-47FFE103A19C}"/>
            </a:ext>
          </a:extLst>
        </xdr:cNvPr>
        <xdr:cNvSpPr/>
      </xdr:nvSpPr>
      <xdr:spPr>
        <a:xfrm>
          <a:off x="13096875" y="12715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133350</xdr:rowOff>
    </xdr:from>
    <xdr:to>
      <xdr:col>81</xdr:col>
      <xdr:colOff>50800</xdr:colOff>
      <xdr:row>78</xdr:row>
      <xdr:rowOff>137160</xdr:rowOff>
    </xdr:to>
    <xdr:cxnSp macro="">
      <xdr:nvCxnSpPr>
        <xdr:cNvPr id="734" name="直線コネクタ 733">
          <a:extLst>
            <a:ext uri="{FF2B5EF4-FFF2-40B4-BE49-F238E27FC236}">
              <a16:creationId xmlns:a16="http://schemas.microsoft.com/office/drawing/2014/main" id="{0650EC1E-C5CF-4CDF-8C22-090B01DEDF42}"/>
            </a:ext>
          </a:extLst>
        </xdr:cNvPr>
        <xdr:cNvCxnSpPr/>
      </xdr:nvCxnSpPr>
      <xdr:spPr>
        <a:xfrm>
          <a:off x="13144500" y="12763500"/>
          <a:ext cx="7905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74930</xdr:rowOff>
    </xdr:from>
    <xdr:to>
      <xdr:col>72</xdr:col>
      <xdr:colOff>38100</xdr:colOff>
      <xdr:row>80</xdr:row>
      <xdr:rowOff>5080</xdr:rowOff>
    </xdr:to>
    <xdr:sp macro="" textlink="">
      <xdr:nvSpPr>
        <xdr:cNvPr id="735" name="楕円 734">
          <a:extLst>
            <a:ext uri="{FF2B5EF4-FFF2-40B4-BE49-F238E27FC236}">
              <a16:creationId xmlns:a16="http://schemas.microsoft.com/office/drawing/2014/main" id="{955DAE81-3566-4124-8A6F-E8C38164A7D9}"/>
            </a:ext>
          </a:extLst>
        </xdr:cNvPr>
        <xdr:cNvSpPr/>
      </xdr:nvSpPr>
      <xdr:spPr>
        <a:xfrm>
          <a:off x="12296775" y="128670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133350</xdr:rowOff>
    </xdr:from>
    <xdr:to>
      <xdr:col>76</xdr:col>
      <xdr:colOff>114300</xdr:colOff>
      <xdr:row>79</xdr:row>
      <xdr:rowOff>125730</xdr:rowOff>
    </xdr:to>
    <xdr:cxnSp macro="">
      <xdr:nvCxnSpPr>
        <xdr:cNvPr id="736" name="直線コネクタ 735">
          <a:extLst>
            <a:ext uri="{FF2B5EF4-FFF2-40B4-BE49-F238E27FC236}">
              <a16:creationId xmlns:a16="http://schemas.microsoft.com/office/drawing/2014/main" id="{88302918-1E6B-4FB1-854C-81FCFD8C267E}"/>
            </a:ext>
          </a:extLst>
        </xdr:cNvPr>
        <xdr:cNvCxnSpPr/>
      </xdr:nvCxnSpPr>
      <xdr:spPr>
        <a:xfrm flipV="1">
          <a:off x="12344400" y="12763500"/>
          <a:ext cx="8001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74930</xdr:rowOff>
    </xdr:from>
    <xdr:to>
      <xdr:col>67</xdr:col>
      <xdr:colOff>101600</xdr:colOff>
      <xdr:row>80</xdr:row>
      <xdr:rowOff>5080</xdr:rowOff>
    </xdr:to>
    <xdr:sp macro="" textlink="">
      <xdr:nvSpPr>
        <xdr:cNvPr id="737" name="楕円 736">
          <a:extLst>
            <a:ext uri="{FF2B5EF4-FFF2-40B4-BE49-F238E27FC236}">
              <a16:creationId xmlns:a16="http://schemas.microsoft.com/office/drawing/2014/main" id="{DCE138A6-B79D-498A-8D43-C4D23AB41F46}"/>
            </a:ext>
          </a:extLst>
        </xdr:cNvPr>
        <xdr:cNvSpPr/>
      </xdr:nvSpPr>
      <xdr:spPr>
        <a:xfrm>
          <a:off x="11487150" y="128670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125730</xdr:rowOff>
    </xdr:from>
    <xdr:to>
      <xdr:col>71</xdr:col>
      <xdr:colOff>177800</xdr:colOff>
      <xdr:row>79</xdr:row>
      <xdr:rowOff>125730</xdr:rowOff>
    </xdr:to>
    <xdr:cxnSp macro="">
      <xdr:nvCxnSpPr>
        <xdr:cNvPr id="738" name="直線コネクタ 737">
          <a:extLst>
            <a:ext uri="{FF2B5EF4-FFF2-40B4-BE49-F238E27FC236}">
              <a16:creationId xmlns:a16="http://schemas.microsoft.com/office/drawing/2014/main" id="{5E7D9F22-A152-4FD5-91CF-BC0BCCD1D106}"/>
            </a:ext>
          </a:extLst>
        </xdr:cNvPr>
        <xdr:cNvCxnSpPr/>
      </xdr:nvCxnSpPr>
      <xdr:spPr>
        <a:xfrm>
          <a:off x="11534775" y="1291463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77</xdr:row>
      <xdr:rowOff>33020</xdr:rowOff>
    </xdr:from>
    <xdr:ext cx="405130" cy="259080"/>
    <xdr:sp macro="" textlink="">
      <xdr:nvSpPr>
        <xdr:cNvPr id="739" name="n_1mainValue【庁舎】&#10;有形固定資産減価償却率">
          <a:extLst>
            <a:ext uri="{FF2B5EF4-FFF2-40B4-BE49-F238E27FC236}">
              <a16:creationId xmlns:a16="http://schemas.microsoft.com/office/drawing/2014/main" id="{3E2359F7-CFFB-40E9-B63F-88D4C47CB1BB}"/>
            </a:ext>
          </a:extLst>
        </xdr:cNvPr>
        <xdr:cNvSpPr txBox="1"/>
      </xdr:nvSpPr>
      <xdr:spPr>
        <a:xfrm>
          <a:off x="13745210" y="12498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29210</xdr:rowOff>
    </xdr:from>
    <xdr:ext cx="404495" cy="258445"/>
    <xdr:sp macro="" textlink="">
      <xdr:nvSpPr>
        <xdr:cNvPr id="740" name="n_2mainValue【庁舎】&#10;有形固定資産減価償却率">
          <a:extLst>
            <a:ext uri="{FF2B5EF4-FFF2-40B4-BE49-F238E27FC236}">
              <a16:creationId xmlns:a16="http://schemas.microsoft.com/office/drawing/2014/main" id="{2FCF77C8-8E82-44C3-8DC3-F5896D381168}"/>
            </a:ext>
          </a:extLst>
        </xdr:cNvPr>
        <xdr:cNvSpPr txBox="1"/>
      </xdr:nvSpPr>
      <xdr:spPr>
        <a:xfrm>
          <a:off x="12964160" y="12494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21590</xdr:rowOff>
    </xdr:from>
    <xdr:ext cx="404495" cy="259080"/>
    <xdr:sp macro="" textlink="">
      <xdr:nvSpPr>
        <xdr:cNvPr id="741" name="n_3mainValue【庁舎】&#10;有形固定資産減価償却率">
          <a:extLst>
            <a:ext uri="{FF2B5EF4-FFF2-40B4-BE49-F238E27FC236}">
              <a16:creationId xmlns:a16="http://schemas.microsoft.com/office/drawing/2014/main" id="{771EAE5D-42BA-4694-A8A6-CE604998D9D6}"/>
            </a:ext>
          </a:extLst>
        </xdr:cNvPr>
        <xdr:cNvSpPr txBox="1"/>
      </xdr:nvSpPr>
      <xdr:spPr>
        <a:xfrm>
          <a:off x="12164060" y="12651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21590</xdr:rowOff>
    </xdr:from>
    <xdr:ext cx="404495" cy="259080"/>
    <xdr:sp macro="" textlink="">
      <xdr:nvSpPr>
        <xdr:cNvPr id="742" name="n_4mainValue【庁舎】&#10;有形固定資産減価償却率">
          <a:extLst>
            <a:ext uri="{FF2B5EF4-FFF2-40B4-BE49-F238E27FC236}">
              <a16:creationId xmlns:a16="http://schemas.microsoft.com/office/drawing/2014/main" id="{7B1B94BC-842D-45E9-8FB0-26EFE962E489}"/>
            </a:ext>
          </a:extLst>
        </xdr:cNvPr>
        <xdr:cNvSpPr txBox="1"/>
      </xdr:nvSpPr>
      <xdr:spPr>
        <a:xfrm>
          <a:off x="11354435" y="12651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a:extLst>
            <a:ext uri="{FF2B5EF4-FFF2-40B4-BE49-F238E27FC236}">
              <a16:creationId xmlns:a16="http://schemas.microsoft.com/office/drawing/2014/main" id="{92B27C5D-5920-4331-9A8F-83C51C4A0AC5}"/>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44" name="正方形/長方形 743">
          <a:extLst>
            <a:ext uri="{FF2B5EF4-FFF2-40B4-BE49-F238E27FC236}">
              <a16:creationId xmlns:a16="http://schemas.microsoft.com/office/drawing/2014/main" id="{2779328E-F481-4751-9717-546221194B48}"/>
            </a:ext>
          </a:extLst>
        </xdr:cNvPr>
        <xdr:cNvSpPr/>
      </xdr:nvSpPr>
      <xdr:spPr>
        <a:xfrm>
          <a:off x="169259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45" name="正方形/長方形 744">
          <a:extLst>
            <a:ext uri="{FF2B5EF4-FFF2-40B4-BE49-F238E27FC236}">
              <a16:creationId xmlns:a16="http://schemas.microsoft.com/office/drawing/2014/main" id="{F81A7D07-3848-4055-B45D-4F2C1512511E}"/>
            </a:ext>
          </a:extLst>
        </xdr:cNvPr>
        <xdr:cNvSpPr/>
      </xdr:nvSpPr>
      <xdr:spPr>
        <a:xfrm>
          <a:off x="169259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a:t>
          </a:r>
          <a:endParaRPr kumimoji="1" lang="ja-JP" altLang="en-US" sz="1200" b="1" i="1">
            <a:solidFill>
              <a:srgbClr val="4080FF"/>
            </a:solidFill>
            <a:latin typeface="ＭＳ Ｐゴシック"/>
            <a:ea typeface="ＭＳ Ｐゴシック"/>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46" name="正方形/長方形 745">
          <a:extLst>
            <a:ext uri="{FF2B5EF4-FFF2-40B4-BE49-F238E27FC236}">
              <a16:creationId xmlns:a16="http://schemas.microsoft.com/office/drawing/2014/main" id="{FD6CFD72-2A55-40E3-9B41-24E3D59C76E2}"/>
            </a:ext>
          </a:extLst>
        </xdr:cNvPr>
        <xdr:cNvSpPr/>
      </xdr:nvSpPr>
      <xdr:spPr>
        <a:xfrm>
          <a:off x="18411825" y="1178242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47" name="正方形/長方形 746">
          <a:extLst>
            <a:ext uri="{FF2B5EF4-FFF2-40B4-BE49-F238E27FC236}">
              <a16:creationId xmlns:a16="http://schemas.microsoft.com/office/drawing/2014/main" id="{A9E62DB4-7212-4D45-90C6-E00891E9E8B9}"/>
            </a:ext>
          </a:extLst>
        </xdr:cNvPr>
        <xdr:cNvSpPr/>
      </xdr:nvSpPr>
      <xdr:spPr>
        <a:xfrm>
          <a:off x="18411825" y="11982450"/>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8" name="正方形/長方形 747">
          <a:extLst>
            <a:ext uri="{FF2B5EF4-FFF2-40B4-BE49-F238E27FC236}">
              <a16:creationId xmlns:a16="http://schemas.microsoft.com/office/drawing/2014/main" id="{E652A43D-A3EC-4B29-8E4D-362BDEFBA369}"/>
            </a:ext>
          </a:extLst>
        </xdr:cNvPr>
        <xdr:cNvSpPr/>
      </xdr:nvSpPr>
      <xdr:spPr>
        <a:xfrm>
          <a:off x="16459200" y="12239625"/>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749" name="テキスト ボックス 748">
          <a:extLst>
            <a:ext uri="{FF2B5EF4-FFF2-40B4-BE49-F238E27FC236}">
              <a16:creationId xmlns:a16="http://schemas.microsoft.com/office/drawing/2014/main" id="{82FCDBE4-6543-4F04-83D5-646E98AD16CC}"/>
            </a:ext>
          </a:extLst>
        </xdr:cNvPr>
        <xdr:cNvSpPr txBox="1"/>
      </xdr:nvSpPr>
      <xdr:spPr>
        <a:xfrm>
          <a:off x="16440150" y="120586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0" name="直線コネクタ 749">
          <a:extLst>
            <a:ext uri="{FF2B5EF4-FFF2-40B4-BE49-F238E27FC236}">
              <a16:creationId xmlns:a16="http://schemas.microsoft.com/office/drawing/2014/main" id="{86B686C3-9A30-4C37-8074-F4B4D6F50ADE}"/>
            </a:ext>
          </a:extLst>
        </xdr:cNvPr>
        <xdr:cNvCxnSpPr/>
      </xdr:nvCxnSpPr>
      <xdr:spPr>
        <a:xfrm>
          <a:off x="16459200" y="1440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88</xdr:row>
      <xdr:rowOff>10160</xdr:rowOff>
    </xdr:from>
    <xdr:ext cx="466725" cy="259080"/>
    <xdr:sp macro="" textlink="">
      <xdr:nvSpPr>
        <xdr:cNvPr id="751" name="テキスト ボックス 750">
          <a:extLst>
            <a:ext uri="{FF2B5EF4-FFF2-40B4-BE49-F238E27FC236}">
              <a16:creationId xmlns:a16="http://schemas.microsoft.com/office/drawing/2014/main" id="{B2A2E4A3-FF96-4915-B5AC-23054AEEB254}"/>
            </a:ext>
          </a:extLst>
        </xdr:cNvPr>
        <xdr:cNvSpPr txBox="1"/>
      </xdr:nvSpPr>
      <xdr:spPr>
        <a:xfrm>
          <a:off x="16052165" y="142563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86</xdr:row>
      <xdr:rowOff>168910</xdr:rowOff>
    </xdr:from>
    <xdr:to>
      <xdr:col>120</xdr:col>
      <xdr:colOff>114300</xdr:colOff>
      <xdr:row>86</xdr:row>
      <xdr:rowOff>168910</xdr:rowOff>
    </xdr:to>
    <xdr:cxnSp macro="">
      <xdr:nvCxnSpPr>
        <xdr:cNvPr id="752" name="直線コネクタ 751">
          <a:extLst>
            <a:ext uri="{FF2B5EF4-FFF2-40B4-BE49-F238E27FC236}">
              <a16:creationId xmlns:a16="http://schemas.microsoft.com/office/drawing/2014/main" id="{EDF0F838-82F6-4B81-BE67-9F600C7F6B4F}"/>
            </a:ext>
          </a:extLst>
        </xdr:cNvPr>
        <xdr:cNvCxnSpPr/>
      </xdr:nvCxnSpPr>
      <xdr:spPr>
        <a:xfrm>
          <a:off x="16459200" y="140849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725" cy="259080"/>
    <xdr:sp macro="" textlink="">
      <xdr:nvSpPr>
        <xdr:cNvPr id="753" name="テキスト ボックス 752">
          <a:extLst>
            <a:ext uri="{FF2B5EF4-FFF2-40B4-BE49-F238E27FC236}">
              <a16:creationId xmlns:a16="http://schemas.microsoft.com/office/drawing/2014/main" id="{E952341C-87F5-45A7-B1C3-A700B5932DA7}"/>
            </a:ext>
          </a:extLst>
        </xdr:cNvPr>
        <xdr:cNvSpPr txBox="1"/>
      </xdr:nvSpPr>
      <xdr:spPr>
        <a:xfrm>
          <a:off x="16052165" y="139553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754" name="直線コネクタ 753">
          <a:extLst>
            <a:ext uri="{FF2B5EF4-FFF2-40B4-BE49-F238E27FC236}">
              <a16:creationId xmlns:a16="http://schemas.microsoft.com/office/drawing/2014/main" id="{1FC9D403-A561-4396-B65D-E554A113ED9C}"/>
            </a:ext>
          </a:extLst>
        </xdr:cNvPr>
        <xdr:cNvCxnSpPr/>
      </xdr:nvCxnSpPr>
      <xdr:spPr>
        <a:xfrm>
          <a:off x="16459200" y="137737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725" cy="258445"/>
    <xdr:sp macro="" textlink="">
      <xdr:nvSpPr>
        <xdr:cNvPr id="755" name="テキスト ボックス 754">
          <a:extLst>
            <a:ext uri="{FF2B5EF4-FFF2-40B4-BE49-F238E27FC236}">
              <a16:creationId xmlns:a16="http://schemas.microsoft.com/office/drawing/2014/main" id="{60D76B1F-ABFC-49CB-AA11-2ACFA873B926}"/>
            </a:ext>
          </a:extLst>
        </xdr:cNvPr>
        <xdr:cNvSpPr txBox="1"/>
      </xdr:nvSpPr>
      <xdr:spPr>
        <a:xfrm>
          <a:off x="16052165" y="136474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756" name="直線コネクタ 755">
          <a:extLst>
            <a:ext uri="{FF2B5EF4-FFF2-40B4-BE49-F238E27FC236}">
              <a16:creationId xmlns:a16="http://schemas.microsoft.com/office/drawing/2014/main" id="{5F0305C9-8B31-41DE-916D-559DF08297A9}"/>
            </a:ext>
          </a:extLst>
        </xdr:cNvPr>
        <xdr:cNvCxnSpPr/>
      </xdr:nvCxnSpPr>
      <xdr:spPr>
        <a:xfrm>
          <a:off x="16459200" y="13466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725" cy="259080"/>
    <xdr:sp macro="" textlink="">
      <xdr:nvSpPr>
        <xdr:cNvPr id="757" name="テキスト ボックス 756">
          <a:extLst>
            <a:ext uri="{FF2B5EF4-FFF2-40B4-BE49-F238E27FC236}">
              <a16:creationId xmlns:a16="http://schemas.microsoft.com/office/drawing/2014/main" id="{370D8022-F665-4E7C-A08F-A1FDD230B2DB}"/>
            </a:ext>
          </a:extLst>
        </xdr:cNvPr>
        <xdr:cNvSpPr txBox="1"/>
      </xdr:nvSpPr>
      <xdr:spPr>
        <a:xfrm>
          <a:off x="16052165" y="133369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758" name="直線コネクタ 757">
          <a:extLst>
            <a:ext uri="{FF2B5EF4-FFF2-40B4-BE49-F238E27FC236}">
              <a16:creationId xmlns:a16="http://schemas.microsoft.com/office/drawing/2014/main" id="{14708E7C-E44B-4DF6-985F-41E7356F84D8}"/>
            </a:ext>
          </a:extLst>
        </xdr:cNvPr>
        <xdr:cNvCxnSpPr/>
      </xdr:nvCxnSpPr>
      <xdr:spPr>
        <a:xfrm>
          <a:off x="16459200" y="13165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725" cy="258445"/>
    <xdr:sp macro="" textlink="">
      <xdr:nvSpPr>
        <xdr:cNvPr id="759" name="テキスト ボックス 758">
          <a:extLst>
            <a:ext uri="{FF2B5EF4-FFF2-40B4-BE49-F238E27FC236}">
              <a16:creationId xmlns:a16="http://schemas.microsoft.com/office/drawing/2014/main" id="{A3FC78FE-DEAE-475D-A01D-9835A7B243A6}"/>
            </a:ext>
          </a:extLst>
        </xdr:cNvPr>
        <xdr:cNvSpPr txBox="1"/>
      </xdr:nvSpPr>
      <xdr:spPr>
        <a:xfrm>
          <a:off x="16052165" y="13029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760" name="直線コネクタ 759">
          <a:extLst>
            <a:ext uri="{FF2B5EF4-FFF2-40B4-BE49-F238E27FC236}">
              <a16:creationId xmlns:a16="http://schemas.microsoft.com/office/drawing/2014/main" id="{2710B0A4-BCE2-4795-9AE1-F68B3BC70D31}"/>
            </a:ext>
          </a:extLst>
        </xdr:cNvPr>
        <xdr:cNvCxnSpPr/>
      </xdr:nvCxnSpPr>
      <xdr:spPr>
        <a:xfrm>
          <a:off x="16459200" y="12858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725" cy="259080"/>
    <xdr:sp macro="" textlink="">
      <xdr:nvSpPr>
        <xdr:cNvPr id="761" name="テキスト ボックス 760">
          <a:extLst>
            <a:ext uri="{FF2B5EF4-FFF2-40B4-BE49-F238E27FC236}">
              <a16:creationId xmlns:a16="http://schemas.microsoft.com/office/drawing/2014/main" id="{95F3DA81-2031-4A5C-B4D1-C68694992CDA}"/>
            </a:ext>
          </a:extLst>
        </xdr:cNvPr>
        <xdr:cNvSpPr txBox="1"/>
      </xdr:nvSpPr>
      <xdr:spPr>
        <a:xfrm>
          <a:off x="16052165" y="127222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762" name="直線コネクタ 761">
          <a:extLst>
            <a:ext uri="{FF2B5EF4-FFF2-40B4-BE49-F238E27FC236}">
              <a16:creationId xmlns:a16="http://schemas.microsoft.com/office/drawing/2014/main" id="{83474231-0B37-4A58-911A-1A153E30DAE5}"/>
            </a:ext>
          </a:extLst>
        </xdr:cNvPr>
        <xdr:cNvCxnSpPr/>
      </xdr:nvCxnSpPr>
      <xdr:spPr>
        <a:xfrm>
          <a:off x="16459200" y="12546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725" cy="259080"/>
    <xdr:sp macro="" textlink="">
      <xdr:nvSpPr>
        <xdr:cNvPr id="763" name="テキスト ボックス 762">
          <a:extLst>
            <a:ext uri="{FF2B5EF4-FFF2-40B4-BE49-F238E27FC236}">
              <a16:creationId xmlns:a16="http://schemas.microsoft.com/office/drawing/2014/main" id="{AF201C62-9786-4DFD-BFF0-4DC82A4AAA27}"/>
            </a:ext>
          </a:extLst>
        </xdr:cNvPr>
        <xdr:cNvSpPr txBox="1"/>
      </xdr:nvSpPr>
      <xdr:spPr>
        <a:xfrm>
          <a:off x="16052165" y="124110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a:extLst>
            <a:ext uri="{FF2B5EF4-FFF2-40B4-BE49-F238E27FC236}">
              <a16:creationId xmlns:a16="http://schemas.microsoft.com/office/drawing/2014/main" id="{E1428506-CE6F-4591-ACB5-A7FBE05C2F87}"/>
            </a:ext>
          </a:extLst>
        </xdr:cNvPr>
        <xdr:cNvCxnSpPr/>
      </xdr:nvCxnSpPr>
      <xdr:spPr>
        <a:xfrm>
          <a:off x="16459200" y="122396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765" name="テキスト ボックス 764">
          <a:extLst>
            <a:ext uri="{FF2B5EF4-FFF2-40B4-BE49-F238E27FC236}">
              <a16:creationId xmlns:a16="http://schemas.microsoft.com/office/drawing/2014/main" id="{22DCCF32-AABF-477A-8C36-F8087A18C07D}"/>
            </a:ext>
          </a:extLst>
        </xdr:cNvPr>
        <xdr:cNvSpPr txBox="1"/>
      </xdr:nvSpPr>
      <xdr:spPr>
        <a:xfrm>
          <a:off x="16052165" y="121037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0.240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庁舎】&#10;一人当たり面積グラフ枠">
          <a:extLst>
            <a:ext uri="{FF2B5EF4-FFF2-40B4-BE49-F238E27FC236}">
              <a16:creationId xmlns:a16="http://schemas.microsoft.com/office/drawing/2014/main" id="{B0E58590-E954-492B-85E9-2DFDDA0A4FCD}"/>
            </a:ext>
          </a:extLst>
        </xdr:cNvPr>
        <xdr:cNvSpPr/>
      </xdr:nvSpPr>
      <xdr:spPr>
        <a:xfrm>
          <a:off x="16459200" y="12239625"/>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122555</xdr:rowOff>
    </xdr:from>
    <xdr:to>
      <xdr:col>116</xdr:col>
      <xdr:colOff>62865</xdr:colOff>
      <xdr:row>81</xdr:row>
      <xdr:rowOff>46355</xdr:rowOff>
    </xdr:to>
    <xdr:cxnSp macro="">
      <xdr:nvCxnSpPr>
        <xdr:cNvPr id="767" name="直線コネクタ 766">
          <a:extLst>
            <a:ext uri="{FF2B5EF4-FFF2-40B4-BE49-F238E27FC236}">
              <a16:creationId xmlns:a16="http://schemas.microsoft.com/office/drawing/2014/main" id="{57732B12-ABE6-4EC2-BC4C-5ADD27878493}"/>
            </a:ext>
          </a:extLst>
        </xdr:cNvPr>
        <xdr:cNvCxnSpPr/>
      </xdr:nvCxnSpPr>
      <xdr:spPr>
        <a:xfrm flipV="1">
          <a:off x="19952970" y="12593955"/>
          <a:ext cx="1270" cy="571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50165</xdr:rowOff>
    </xdr:from>
    <xdr:ext cx="469900" cy="259080"/>
    <xdr:sp macro="" textlink="">
      <xdr:nvSpPr>
        <xdr:cNvPr id="768" name="【庁舎】&#10;一人当たり面積最小値テキスト">
          <a:extLst>
            <a:ext uri="{FF2B5EF4-FFF2-40B4-BE49-F238E27FC236}">
              <a16:creationId xmlns:a16="http://schemas.microsoft.com/office/drawing/2014/main" id="{366D44A2-EE62-44D7-A4F7-8FC1CCC550EF}"/>
            </a:ext>
          </a:extLst>
        </xdr:cNvPr>
        <xdr:cNvSpPr txBox="1"/>
      </xdr:nvSpPr>
      <xdr:spPr>
        <a:xfrm>
          <a:off x="20002500" y="13162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0.150</a:t>
          </a:r>
          <a:endParaRPr kumimoji="1" lang="ja-JP" altLang="en-US" sz="1000" b="1">
            <a:latin typeface="ＭＳ Ｐゴシック"/>
            <a:ea typeface="ＭＳ Ｐゴシック"/>
          </a:endParaRPr>
        </a:p>
      </xdr:txBody>
    </xdr:sp>
    <xdr:clientData/>
  </xdr:oneCellAnchor>
  <xdr:twoCellAnchor>
    <xdr:from>
      <xdr:col>115</xdr:col>
      <xdr:colOff>165100</xdr:colOff>
      <xdr:row>81</xdr:row>
      <xdr:rowOff>46355</xdr:rowOff>
    </xdr:from>
    <xdr:to>
      <xdr:col>116</xdr:col>
      <xdr:colOff>152400</xdr:colOff>
      <xdr:row>81</xdr:row>
      <xdr:rowOff>46355</xdr:rowOff>
    </xdr:to>
    <xdr:cxnSp macro="">
      <xdr:nvCxnSpPr>
        <xdr:cNvPr id="769" name="直線コネクタ 768">
          <a:extLst>
            <a:ext uri="{FF2B5EF4-FFF2-40B4-BE49-F238E27FC236}">
              <a16:creationId xmlns:a16="http://schemas.microsoft.com/office/drawing/2014/main" id="{E5D5FC18-BE23-422A-B0CE-E5D7D5B5D670}"/>
            </a:ext>
          </a:extLst>
        </xdr:cNvPr>
        <xdr:cNvCxnSpPr/>
      </xdr:nvCxnSpPr>
      <xdr:spPr>
        <a:xfrm>
          <a:off x="19878675" y="131654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69215</xdr:rowOff>
    </xdr:from>
    <xdr:ext cx="469900" cy="259080"/>
    <xdr:sp macro="" textlink="">
      <xdr:nvSpPr>
        <xdr:cNvPr id="770" name="【庁舎】&#10;一人当たり面積最大値テキスト">
          <a:extLst>
            <a:ext uri="{FF2B5EF4-FFF2-40B4-BE49-F238E27FC236}">
              <a16:creationId xmlns:a16="http://schemas.microsoft.com/office/drawing/2014/main" id="{C710AB98-B3D7-418F-B217-2A8D89B599F1}"/>
            </a:ext>
          </a:extLst>
        </xdr:cNvPr>
        <xdr:cNvSpPr txBox="1"/>
      </xdr:nvSpPr>
      <xdr:spPr>
        <a:xfrm>
          <a:off x="20002500" y="12372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122555</xdr:rowOff>
    </xdr:from>
    <xdr:to>
      <xdr:col>116</xdr:col>
      <xdr:colOff>152400</xdr:colOff>
      <xdr:row>77</xdr:row>
      <xdr:rowOff>122555</xdr:rowOff>
    </xdr:to>
    <xdr:cxnSp macro="">
      <xdr:nvCxnSpPr>
        <xdr:cNvPr id="771" name="直線コネクタ 770">
          <a:extLst>
            <a:ext uri="{FF2B5EF4-FFF2-40B4-BE49-F238E27FC236}">
              <a16:creationId xmlns:a16="http://schemas.microsoft.com/office/drawing/2014/main" id="{461172DC-58E3-4915-ABBF-2EFEDAA3822D}"/>
            </a:ext>
          </a:extLst>
        </xdr:cNvPr>
        <xdr:cNvCxnSpPr/>
      </xdr:nvCxnSpPr>
      <xdr:spPr>
        <a:xfrm>
          <a:off x="19878675" y="12593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150495</xdr:rowOff>
    </xdr:from>
    <xdr:ext cx="469900" cy="259080"/>
    <xdr:sp macro="" textlink="">
      <xdr:nvSpPr>
        <xdr:cNvPr id="772" name="【庁舎】&#10;一人当たり面積平均値テキスト">
          <a:extLst>
            <a:ext uri="{FF2B5EF4-FFF2-40B4-BE49-F238E27FC236}">
              <a16:creationId xmlns:a16="http://schemas.microsoft.com/office/drawing/2014/main" id="{6C5DC8AC-E641-47C7-804E-379E586941C9}"/>
            </a:ext>
          </a:extLst>
        </xdr:cNvPr>
        <xdr:cNvSpPr txBox="1"/>
      </xdr:nvSpPr>
      <xdr:spPr>
        <a:xfrm>
          <a:off x="20002500" y="127806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79</xdr:row>
      <xdr:rowOff>635</xdr:rowOff>
    </xdr:from>
    <xdr:to>
      <xdr:col>116</xdr:col>
      <xdr:colOff>114300</xdr:colOff>
      <xdr:row>79</xdr:row>
      <xdr:rowOff>102235</xdr:rowOff>
    </xdr:to>
    <xdr:sp macro="" textlink="">
      <xdr:nvSpPr>
        <xdr:cNvPr id="773" name="フローチャート: 判断 772">
          <a:extLst>
            <a:ext uri="{FF2B5EF4-FFF2-40B4-BE49-F238E27FC236}">
              <a16:creationId xmlns:a16="http://schemas.microsoft.com/office/drawing/2014/main" id="{B4DCC63E-A68A-4741-81E6-5B6A6147003A}"/>
            </a:ext>
          </a:extLst>
        </xdr:cNvPr>
        <xdr:cNvSpPr/>
      </xdr:nvSpPr>
      <xdr:spPr>
        <a:xfrm>
          <a:off x="19897725" y="1279271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22860</xdr:rowOff>
    </xdr:from>
    <xdr:to>
      <xdr:col>112</xdr:col>
      <xdr:colOff>38100</xdr:colOff>
      <xdr:row>79</xdr:row>
      <xdr:rowOff>124460</xdr:rowOff>
    </xdr:to>
    <xdr:sp macro="" textlink="">
      <xdr:nvSpPr>
        <xdr:cNvPr id="774" name="フローチャート: 判断 773">
          <a:extLst>
            <a:ext uri="{FF2B5EF4-FFF2-40B4-BE49-F238E27FC236}">
              <a16:creationId xmlns:a16="http://schemas.microsoft.com/office/drawing/2014/main" id="{6B0D2902-E969-42C4-B76F-56871F0A45A8}"/>
            </a:ext>
          </a:extLst>
        </xdr:cNvPr>
        <xdr:cNvSpPr/>
      </xdr:nvSpPr>
      <xdr:spPr>
        <a:xfrm>
          <a:off x="19154775" y="128181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79</xdr:row>
      <xdr:rowOff>115570</xdr:rowOff>
    </xdr:from>
    <xdr:ext cx="469900" cy="259080"/>
    <xdr:sp macro="" textlink="">
      <xdr:nvSpPr>
        <xdr:cNvPr id="775" name="n_1aveValue【庁舎】&#10;一人当たり面積">
          <a:extLst>
            <a:ext uri="{FF2B5EF4-FFF2-40B4-BE49-F238E27FC236}">
              <a16:creationId xmlns:a16="http://schemas.microsoft.com/office/drawing/2014/main" id="{6A98B8FB-2E70-4C9E-9DA8-B5CA02FC3BC2}"/>
            </a:ext>
          </a:extLst>
        </xdr:cNvPr>
        <xdr:cNvSpPr txBox="1"/>
      </xdr:nvSpPr>
      <xdr:spPr>
        <a:xfrm>
          <a:off x="18983325" y="12907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79</xdr:row>
      <xdr:rowOff>132080</xdr:rowOff>
    </xdr:from>
    <xdr:to>
      <xdr:col>107</xdr:col>
      <xdr:colOff>101600</xdr:colOff>
      <xdr:row>80</xdr:row>
      <xdr:rowOff>61595</xdr:rowOff>
    </xdr:to>
    <xdr:sp macro="" textlink="">
      <xdr:nvSpPr>
        <xdr:cNvPr id="776" name="フローチャート: 判断 775">
          <a:extLst>
            <a:ext uri="{FF2B5EF4-FFF2-40B4-BE49-F238E27FC236}">
              <a16:creationId xmlns:a16="http://schemas.microsoft.com/office/drawing/2014/main" id="{73C36A5D-97A5-414F-B6D3-2A05D5B29EF4}"/>
            </a:ext>
          </a:extLst>
        </xdr:cNvPr>
        <xdr:cNvSpPr/>
      </xdr:nvSpPr>
      <xdr:spPr>
        <a:xfrm>
          <a:off x="18345150" y="12924155"/>
          <a:ext cx="10477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80</xdr:row>
      <xdr:rowOff>52705</xdr:rowOff>
    </xdr:from>
    <xdr:ext cx="469265" cy="258445"/>
    <xdr:sp macro="" textlink="">
      <xdr:nvSpPr>
        <xdr:cNvPr id="777" name="n_2aveValue【庁舎】&#10;一人当たり面積">
          <a:extLst>
            <a:ext uri="{FF2B5EF4-FFF2-40B4-BE49-F238E27FC236}">
              <a16:creationId xmlns:a16="http://schemas.microsoft.com/office/drawing/2014/main" id="{36CAD4F9-0A2B-485D-B25F-7209D25F6530}"/>
            </a:ext>
          </a:extLst>
        </xdr:cNvPr>
        <xdr:cNvSpPr txBox="1"/>
      </xdr:nvSpPr>
      <xdr:spPr>
        <a:xfrm>
          <a:off x="18183225" y="13003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84</xdr:row>
      <xdr:rowOff>69215</xdr:rowOff>
    </xdr:from>
    <xdr:to>
      <xdr:col>102</xdr:col>
      <xdr:colOff>165100</xdr:colOff>
      <xdr:row>84</xdr:row>
      <xdr:rowOff>170815</xdr:rowOff>
    </xdr:to>
    <xdr:sp macro="" textlink="">
      <xdr:nvSpPr>
        <xdr:cNvPr id="778" name="フローチャート: 判断 777">
          <a:extLst>
            <a:ext uri="{FF2B5EF4-FFF2-40B4-BE49-F238E27FC236}">
              <a16:creationId xmlns:a16="http://schemas.microsoft.com/office/drawing/2014/main" id="{E93B278A-6D80-4711-B39D-DC7D67569708}"/>
            </a:ext>
          </a:extLst>
        </xdr:cNvPr>
        <xdr:cNvSpPr/>
      </xdr:nvSpPr>
      <xdr:spPr>
        <a:xfrm>
          <a:off x="17554575" y="136677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83</xdr:row>
      <xdr:rowOff>15875</xdr:rowOff>
    </xdr:from>
    <xdr:ext cx="469265" cy="259080"/>
    <xdr:sp macro="" textlink="">
      <xdr:nvSpPr>
        <xdr:cNvPr id="779" name="n_3aveValue【庁舎】&#10;一人当たり面積">
          <a:extLst>
            <a:ext uri="{FF2B5EF4-FFF2-40B4-BE49-F238E27FC236}">
              <a16:creationId xmlns:a16="http://schemas.microsoft.com/office/drawing/2014/main" id="{35ECF4D5-9468-4322-8B13-E75EAB7048B7}"/>
            </a:ext>
          </a:extLst>
        </xdr:cNvPr>
        <xdr:cNvSpPr txBox="1"/>
      </xdr:nvSpPr>
      <xdr:spPr>
        <a:xfrm>
          <a:off x="17383125" y="13455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780" name="テキスト ボックス 779">
          <a:extLst>
            <a:ext uri="{FF2B5EF4-FFF2-40B4-BE49-F238E27FC236}">
              <a16:creationId xmlns:a16="http://schemas.microsoft.com/office/drawing/2014/main" id="{4D593D9E-7AE0-440F-AAD2-F32F973C8683}"/>
            </a:ext>
          </a:extLst>
        </xdr:cNvPr>
        <xdr:cNvSpPr txBox="1"/>
      </xdr:nvSpPr>
      <xdr:spPr>
        <a:xfrm>
          <a:off x="197834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81" name="テキスト ボックス 780">
          <a:extLst>
            <a:ext uri="{FF2B5EF4-FFF2-40B4-BE49-F238E27FC236}">
              <a16:creationId xmlns:a16="http://schemas.microsoft.com/office/drawing/2014/main" id="{46E8D920-45EA-4AD3-84C8-67DE13D22E82}"/>
            </a:ext>
          </a:extLst>
        </xdr:cNvPr>
        <xdr:cNvSpPr txBox="1"/>
      </xdr:nvSpPr>
      <xdr:spPr>
        <a:xfrm>
          <a:off x="190309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82" name="テキスト ボックス 781">
          <a:extLst>
            <a:ext uri="{FF2B5EF4-FFF2-40B4-BE49-F238E27FC236}">
              <a16:creationId xmlns:a16="http://schemas.microsoft.com/office/drawing/2014/main" id="{4C251293-13B1-413B-A78A-1972F263B6B6}"/>
            </a:ext>
          </a:extLst>
        </xdr:cNvPr>
        <xdr:cNvSpPr txBox="1"/>
      </xdr:nvSpPr>
      <xdr:spPr>
        <a:xfrm>
          <a:off x="18221325"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83" name="テキスト ボックス 782">
          <a:extLst>
            <a:ext uri="{FF2B5EF4-FFF2-40B4-BE49-F238E27FC236}">
              <a16:creationId xmlns:a16="http://schemas.microsoft.com/office/drawing/2014/main" id="{7C6C5505-C8C1-4001-94C9-25B5BD8D2BFC}"/>
            </a:ext>
          </a:extLst>
        </xdr:cNvPr>
        <xdr:cNvSpPr txBox="1"/>
      </xdr:nvSpPr>
      <xdr:spPr>
        <a:xfrm>
          <a:off x="174307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84" name="テキスト ボックス 783">
          <a:extLst>
            <a:ext uri="{FF2B5EF4-FFF2-40B4-BE49-F238E27FC236}">
              <a16:creationId xmlns:a16="http://schemas.microsoft.com/office/drawing/2014/main" id="{E108A94E-7E83-481E-BF60-4937C3B9BC13}"/>
            </a:ext>
          </a:extLst>
        </xdr:cNvPr>
        <xdr:cNvSpPr txBox="1"/>
      </xdr:nvSpPr>
      <xdr:spPr>
        <a:xfrm>
          <a:off x="16630650" y="1439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71755</xdr:rowOff>
    </xdr:from>
    <xdr:to>
      <xdr:col>116</xdr:col>
      <xdr:colOff>114300</xdr:colOff>
      <xdr:row>78</xdr:row>
      <xdr:rowOff>1905</xdr:rowOff>
    </xdr:to>
    <xdr:sp macro="" textlink="">
      <xdr:nvSpPr>
        <xdr:cNvPr id="785" name="楕円 784">
          <a:extLst>
            <a:ext uri="{FF2B5EF4-FFF2-40B4-BE49-F238E27FC236}">
              <a16:creationId xmlns:a16="http://schemas.microsoft.com/office/drawing/2014/main" id="{0F3107F7-C660-4862-8254-9FF0DFE7CCF6}"/>
            </a:ext>
          </a:extLst>
        </xdr:cNvPr>
        <xdr:cNvSpPr/>
      </xdr:nvSpPr>
      <xdr:spPr>
        <a:xfrm>
          <a:off x="19897725" y="125368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24765</xdr:rowOff>
    </xdr:from>
    <xdr:ext cx="469900" cy="259080"/>
    <xdr:sp macro="" textlink="">
      <xdr:nvSpPr>
        <xdr:cNvPr id="786" name="【庁舎】&#10;一人当たり面積該当値テキスト">
          <a:extLst>
            <a:ext uri="{FF2B5EF4-FFF2-40B4-BE49-F238E27FC236}">
              <a16:creationId xmlns:a16="http://schemas.microsoft.com/office/drawing/2014/main" id="{7AD7516F-1EFA-45A7-8234-D9961C4753BB}"/>
            </a:ext>
          </a:extLst>
        </xdr:cNvPr>
        <xdr:cNvSpPr txBox="1"/>
      </xdr:nvSpPr>
      <xdr:spPr>
        <a:xfrm>
          <a:off x="20002500" y="12496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104140</xdr:rowOff>
    </xdr:from>
    <xdr:to>
      <xdr:col>112</xdr:col>
      <xdr:colOff>38100</xdr:colOff>
      <xdr:row>78</xdr:row>
      <xdr:rowOff>34290</xdr:rowOff>
    </xdr:to>
    <xdr:sp macro="" textlink="">
      <xdr:nvSpPr>
        <xdr:cNvPr id="787" name="楕円 786">
          <a:extLst>
            <a:ext uri="{FF2B5EF4-FFF2-40B4-BE49-F238E27FC236}">
              <a16:creationId xmlns:a16="http://schemas.microsoft.com/office/drawing/2014/main" id="{569958A9-4F07-46B3-8BE0-F35F4A44A317}"/>
            </a:ext>
          </a:extLst>
        </xdr:cNvPr>
        <xdr:cNvSpPr/>
      </xdr:nvSpPr>
      <xdr:spPr>
        <a:xfrm>
          <a:off x="19154775" y="1257554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122555</xdr:rowOff>
    </xdr:from>
    <xdr:to>
      <xdr:col>116</xdr:col>
      <xdr:colOff>63500</xdr:colOff>
      <xdr:row>77</xdr:row>
      <xdr:rowOff>154940</xdr:rowOff>
    </xdr:to>
    <xdr:cxnSp macro="">
      <xdr:nvCxnSpPr>
        <xdr:cNvPr id="788" name="直線コネクタ 787">
          <a:extLst>
            <a:ext uri="{FF2B5EF4-FFF2-40B4-BE49-F238E27FC236}">
              <a16:creationId xmlns:a16="http://schemas.microsoft.com/office/drawing/2014/main" id="{50EA8091-C1A9-4A5A-B8CC-46C5B01BD61F}"/>
            </a:ext>
          </a:extLst>
        </xdr:cNvPr>
        <xdr:cNvCxnSpPr/>
      </xdr:nvCxnSpPr>
      <xdr:spPr>
        <a:xfrm flipV="1">
          <a:off x="19202400" y="12593955"/>
          <a:ext cx="75247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118110</xdr:rowOff>
    </xdr:from>
    <xdr:to>
      <xdr:col>107</xdr:col>
      <xdr:colOff>101600</xdr:colOff>
      <xdr:row>79</xdr:row>
      <xdr:rowOff>48260</xdr:rowOff>
    </xdr:to>
    <xdr:sp macro="" textlink="">
      <xdr:nvSpPr>
        <xdr:cNvPr id="789" name="楕円 788">
          <a:extLst>
            <a:ext uri="{FF2B5EF4-FFF2-40B4-BE49-F238E27FC236}">
              <a16:creationId xmlns:a16="http://schemas.microsoft.com/office/drawing/2014/main" id="{C7812F93-C194-4823-96F9-6DC0D87AB805}"/>
            </a:ext>
          </a:extLst>
        </xdr:cNvPr>
        <xdr:cNvSpPr/>
      </xdr:nvSpPr>
      <xdr:spPr>
        <a:xfrm>
          <a:off x="18345150" y="1275143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154940</xdr:rowOff>
    </xdr:from>
    <xdr:to>
      <xdr:col>111</xdr:col>
      <xdr:colOff>177800</xdr:colOff>
      <xdr:row>78</xdr:row>
      <xdr:rowOff>168910</xdr:rowOff>
    </xdr:to>
    <xdr:cxnSp macro="">
      <xdr:nvCxnSpPr>
        <xdr:cNvPr id="790" name="直線コネクタ 789">
          <a:extLst>
            <a:ext uri="{FF2B5EF4-FFF2-40B4-BE49-F238E27FC236}">
              <a16:creationId xmlns:a16="http://schemas.microsoft.com/office/drawing/2014/main" id="{10B451EE-EC41-43FA-A553-EFEB26B0C2D1}"/>
            </a:ext>
          </a:extLst>
        </xdr:cNvPr>
        <xdr:cNvCxnSpPr/>
      </xdr:nvCxnSpPr>
      <xdr:spPr>
        <a:xfrm flipV="1">
          <a:off x="18392775" y="12623165"/>
          <a:ext cx="809625"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118110</xdr:rowOff>
    </xdr:from>
    <xdr:to>
      <xdr:col>102</xdr:col>
      <xdr:colOff>165100</xdr:colOff>
      <xdr:row>87</xdr:row>
      <xdr:rowOff>48260</xdr:rowOff>
    </xdr:to>
    <xdr:sp macro="" textlink="">
      <xdr:nvSpPr>
        <xdr:cNvPr id="791" name="楕円 790">
          <a:extLst>
            <a:ext uri="{FF2B5EF4-FFF2-40B4-BE49-F238E27FC236}">
              <a16:creationId xmlns:a16="http://schemas.microsoft.com/office/drawing/2014/main" id="{BC7B9368-C529-4E41-BF17-1B4F18A08060}"/>
            </a:ext>
          </a:extLst>
        </xdr:cNvPr>
        <xdr:cNvSpPr/>
      </xdr:nvSpPr>
      <xdr:spPr>
        <a:xfrm>
          <a:off x="17554575" y="1404683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168910</xdr:rowOff>
    </xdr:from>
    <xdr:to>
      <xdr:col>107</xdr:col>
      <xdr:colOff>50800</xdr:colOff>
      <xdr:row>86</xdr:row>
      <xdr:rowOff>168910</xdr:rowOff>
    </xdr:to>
    <xdr:cxnSp macro="">
      <xdr:nvCxnSpPr>
        <xdr:cNvPr id="792" name="直線コネクタ 791">
          <a:extLst>
            <a:ext uri="{FF2B5EF4-FFF2-40B4-BE49-F238E27FC236}">
              <a16:creationId xmlns:a16="http://schemas.microsoft.com/office/drawing/2014/main" id="{3C579BAA-015E-4E7A-8CC6-3895A3647CC3}"/>
            </a:ext>
          </a:extLst>
        </xdr:cNvPr>
        <xdr:cNvCxnSpPr/>
      </xdr:nvCxnSpPr>
      <xdr:spPr>
        <a:xfrm flipV="1">
          <a:off x="17602200" y="12789535"/>
          <a:ext cx="790575" cy="129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14605</xdr:rowOff>
    </xdr:from>
    <xdr:to>
      <xdr:col>98</xdr:col>
      <xdr:colOff>38100</xdr:colOff>
      <xdr:row>80</xdr:row>
      <xdr:rowOff>116205</xdr:rowOff>
    </xdr:to>
    <xdr:sp macro="" textlink="">
      <xdr:nvSpPr>
        <xdr:cNvPr id="793" name="楕円 792">
          <a:extLst>
            <a:ext uri="{FF2B5EF4-FFF2-40B4-BE49-F238E27FC236}">
              <a16:creationId xmlns:a16="http://schemas.microsoft.com/office/drawing/2014/main" id="{AFDA9843-7C3A-4FF6-95C1-7EA89A39BE8B}"/>
            </a:ext>
          </a:extLst>
        </xdr:cNvPr>
        <xdr:cNvSpPr/>
      </xdr:nvSpPr>
      <xdr:spPr>
        <a:xfrm>
          <a:off x="16754475" y="129654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65405</xdr:rowOff>
    </xdr:from>
    <xdr:to>
      <xdr:col>102</xdr:col>
      <xdr:colOff>114300</xdr:colOff>
      <xdr:row>86</xdr:row>
      <xdr:rowOff>168910</xdr:rowOff>
    </xdr:to>
    <xdr:cxnSp macro="">
      <xdr:nvCxnSpPr>
        <xdr:cNvPr id="794" name="直線コネクタ 793">
          <a:extLst>
            <a:ext uri="{FF2B5EF4-FFF2-40B4-BE49-F238E27FC236}">
              <a16:creationId xmlns:a16="http://schemas.microsoft.com/office/drawing/2014/main" id="{B7E41B16-7CCB-44A5-9927-0B6677F0584F}"/>
            </a:ext>
          </a:extLst>
        </xdr:cNvPr>
        <xdr:cNvCxnSpPr/>
      </xdr:nvCxnSpPr>
      <xdr:spPr>
        <a:xfrm>
          <a:off x="16802100" y="13022580"/>
          <a:ext cx="800100" cy="1062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76</xdr:row>
      <xdr:rowOff>50800</xdr:rowOff>
    </xdr:from>
    <xdr:ext cx="469900" cy="259080"/>
    <xdr:sp macro="" textlink="">
      <xdr:nvSpPr>
        <xdr:cNvPr id="795" name="n_1mainValue【庁舎】&#10;一人当たり面積">
          <a:extLst>
            <a:ext uri="{FF2B5EF4-FFF2-40B4-BE49-F238E27FC236}">
              <a16:creationId xmlns:a16="http://schemas.microsoft.com/office/drawing/2014/main" id="{EB796ED9-1908-4CE8-AFFA-576F777E753B}"/>
            </a:ext>
          </a:extLst>
        </xdr:cNvPr>
        <xdr:cNvSpPr txBox="1"/>
      </xdr:nvSpPr>
      <xdr:spPr>
        <a:xfrm>
          <a:off x="18983325" y="12353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77</xdr:row>
      <xdr:rowOff>64770</xdr:rowOff>
    </xdr:from>
    <xdr:ext cx="469265" cy="258445"/>
    <xdr:sp macro="" textlink="">
      <xdr:nvSpPr>
        <xdr:cNvPr id="796" name="n_2mainValue【庁舎】&#10;一人当たり面積">
          <a:extLst>
            <a:ext uri="{FF2B5EF4-FFF2-40B4-BE49-F238E27FC236}">
              <a16:creationId xmlns:a16="http://schemas.microsoft.com/office/drawing/2014/main" id="{13823A8A-328B-4E63-B62C-034C650C079D}"/>
            </a:ext>
          </a:extLst>
        </xdr:cNvPr>
        <xdr:cNvSpPr txBox="1"/>
      </xdr:nvSpPr>
      <xdr:spPr>
        <a:xfrm>
          <a:off x="18183225" y="12536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87</xdr:row>
      <xdr:rowOff>39370</xdr:rowOff>
    </xdr:from>
    <xdr:ext cx="469265" cy="259080"/>
    <xdr:sp macro="" textlink="">
      <xdr:nvSpPr>
        <xdr:cNvPr id="797" name="n_3mainValue【庁舎】&#10;一人当たり面積">
          <a:extLst>
            <a:ext uri="{FF2B5EF4-FFF2-40B4-BE49-F238E27FC236}">
              <a16:creationId xmlns:a16="http://schemas.microsoft.com/office/drawing/2014/main" id="{D7492C1F-900B-40F9-8DC8-AA2F37F8149B}"/>
            </a:ext>
          </a:extLst>
        </xdr:cNvPr>
        <xdr:cNvSpPr txBox="1"/>
      </xdr:nvSpPr>
      <xdr:spPr>
        <a:xfrm>
          <a:off x="17383125" y="14126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78</xdr:row>
      <xdr:rowOff>132715</xdr:rowOff>
    </xdr:from>
    <xdr:ext cx="469265" cy="258445"/>
    <xdr:sp macro="" textlink="">
      <xdr:nvSpPr>
        <xdr:cNvPr id="798" name="n_4mainValue【庁舎】&#10;一人当たり面積">
          <a:extLst>
            <a:ext uri="{FF2B5EF4-FFF2-40B4-BE49-F238E27FC236}">
              <a16:creationId xmlns:a16="http://schemas.microsoft.com/office/drawing/2014/main" id="{8BEE7936-B22D-4A3A-AD71-054ED4F71AFC}"/>
            </a:ext>
          </a:extLst>
        </xdr:cNvPr>
        <xdr:cNvSpPr txBox="1"/>
      </xdr:nvSpPr>
      <xdr:spPr>
        <a:xfrm>
          <a:off x="16592550" y="12762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9" name="正方形/長方形 798">
          <a:extLst>
            <a:ext uri="{FF2B5EF4-FFF2-40B4-BE49-F238E27FC236}">
              <a16:creationId xmlns:a16="http://schemas.microsoft.com/office/drawing/2014/main" id="{DA2478E0-165B-4223-A187-9765AAD8E9B4}"/>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0" name="正方形/長方形 799">
          <a:extLst>
            <a:ext uri="{FF2B5EF4-FFF2-40B4-BE49-F238E27FC236}">
              <a16:creationId xmlns:a16="http://schemas.microsoft.com/office/drawing/2014/main" id="{A2F0627E-7AD3-45BB-8D8B-A808BE82E84F}"/>
            </a:ext>
          </a:extLst>
        </xdr:cNvPr>
        <xdr:cNvSpPr/>
      </xdr:nvSpPr>
      <xdr:spPr>
        <a:xfrm>
          <a:off x="685800" y="18421350"/>
          <a:ext cx="34671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1" name="テキスト ボックス 800">
          <a:extLst>
            <a:ext uri="{FF2B5EF4-FFF2-40B4-BE49-F238E27FC236}">
              <a16:creationId xmlns:a16="http://schemas.microsoft.com/office/drawing/2014/main" id="{1EFB5588-1516-4636-8717-E3EFAF344148}"/>
            </a:ext>
          </a:extLst>
        </xdr:cNvPr>
        <xdr:cNvSpPr txBox="1"/>
      </xdr:nvSpPr>
      <xdr:spPr>
        <a:xfrm>
          <a:off x="762000" y="18649950"/>
          <a:ext cx="19878675" cy="14097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各施設の有形固定資産減価償却率は、全般的に</a:t>
          </a:r>
          <a:r>
            <a:rPr kumimoji="1" lang="ja-JP" altLang="ja-JP" sz="1100">
              <a:solidFill>
                <a:schemeClr val="dk1"/>
              </a:solidFill>
              <a:effectLst/>
              <a:latin typeface="+mn-lt"/>
              <a:ea typeface="+mn-ea"/>
              <a:cs typeface="+mn-cs"/>
            </a:rPr>
            <a:t>都道府県平均に比べて高くなっている。</a:t>
          </a:r>
          <a:r>
            <a:rPr kumimoji="1" lang="ja-JP" altLang="en-US" sz="1100">
              <a:solidFill>
                <a:schemeClr val="dk1"/>
              </a:solidFill>
              <a:effectLst/>
              <a:latin typeface="+mn-lt"/>
              <a:ea typeface="+mn-ea"/>
              <a:cs typeface="+mn-cs"/>
            </a:rPr>
            <a:t>これは、一人当たりの面積が</a:t>
          </a:r>
          <a:r>
            <a:rPr kumimoji="1" lang="ja-JP" altLang="ja-JP" sz="1100">
              <a:solidFill>
                <a:schemeClr val="dk1"/>
              </a:solidFill>
              <a:effectLst/>
              <a:latin typeface="+mn-lt"/>
              <a:ea typeface="+mn-ea"/>
              <a:cs typeface="+mn-cs"/>
            </a:rPr>
            <a:t>都道府県平均に比べて</a:t>
          </a:r>
          <a:r>
            <a:rPr kumimoji="1" lang="ja-JP" altLang="en-US" sz="1100">
              <a:solidFill>
                <a:schemeClr val="dk1"/>
              </a:solidFill>
              <a:effectLst/>
              <a:latin typeface="+mn-lt"/>
              <a:ea typeface="+mn-ea"/>
              <a:cs typeface="+mn-cs"/>
            </a:rPr>
            <a:t>大きいことによるものと考えられる。</a:t>
          </a:r>
          <a:r>
            <a:rPr kumimoji="1" lang="ja-JP" altLang="ja-JP" sz="1100">
              <a:solidFill>
                <a:schemeClr val="dk1"/>
              </a:solidFill>
              <a:effectLst/>
              <a:latin typeface="+mn-lt"/>
              <a:ea typeface="+mn-ea"/>
              <a:cs typeface="+mn-cs"/>
            </a:rPr>
            <a:t>今後も数値の上昇が想定されるため、平成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年３月に策定した公共施設等総合管理計画に基づき、施設の更新・統廃合・長寿命化等を計画的に進めるなど公共施設等の適正管理に努める。県民会館については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年度に改築した施設があり、有形固定資産減価償却率が下落した。</a:t>
          </a:r>
          <a:r>
            <a:rPr kumimoji="1" lang="ja-JP" altLang="en-US" sz="1100">
              <a:solidFill>
                <a:schemeClr val="dk1"/>
              </a:solidFill>
              <a:effectLst/>
              <a:latin typeface="+mn-lt"/>
              <a:ea typeface="+mn-ea"/>
              <a:cs typeface="+mn-cs"/>
            </a:rPr>
            <a:t>庁舎については</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年度に建て替えが完了した庁舎があり、有形固定資産減価償却率が下落した。</a:t>
          </a:r>
          <a:endParaRPr lang="ja-JP" altLang="ja-JP" sz="1100">
            <a:effectLst/>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なお、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元の数値に一部誤りがあり、本来の数値は次のとおりとなる。</a:t>
          </a:r>
          <a:endParaRPr lang="ja-JP" altLang="ja-JP" sz="11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54.9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・償却率）　</a:t>
          </a:r>
          <a:r>
            <a:rPr kumimoji="1" lang="en-US" altLang="ja-JP" sz="1100">
              <a:solidFill>
                <a:schemeClr val="dk1"/>
              </a:solidFill>
              <a:effectLst/>
              <a:latin typeface="+mn-lt"/>
              <a:ea typeface="+mn-ea"/>
              <a:cs typeface="+mn-cs"/>
            </a:rPr>
            <a:t>0.042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・面積）　</a:t>
          </a:r>
          <a:r>
            <a:rPr kumimoji="1" lang="ja-JP" altLang="ja-JP" sz="1100">
              <a:solidFill>
                <a:schemeClr val="dk1"/>
              </a:solidFill>
              <a:effectLst/>
              <a:latin typeface="+mn-lt"/>
              <a:ea typeface="+mn-ea"/>
              <a:cs typeface="+mn-cs"/>
            </a:rPr>
            <a:t>県民会館：</a:t>
          </a:r>
          <a:r>
            <a:rPr kumimoji="1" lang="en-US" altLang="ja-JP" sz="1100">
              <a:solidFill>
                <a:schemeClr val="dk1"/>
              </a:solidFill>
              <a:effectLst/>
              <a:latin typeface="+mn-lt"/>
              <a:ea typeface="+mn-ea"/>
              <a:cs typeface="+mn-cs"/>
            </a:rPr>
            <a:t>44.6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・償却率）　</a:t>
          </a:r>
          <a:r>
            <a:rPr kumimoji="1" lang="en-US" altLang="ja-JP" sz="1100">
              <a:solidFill>
                <a:schemeClr val="dk1"/>
              </a:solidFill>
              <a:effectLst/>
              <a:latin typeface="+mn-lt"/>
              <a:ea typeface="+mn-ea"/>
              <a:cs typeface="+mn-cs"/>
            </a:rPr>
            <a:t>0.025</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・面積）　</a:t>
          </a:r>
          <a:r>
            <a:rPr kumimoji="1" lang="en-US" altLang="ja-JP" sz="1100">
              <a:solidFill>
                <a:schemeClr val="dk1"/>
              </a:solidFill>
              <a:effectLst/>
              <a:latin typeface="+mn-lt"/>
              <a:ea typeface="+mn-ea"/>
              <a:cs typeface="+mn-cs"/>
            </a:rPr>
            <a:t>0.022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a:t>
          </a:r>
          <a:r>
            <a:rPr kumimoji="1" lang="ja-JP" altLang="en-US" sz="1100">
              <a:solidFill>
                <a:schemeClr val="dk1"/>
              </a:solidFill>
              <a:effectLst/>
              <a:latin typeface="+mn-lt"/>
              <a:ea typeface="+mn-ea"/>
              <a:cs typeface="+mn-cs"/>
            </a:rPr>
            <a:t>・面積）　</a:t>
          </a:r>
          <a:r>
            <a:rPr kumimoji="1" lang="ja-JP" altLang="ja-JP" sz="1100">
              <a:solidFill>
                <a:schemeClr val="dk1"/>
              </a:solidFill>
              <a:effectLst/>
              <a:latin typeface="+mn-lt"/>
              <a:ea typeface="+mn-ea"/>
              <a:cs typeface="+mn-cs"/>
            </a:rPr>
            <a:t>保健所：</a:t>
          </a:r>
          <a:r>
            <a:rPr kumimoji="1" lang="en-US" altLang="ja-JP" sz="1100">
              <a:solidFill>
                <a:schemeClr val="dk1"/>
              </a:solidFill>
              <a:effectLst/>
              <a:latin typeface="+mn-lt"/>
              <a:ea typeface="+mn-ea"/>
              <a:cs typeface="+mn-cs"/>
            </a:rPr>
            <a:t>0.010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・面積）　</a:t>
          </a:r>
          <a:r>
            <a:rPr kumimoji="1" lang="ja-JP" altLang="ja-JP" sz="1100">
              <a:solidFill>
                <a:schemeClr val="dk1"/>
              </a:solidFill>
              <a:effectLst/>
              <a:latin typeface="+mn-lt"/>
              <a:ea typeface="+mn-ea"/>
              <a:cs typeface="+mn-cs"/>
            </a:rPr>
            <a:t>試験研究機関：</a:t>
          </a:r>
          <a:r>
            <a:rPr kumimoji="1" lang="en-US" altLang="ja-JP" sz="1100">
              <a:solidFill>
                <a:schemeClr val="dk1"/>
              </a:solidFill>
              <a:effectLst/>
              <a:latin typeface="+mn-lt"/>
              <a:ea typeface="+mn-ea"/>
              <a:cs typeface="+mn-cs"/>
            </a:rPr>
            <a:t>0.102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・面積）　</a:t>
          </a:r>
          <a:r>
            <a:rPr kumimoji="1" lang="en-US" altLang="ja-JP" sz="1100">
              <a:solidFill>
                <a:schemeClr val="dk1"/>
              </a:solidFill>
              <a:effectLst/>
              <a:latin typeface="+mn-lt"/>
              <a:ea typeface="+mn-ea"/>
              <a:cs typeface="+mn-cs"/>
            </a:rPr>
            <a:t>0.103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・面積）　</a:t>
          </a:r>
          <a:r>
            <a:rPr kumimoji="1" lang="en-US" altLang="ja-JP" sz="1100">
              <a:solidFill>
                <a:schemeClr val="dk1"/>
              </a:solidFill>
              <a:effectLst/>
              <a:latin typeface="+mn-lt"/>
              <a:ea typeface="+mn-ea"/>
              <a:cs typeface="+mn-cs"/>
            </a:rPr>
            <a:t>0.104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・面積）　</a:t>
          </a:r>
          <a:r>
            <a:rPr kumimoji="1" lang="en-US" altLang="ja-JP" sz="1100">
              <a:solidFill>
                <a:schemeClr val="dk1"/>
              </a:solidFill>
              <a:effectLst/>
              <a:latin typeface="+mn-lt"/>
              <a:ea typeface="+mn-ea"/>
              <a:cs typeface="+mn-cs"/>
            </a:rPr>
            <a:t>0.107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 </a:t>
          </a:r>
          <a:r>
            <a:rPr kumimoji="1" lang="ja-JP" altLang="en-US" sz="1100">
              <a:solidFill>
                <a:schemeClr val="dk1"/>
              </a:solidFill>
              <a:effectLst/>
              <a:latin typeface="+mn-lt"/>
              <a:ea typeface="+mn-ea"/>
              <a:cs typeface="+mn-cs"/>
            </a:rPr>
            <a:t>・面積）　警察施設：</a:t>
          </a:r>
          <a:r>
            <a:rPr kumimoji="1" lang="en-US" altLang="ja-JP" sz="1100">
              <a:solidFill>
                <a:schemeClr val="dk1"/>
              </a:solidFill>
              <a:effectLst/>
              <a:latin typeface="+mn-lt"/>
              <a:ea typeface="+mn-ea"/>
              <a:cs typeface="+mn-cs"/>
            </a:rPr>
            <a:t>0.214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・面積）　</a:t>
          </a:r>
          <a:r>
            <a:rPr kumimoji="1" lang="en-US" altLang="ja-JP" sz="1100">
              <a:solidFill>
                <a:schemeClr val="dk1"/>
              </a:solidFill>
              <a:effectLst/>
              <a:latin typeface="+mn-lt"/>
              <a:ea typeface="+mn-ea"/>
              <a:cs typeface="+mn-cs"/>
            </a:rPr>
            <a:t>0.216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a:t>
          </a:r>
          <a:r>
            <a:rPr kumimoji="1" lang="ja-JP" altLang="en-US" sz="1100">
              <a:solidFill>
                <a:schemeClr val="dk1"/>
              </a:solidFill>
              <a:effectLst/>
              <a:latin typeface="+mn-lt"/>
              <a:ea typeface="+mn-ea"/>
              <a:cs typeface="+mn-cs"/>
            </a:rPr>
            <a:t>・面積）　</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0.148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・面積）　</a:t>
          </a:r>
          <a:r>
            <a:rPr kumimoji="1" lang="en-US" altLang="ja-JP" sz="1100">
              <a:solidFill>
                <a:schemeClr val="dk1"/>
              </a:solidFill>
              <a:effectLst/>
              <a:latin typeface="+mn-lt"/>
              <a:ea typeface="+mn-ea"/>
              <a:cs typeface="+mn-cs"/>
            </a:rPr>
            <a:t>0.146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・面積）　</a:t>
          </a:r>
          <a:r>
            <a:rPr kumimoji="1" lang="en-US" altLang="ja-JP" sz="1100">
              <a:solidFill>
                <a:schemeClr val="dk1"/>
              </a:solidFill>
              <a:effectLst/>
              <a:latin typeface="+mn-lt"/>
              <a:ea typeface="+mn-ea"/>
              <a:cs typeface="+mn-cs"/>
            </a:rPr>
            <a:t>0.157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・面積）　</a:t>
          </a:r>
          <a:r>
            <a:rPr kumimoji="1" lang="en-US" altLang="ja-JP" sz="1100">
              <a:solidFill>
                <a:schemeClr val="dk1"/>
              </a:solidFill>
              <a:effectLst/>
              <a:latin typeface="+mn-lt"/>
              <a:ea typeface="+mn-ea"/>
              <a:cs typeface="+mn-cs"/>
            </a:rPr>
            <a:t>0.159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a:t>
          </a:r>
          <a:r>
            <a:rPr kumimoji="1" lang="ja-JP" altLang="en-US" sz="1100">
              <a:solidFill>
                <a:schemeClr val="dk1"/>
              </a:solidFill>
              <a:effectLst/>
              <a:latin typeface="+mn-lt"/>
              <a:ea typeface="+mn-ea"/>
              <a:cs typeface="+mn-cs"/>
            </a:rPr>
            <a:t>・面積）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709,230
704,396
7,103.64
457,294,946
449,350,695
1,119,253
262,872,326
878,002,343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○本県は、全国でも</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番目に人口が少ないことに加え（平成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年国勢調査</a:t>
          </a:r>
          <a:r>
            <a:rPr kumimoji="1" lang="en-US" altLang="ja-JP" sz="1200">
              <a:latin typeface="ＭＳ Ｐゴシック" panose="020B0600070205080204" pitchFamily="50" charset="-128"/>
              <a:ea typeface="ＭＳ Ｐゴシック" panose="020B0600070205080204" pitchFamily="50" charset="-128"/>
            </a:rPr>
            <a:t>728,276</a:t>
          </a:r>
          <a:r>
            <a:rPr kumimoji="1" lang="ja-JP" altLang="en-US" sz="1200">
              <a:latin typeface="ＭＳ Ｐゴシック" panose="020B0600070205080204" pitchFamily="50" charset="-128"/>
              <a:ea typeface="ＭＳ Ｐゴシック" panose="020B0600070205080204" pitchFamily="50" charset="-128"/>
            </a:rPr>
            <a:t>人）、人口の減少率も高く（平成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年国調でも人口の減少率は</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％で全国第</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位）、また、県内に大型産業がないこと等により、財政基盤が弱い（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）状態が続いている。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　令和元年度基準財政需要額：</a:t>
          </a:r>
          <a:r>
            <a:rPr kumimoji="1" lang="en-US" altLang="ja-JP" sz="1200">
              <a:solidFill>
                <a:srgbClr val="FF0000"/>
              </a:solidFill>
              <a:latin typeface="ＭＳ Ｐゴシック" panose="020B0600070205080204" pitchFamily="50" charset="-128"/>
              <a:ea typeface="ＭＳ Ｐゴシック" panose="020B0600070205080204" pitchFamily="50" charset="-128"/>
            </a:rPr>
            <a:t>2,333</a:t>
          </a:r>
          <a:r>
            <a:rPr kumimoji="1" lang="ja-JP" altLang="en-US" sz="1200">
              <a:solidFill>
                <a:srgbClr val="FF0000"/>
              </a:solidFill>
              <a:latin typeface="ＭＳ Ｐゴシック" panose="020B0600070205080204" pitchFamily="50" charset="-128"/>
              <a:ea typeface="ＭＳ Ｐゴシック" panose="020B0600070205080204" pitchFamily="50" charset="-128"/>
            </a:rPr>
            <a:t>億円、基準財政収入額：</a:t>
          </a:r>
          <a:r>
            <a:rPr kumimoji="1" lang="en-US" altLang="ja-JP" sz="1200">
              <a:solidFill>
                <a:srgbClr val="FF0000"/>
              </a:solidFill>
              <a:latin typeface="ＭＳ Ｐゴシック" panose="020B0600070205080204" pitchFamily="50" charset="-128"/>
              <a:ea typeface="ＭＳ Ｐゴシック" panose="020B0600070205080204" pitchFamily="50" charset="-128"/>
            </a:rPr>
            <a:t>638</a:t>
          </a:r>
          <a:r>
            <a:rPr kumimoji="1" lang="ja-JP" altLang="en-US" sz="1200">
              <a:solidFill>
                <a:srgbClr val="FF0000"/>
              </a:solidFill>
              <a:latin typeface="ＭＳ Ｐゴシック" panose="020B0600070205080204" pitchFamily="50" charset="-128"/>
              <a:ea typeface="ＭＳ Ｐゴシック" panose="020B0600070205080204" pitchFamily="50" charset="-128"/>
            </a:rPr>
            <a:t>億円）</a:t>
          </a:r>
        </a:p>
        <a:p>
          <a:r>
            <a:rPr kumimoji="1" lang="ja-JP" altLang="en-US" sz="1200">
              <a:latin typeface="ＭＳ Ｐゴシック" panose="020B0600070205080204" pitchFamily="50" charset="-128"/>
              <a:ea typeface="ＭＳ Ｐゴシック" panose="020B0600070205080204" pitchFamily="50" charset="-128"/>
            </a:rPr>
            <a:t>○産業振興計画に基づく重点施策を着実に実行するとともに、県政運営指針に基づく人件費の抑制や事務事業の見直し等による歳出削減に取り組むことなどにより、財政の健全化を図る。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40</xdr:row>
      <xdr:rowOff>127000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99077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40</xdr:row>
      <xdr:rowOff>127000</xdr:rowOff>
    </xdr:from>
    <xdr:to>
      <xdr:col>24</xdr:col>
      <xdr:colOff>12700</xdr:colOff>
      <xdr:row>40</xdr:row>
      <xdr:rowOff>127000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67733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160460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50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67733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103310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1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40</xdr:row>
      <xdr:rowOff>127000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58283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16933</xdr:rowOff>
    </xdr:from>
    <xdr:to>
      <xdr:col>15</xdr:col>
      <xdr:colOff>133350</xdr:colOff>
      <xdr:row>38</xdr:row>
      <xdr:rowOff>118533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103310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985000"/>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実質的な地方交付税が減となり、算定の分母となる経常一般財源等総額が減となったこと、また、退職手当債の発行を抑制したことにより、分子となる経常経費に充当した一般財源等が増となったことなどにより、前年度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98.5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○人口減少と高齢化が進んでいる本県では、財政基盤が弱いことに加え、後期高齢者医療給付費負担金等の義務的な経費の負担が大きいことから、類似団体平均を下回る状況が続いていると考えられる。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41275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314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13352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41275</xdr:rowOff>
    </xdr:from>
    <xdr:to>
      <xdr:col>24</xdr:col>
      <xdr:colOff>12700</xdr:colOff>
      <xdr:row>68</xdr:row>
      <xdr:rowOff>41275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62442</xdr:rowOff>
    </xdr:from>
    <xdr:to>
      <xdr:col>23</xdr:col>
      <xdr:colOff>133350</xdr:colOff>
      <xdr:row>68</xdr:row>
      <xdr:rowOff>41275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378142"/>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90610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62442</xdr:rowOff>
    </xdr:from>
    <xdr:to>
      <xdr:col>19</xdr:col>
      <xdr:colOff>133350</xdr:colOff>
      <xdr:row>66</xdr:row>
      <xdr:rowOff>142875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3781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73025</xdr:rowOff>
    </xdr:from>
    <xdr:to>
      <xdr:col>15</xdr:col>
      <xdr:colOff>82550</xdr:colOff>
      <xdr:row>66</xdr:row>
      <xdr:rowOff>142875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1727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53975</xdr:rowOff>
    </xdr:from>
    <xdr:to>
      <xdr:col>15</xdr:col>
      <xdr:colOff>133350</xdr:colOff>
      <xdr:row>62</xdr:row>
      <xdr:rowOff>155575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65</xdr:row>
      <xdr:rowOff>73025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54783"/>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34925</xdr:rowOff>
    </xdr:from>
    <xdr:to>
      <xdr:col>11</xdr:col>
      <xdr:colOff>82550</xdr:colOff>
      <xdr:row>60</xdr:row>
      <xdr:rowOff>136525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146702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96308</xdr:rowOff>
    </xdr:from>
    <xdr:to>
      <xdr:col>7</xdr:col>
      <xdr:colOff>31750</xdr:colOff>
      <xdr:row>59</xdr:row>
      <xdr:rowOff>26458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36635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161925</xdr:rowOff>
    </xdr:from>
    <xdr:to>
      <xdr:col>23</xdr:col>
      <xdr:colOff>184150</xdr:colOff>
      <xdr:row>68</xdr:row>
      <xdr:rowOff>92075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6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67</xdr:row>
      <xdr:rowOff>57802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54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11642</xdr:rowOff>
    </xdr:from>
    <xdr:to>
      <xdr:col>19</xdr:col>
      <xdr:colOff>184150</xdr:colOff>
      <xdr:row>66</xdr:row>
      <xdr:rowOff>113242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98019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41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92075</xdr:rowOff>
    </xdr:from>
    <xdr:to>
      <xdr:col>15</xdr:col>
      <xdr:colOff>133350</xdr:colOff>
      <xdr:row>67</xdr:row>
      <xdr:rowOff>22225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7002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22225</xdr:rowOff>
    </xdr:from>
    <xdr:to>
      <xdr:col>11</xdr:col>
      <xdr:colOff>82550</xdr:colOff>
      <xdr:row>65</xdr:row>
      <xdr:rowOff>123825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108602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160460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○本県では人口減少と高齢化が全国から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年先行しており、多様な課題に対応するため、「産業振興計画」「南海トラフ地震対策行動計画」「日本一の健康長寿県構想」等に関連する経費（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）を要しており、類似団体を上回る状態が続いていたが、平成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年度以降は類似団体平均より数値が改善されているところ。（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）移住案内業務、輸出関連業務、南海トラフ地震対策行動計画の策定、健康キャンペーンやがん検診業務</a:t>
          </a:r>
        </a:p>
        <a:p>
          <a:r>
            <a:rPr kumimoji="1" lang="ja-JP" altLang="en-US" sz="1200">
              <a:latin typeface="ＭＳ Ｐゴシック" panose="020B0600070205080204" pitchFamily="50" charset="-128"/>
              <a:ea typeface="ＭＳ Ｐゴシック" panose="020B0600070205080204" pitchFamily="50" charset="-128"/>
            </a:rPr>
            <a:t>○もっとも、人口１人あたりの決算額はほぼ同額で推移しているところであり、引き続き、積極的な事業のスクラップアンドビルドに取り組む。</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55604</xdr:rowOff>
    </xdr:from>
    <xdr:to>
      <xdr:col>23</xdr:col>
      <xdr:colOff>133350</xdr:colOff>
      <xdr:row>88</xdr:row>
      <xdr:rowOff>132353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457404"/>
          <a:ext cx="0" cy="7625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104430</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19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132353</xdr:rowOff>
    </xdr:from>
    <xdr:to>
      <xdr:col>24</xdr:col>
      <xdr:colOff>12700</xdr:colOff>
      <xdr:row>88</xdr:row>
      <xdr:rowOff>132353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1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141981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420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55604</xdr:rowOff>
    </xdr:from>
    <xdr:to>
      <xdr:col>24</xdr:col>
      <xdr:colOff>12700</xdr:colOff>
      <xdr:row>84</xdr:row>
      <xdr:rowOff>55604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45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16715</xdr:rowOff>
    </xdr:from>
    <xdr:to>
      <xdr:col>23</xdr:col>
      <xdr:colOff>133350</xdr:colOff>
      <xdr:row>84</xdr:row>
      <xdr:rowOff>55604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18515"/>
          <a:ext cx="838200" cy="3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154071</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10544</xdr:rowOff>
    </xdr:from>
    <xdr:to>
      <xdr:col>23</xdr:col>
      <xdr:colOff>184150</xdr:colOff>
      <xdr:row>86</xdr:row>
      <xdr:rowOff>112144</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7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90278</xdr:rowOff>
    </xdr:from>
    <xdr:to>
      <xdr:col>19</xdr:col>
      <xdr:colOff>133350</xdr:colOff>
      <xdr:row>84</xdr:row>
      <xdr:rowOff>16715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320628"/>
          <a:ext cx="889000" cy="9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120703</xdr:rowOff>
    </xdr:from>
    <xdr:to>
      <xdr:col>19</xdr:col>
      <xdr:colOff>184150</xdr:colOff>
      <xdr:row>86</xdr:row>
      <xdr:rowOff>50853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69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35630</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780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17526</xdr:rowOff>
    </xdr:from>
    <xdr:to>
      <xdr:col>15</xdr:col>
      <xdr:colOff>82550</xdr:colOff>
      <xdr:row>83</xdr:row>
      <xdr:rowOff>90278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47876"/>
          <a:ext cx="889000" cy="7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122110</xdr:rowOff>
    </xdr:from>
    <xdr:to>
      <xdr:col>15</xdr:col>
      <xdr:colOff>133350</xdr:colOff>
      <xdr:row>86</xdr:row>
      <xdr:rowOff>52260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69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37037</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78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17526</xdr:rowOff>
    </xdr:from>
    <xdr:to>
      <xdr:col>11</xdr:col>
      <xdr:colOff>31750</xdr:colOff>
      <xdr:row>83</xdr:row>
      <xdr:rowOff>33170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247876"/>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18714</xdr:rowOff>
    </xdr:from>
    <xdr:to>
      <xdr:col>11</xdr:col>
      <xdr:colOff>82550</xdr:colOff>
      <xdr:row>85</xdr:row>
      <xdr:rowOff>120314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5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105091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67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123061</xdr:rowOff>
    </xdr:from>
    <xdr:to>
      <xdr:col>7</xdr:col>
      <xdr:colOff>31750</xdr:colOff>
      <xdr:row>82</xdr:row>
      <xdr:rowOff>53211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63388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4804</xdr:rowOff>
    </xdr:from>
    <xdr:to>
      <xdr:col>23</xdr:col>
      <xdr:colOff>184150</xdr:colOff>
      <xdr:row>84</xdr:row>
      <xdr:rowOff>106404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4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97531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32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137365</xdr:rowOff>
    </xdr:from>
    <xdr:to>
      <xdr:col>19</xdr:col>
      <xdr:colOff>184150</xdr:colOff>
      <xdr:row>84</xdr:row>
      <xdr:rowOff>67515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3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77692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13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39478</xdr:rowOff>
    </xdr:from>
    <xdr:to>
      <xdr:col>15</xdr:col>
      <xdr:colOff>133350</xdr:colOff>
      <xdr:row>83</xdr:row>
      <xdr:rowOff>141078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6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151255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03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138176</xdr:rowOff>
    </xdr:from>
    <xdr:to>
      <xdr:col>11</xdr:col>
      <xdr:colOff>82550</xdr:colOff>
      <xdr:row>83</xdr:row>
      <xdr:rowOff>68326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78503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153820</xdr:rowOff>
    </xdr:from>
    <xdr:to>
      <xdr:col>7</xdr:col>
      <xdr:colOff>31750</xdr:colOff>
      <xdr:row>83</xdr:row>
      <xdr:rowOff>83970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68747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○これまで一律的に行ってきた特別昇給や初任給の昇給短縮措置の運用廃止、昇任・昇格の厳格な運用等、給与制度の総合的見直しは全て実施済みとなっている。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月まで給与カットを実施し、平成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年度にも給与カットを実施した。ラスパイレス指数は国家公務員の水準を下回る状態が続いている。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69850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61534"/>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89</xdr:row>
      <xdr:rowOff>69850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52484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24846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150284</xdr:rowOff>
    </xdr:from>
    <xdr:to>
      <xdr:col>72</xdr:col>
      <xdr:colOff>203200</xdr:colOff>
      <xdr:row>90</xdr:row>
      <xdr:rowOff>19050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4093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10584</xdr:rowOff>
    </xdr:from>
    <xdr:to>
      <xdr:col>73</xdr:col>
      <xdr:colOff>44450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150284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3289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20761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14411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年度までは類似団体平均を上回っていたが、平成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年度以降下回り、ここ数年間はほぼ横ばいの状況となっている。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○本県では、これまで行政改革プランに基づき、職員数のスリム化に取り組んできた結果、職員数は減少（知事部局</a:t>
          </a:r>
          <a:r>
            <a:rPr kumimoji="1" lang="en-US" altLang="ja-JP" sz="1100">
              <a:latin typeface="ＭＳ Ｐゴシック" panose="020B0600070205080204" pitchFamily="50" charset="-128"/>
              <a:ea typeface="ＭＳ Ｐゴシック" panose="020B0600070205080204" pitchFamily="50" charset="-128"/>
            </a:rPr>
            <a:t>H6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4,697</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a:t>
          </a:r>
          <a:r>
            <a:rPr kumimoji="1" lang="en-US" altLang="ja-JP" sz="1100">
              <a:latin typeface="ＭＳ Ｐゴシック" panose="020B0600070205080204" pitchFamily="50" charset="-128"/>
              <a:ea typeface="ＭＳ Ｐゴシック" panose="020B0600070205080204" pitchFamily="50" charset="-128"/>
            </a:rPr>
            <a:t>3,375</a:t>
          </a:r>
          <a:r>
            <a:rPr kumimoji="1" lang="ja-JP" altLang="en-US" sz="1100">
              <a:latin typeface="ＭＳ Ｐゴシック" panose="020B0600070205080204" pitchFamily="50" charset="-128"/>
              <a:ea typeface="ＭＳ Ｐゴシック" panose="020B0600070205080204" pitchFamily="50" charset="-128"/>
            </a:rPr>
            <a:t>人）してきた。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○今後は、令和２年度に改定した「県政運営指針」において、財政の安定性に配慮しつつ、課題に真正面から取り組むためのマンパワーを確保することとし、時限的に</a:t>
          </a:r>
          <a:r>
            <a:rPr kumimoji="1" lang="en-US" altLang="ja-JP" sz="1100">
              <a:latin typeface="ＭＳ Ｐゴシック" panose="020B0600070205080204" pitchFamily="50" charset="-128"/>
              <a:ea typeface="ＭＳ Ｐゴシック" panose="020B0600070205080204" pitchFamily="50" charset="-128"/>
            </a:rPr>
            <a:t>3,300</a:t>
          </a:r>
          <a:r>
            <a:rPr kumimoji="1" lang="ja-JP" altLang="en-US" sz="1100">
              <a:latin typeface="ＭＳ Ｐゴシック" panose="020B0600070205080204" pitchFamily="50" charset="-128"/>
              <a:ea typeface="ＭＳ Ｐゴシック" panose="020B0600070205080204" pitchFamily="50" charset="-128"/>
            </a:rPr>
            <a:t>人体制を見直す（令和６年４月時点において</a:t>
          </a:r>
          <a:r>
            <a:rPr kumimoji="1" lang="en-US" altLang="ja-JP" sz="1100">
              <a:latin typeface="ＭＳ Ｐゴシック" panose="020B0600070205080204" pitchFamily="50" charset="-128"/>
              <a:ea typeface="ＭＳ Ｐゴシック" panose="020B0600070205080204" pitchFamily="50" charset="-128"/>
            </a:rPr>
            <a:t>3,400</a:t>
          </a:r>
          <a:r>
            <a:rPr kumimoji="1" lang="ja-JP" altLang="en-US" sz="1100">
              <a:latin typeface="ＭＳ Ｐゴシック" panose="020B0600070205080204" pitchFamily="50" charset="-128"/>
              <a:ea typeface="ＭＳ Ｐゴシック" panose="020B0600070205080204" pitchFamily="50" charset="-128"/>
            </a:rPr>
            <a:t>人以内での体制を見込む）こととしている。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2837</xdr:rowOff>
    </xdr:from>
    <xdr:to>
      <xdr:col>81</xdr:col>
      <xdr:colOff>44450</xdr:colOff>
      <xdr:row>66</xdr:row>
      <xdr:rowOff>29223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10975637"/>
          <a:ext cx="0" cy="369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1300</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31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29223</xdr:rowOff>
    </xdr:from>
    <xdr:to>
      <xdr:col>81</xdr:col>
      <xdr:colOff>133350</xdr:colOff>
      <xdr:row>66</xdr:row>
      <xdr:rowOff>29223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34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89214</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1071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2837</xdr:rowOff>
    </xdr:from>
    <xdr:to>
      <xdr:col>81</xdr:col>
      <xdr:colOff>133350</xdr:colOff>
      <xdr:row>64</xdr:row>
      <xdr:rowOff>2837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097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48860</xdr:rowOff>
    </xdr:from>
    <xdr:to>
      <xdr:col>81</xdr:col>
      <xdr:colOff>44450</xdr:colOff>
      <xdr:row>64</xdr:row>
      <xdr:rowOff>2837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850210"/>
          <a:ext cx="838200" cy="12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131777</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11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159700</xdr:rowOff>
    </xdr:from>
    <xdr:to>
      <xdr:col>81</xdr:col>
      <xdr:colOff>95250</xdr:colOff>
      <xdr:row>65</xdr:row>
      <xdr:rowOff>89850</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11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138799</xdr:rowOff>
    </xdr:from>
    <xdr:to>
      <xdr:col>77</xdr:col>
      <xdr:colOff>44450</xdr:colOff>
      <xdr:row>63</xdr:row>
      <xdr:rowOff>48860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290800" y="10768699"/>
          <a:ext cx="889000" cy="8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163350</xdr:rowOff>
    </xdr:from>
    <xdr:to>
      <xdr:col>77</xdr:col>
      <xdr:colOff>95250</xdr:colOff>
      <xdr:row>64</xdr:row>
      <xdr:rowOff>93500</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9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78277</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10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63416</xdr:rowOff>
    </xdr:from>
    <xdr:to>
      <xdr:col>72</xdr:col>
      <xdr:colOff>203200</xdr:colOff>
      <xdr:row>62</xdr:row>
      <xdr:rowOff>138799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0693316"/>
          <a:ext cx="889000" cy="7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89898</xdr:rowOff>
    </xdr:from>
    <xdr:to>
      <xdr:col>73</xdr:col>
      <xdr:colOff>44450</xdr:colOff>
      <xdr:row>64</xdr:row>
      <xdr:rowOff>20048</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8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4825</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97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25532</xdr:rowOff>
    </xdr:from>
    <xdr:to>
      <xdr:col>68</xdr:col>
      <xdr:colOff>152400</xdr:colOff>
      <xdr:row>62</xdr:row>
      <xdr:rowOff>63416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3512800" y="10655432"/>
          <a:ext cx="8890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57902</xdr:rowOff>
    </xdr:from>
    <xdr:to>
      <xdr:col>68</xdr:col>
      <xdr:colOff>203200</xdr:colOff>
      <xdr:row>63</xdr:row>
      <xdr:rowOff>159502</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85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144279</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94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103147</xdr:rowOff>
    </xdr:from>
    <xdr:to>
      <xdr:col>64</xdr:col>
      <xdr:colOff>152400</xdr:colOff>
      <xdr:row>60</xdr:row>
      <xdr:rowOff>33297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21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43474</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998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123487</xdr:rowOff>
    </xdr:from>
    <xdr:to>
      <xdr:col>81</xdr:col>
      <xdr:colOff>95250</xdr:colOff>
      <xdr:row>64</xdr:row>
      <xdr:rowOff>53637</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092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44764</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084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169510</xdr:rowOff>
    </xdr:from>
    <xdr:to>
      <xdr:col>77</xdr:col>
      <xdr:colOff>95250</xdr:colOff>
      <xdr:row>63</xdr:row>
      <xdr:rowOff>99660</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7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109837</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568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87999</xdr:rowOff>
    </xdr:from>
    <xdr:to>
      <xdr:col>73</xdr:col>
      <xdr:colOff>44450</xdr:colOff>
      <xdr:row>63</xdr:row>
      <xdr:rowOff>18149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7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28326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8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12616</xdr:rowOff>
    </xdr:from>
    <xdr:to>
      <xdr:col>68</xdr:col>
      <xdr:colOff>203200</xdr:colOff>
      <xdr:row>62</xdr:row>
      <xdr:rowOff>114216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64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124393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146182</xdr:rowOff>
    </xdr:from>
    <xdr:to>
      <xdr:col>64</xdr:col>
      <xdr:colOff>152400</xdr:colOff>
      <xdr:row>62</xdr:row>
      <xdr:rowOff>76332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60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61109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9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○令和元年度は、算定の分子となる元利償還金が減少したものの、分母となる標準財政規模が減となっため、前年度から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○引き続き、地方交付税措置率の低い退職手当債や行政改革推進債などの発行を抑制するなど、将来負担を軽減し、安定的な財政運営に取り組む。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63" name="公債費負担の状況最小値テキスト">
          <a:extLst>
            <a:ext uri="{FF2B5EF4-FFF2-40B4-BE49-F238E27FC236}">
              <a16:creationId xmlns:a16="http://schemas.microsoft.com/office/drawing/2014/main" id="{00000000-0008-0000-0300-00006B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65" name="公債費負担の状況最大値テキスト">
          <a:extLst>
            <a:ext uri="{FF2B5EF4-FFF2-40B4-BE49-F238E27FC236}">
              <a16:creationId xmlns:a16="http://schemas.microsoft.com/office/drawing/2014/main" id="{00000000-0008-0000-0300-00006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42</xdr:row>
      <xdr:rowOff>170180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179800" y="7346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68" name="公債費負担の状況平均値テキスト">
          <a:extLst>
            <a:ext uri="{FF2B5EF4-FFF2-40B4-BE49-F238E27FC236}">
              <a16:creationId xmlns:a16="http://schemas.microsoft.com/office/drawing/2014/main" id="{00000000-0008-0000-0300-000070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69" name="フローチャート: 判断 368">
          <a:extLst>
            <a:ext uri="{FF2B5EF4-FFF2-40B4-BE49-F238E27FC236}">
              <a16:creationId xmlns:a16="http://schemas.microsoft.com/office/drawing/2014/main" id="{00000000-0008-0000-0300-000071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146050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5290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97790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4401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43</xdr:row>
      <xdr:rowOff>46990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3512800" y="7274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3462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86" name="楕円 385">
          <a:extLst>
            <a:ext uri="{FF2B5EF4-FFF2-40B4-BE49-F238E27FC236}">
              <a16:creationId xmlns:a16="http://schemas.microsoft.com/office/drawing/2014/main" id="{00000000-0008-0000-0300-000082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387" name="公債費負担の状況該当値テキスト">
          <a:extLst>
            <a:ext uri="{FF2B5EF4-FFF2-40B4-BE49-F238E27FC236}">
              <a16:creationId xmlns:a16="http://schemas.microsoft.com/office/drawing/2014/main" id="{00000000-0008-0000-0300-000083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107967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a:extLst>
            <a:ext uri="{FF2B5EF4-FFF2-40B4-BE49-F238E27FC236}">
              <a16:creationId xmlns:a16="http://schemas.microsoft.com/office/drawing/2014/main" id="{00000000-0008-0000-0300-00008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○防災・減災、国土強靱化緊急対策事業債や災害復旧事業債等の地方債残高が増加したことなどから、令和元</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ja-JP" altLang="en-US" sz="1300">
              <a:latin typeface="ＭＳ Ｐゴシック" panose="020B0600070205080204" pitchFamily="50" charset="-128"/>
              <a:ea typeface="ＭＳ Ｐゴシック" panose="020B0600070205080204" pitchFamily="50" charset="-128"/>
            </a:rPr>
            <a:t>度は</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ポイント増加し、引き続き、類似団体平均を上回る状況が続いている。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においても、国の「防災・減災、国土強靱化のための３か年緊急対策」等の有利な財源を最大限に活用し、防災・減災に資するインフラ整備を加速化しているところであり、将来負担比率の増加傾向は一定期間続く見込み。</a:t>
          </a:r>
        </a:p>
      </xdr:txBody>
    </xdr:sp>
    <xdr:clientData/>
  </xdr:twoCellAnchor>
  <xdr:oneCellAnchor>
    <xdr:from>
      <xdr:col>61</xdr:col>
      <xdr:colOff>6350</xdr:colOff>
      <xdr:row>10</xdr:row>
      <xdr:rowOff>63500</xdr:rowOff>
    </xdr:from>
    <xdr:ext cx="298543" cy="22570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0" name="将来負担の状況グラフ枠">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147447</xdr:rowOff>
    </xdr:from>
    <xdr:to>
      <xdr:col>81</xdr:col>
      <xdr:colOff>44450</xdr:colOff>
      <xdr:row>21</xdr:row>
      <xdr:rowOff>54737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flipV="1">
          <a:off x="17018000" y="2376297"/>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26814</xdr:rowOff>
    </xdr:from>
    <xdr:ext cx="762000" cy="259045"/>
    <xdr:sp macro="" textlink="">
      <xdr:nvSpPr>
        <xdr:cNvPr id="422" name="将来負担の状況最小値テキスト">
          <a:extLst>
            <a:ext uri="{FF2B5EF4-FFF2-40B4-BE49-F238E27FC236}">
              <a16:creationId xmlns:a16="http://schemas.microsoft.com/office/drawing/2014/main" id="{00000000-0008-0000-0300-0000A6010000}"/>
            </a:ext>
          </a:extLst>
        </xdr:cNvPr>
        <xdr:cNvSpPr txBox="1"/>
      </xdr:nvSpPr>
      <xdr:spPr>
        <a:xfrm>
          <a:off x="17106900" y="362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54737</xdr:rowOff>
    </xdr:from>
    <xdr:to>
      <xdr:col>81</xdr:col>
      <xdr:colOff>133350</xdr:colOff>
      <xdr:row>21</xdr:row>
      <xdr:rowOff>54737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6929100" y="365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62374</xdr:rowOff>
    </xdr:from>
    <xdr:ext cx="762000" cy="259045"/>
    <xdr:sp macro="" textlink="">
      <xdr:nvSpPr>
        <xdr:cNvPr id="424" name="将来負担の状況最大値テキスト">
          <a:extLst>
            <a:ext uri="{FF2B5EF4-FFF2-40B4-BE49-F238E27FC236}">
              <a16:creationId xmlns:a16="http://schemas.microsoft.com/office/drawing/2014/main" id="{00000000-0008-0000-0300-0000A8010000}"/>
            </a:ext>
          </a:extLst>
        </xdr:cNvPr>
        <xdr:cNvSpPr txBox="1"/>
      </xdr:nvSpPr>
      <xdr:spPr>
        <a:xfrm>
          <a:off x="17106900" y="211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147447</xdr:rowOff>
    </xdr:from>
    <xdr:to>
      <xdr:col>81</xdr:col>
      <xdr:colOff>133350</xdr:colOff>
      <xdr:row>13</xdr:row>
      <xdr:rowOff>147447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929100" y="237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105664</xdr:rowOff>
    </xdr:from>
    <xdr:to>
      <xdr:col>81</xdr:col>
      <xdr:colOff>44450</xdr:colOff>
      <xdr:row>21</xdr:row>
      <xdr:rowOff>54737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179800" y="3363214"/>
          <a:ext cx="838200" cy="2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141495</xdr:rowOff>
    </xdr:from>
    <xdr:ext cx="762000" cy="259045"/>
    <xdr:sp macro="" textlink="">
      <xdr:nvSpPr>
        <xdr:cNvPr id="427" name="将来負担の状況平均値テキスト">
          <a:extLst>
            <a:ext uri="{FF2B5EF4-FFF2-40B4-BE49-F238E27FC236}">
              <a16:creationId xmlns:a16="http://schemas.microsoft.com/office/drawing/2014/main" id="{00000000-0008-0000-0300-0000AB010000}"/>
            </a:ext>
          </a:extLst>
        </xdr:cNvPr>
        <xdr:cNvSpPr txBox="1"/>
      </xdr:nvSpPr>
      <xdr:spPr>
        <a:xfrm>
          <a:off x="17106900" y="305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124968</xdr:rowOff>
    </xdr:from>
    <xdr:to>
      <xdr:col>81</xdr:col>
      <xdr:colOff>95250</xdr:colOff>
      <xdr:row>19</xdr:row>
      <xdr:rowOff>55118</xdr:rowOff>
    </xdr:to>
    <xdr:sp macro="" textlink="">
      <xdr:nvSpPr>
        <xdr:cNvPr id="428" name="フローチャート: 判断 427">
          <a:extLst>
            <a:ext uri="{FF2B5EF4-FFF2-40B4-BE49-F238E27FC236}">
              <a16:creationId xmlns:a16="http://schemas.microsoft.com/office/drawing/2014/main" id="{00000000-0008-0000-0300-0000AC010000}"/>
            </a:ext>
          </a:extLst>
        </xdr:cNvPr>
        <xdr:cNvSpPr/>
      </xdr:nvSpPr>
      <xdr:spPr>
        <a:xfrm>
          <a:off x="16967200" y="321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113030</xdr:rowOff>
    </xdr:from>
    <xdr:to>
      <xdr:col>77</xdr:col>
      <xdr:colOff>44450</xdr:colOff>
      <xdr:row>19</xdr:row>
      <xdr:rowOff>105664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5290800" y="319913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59944</xdr:rowOff>
    </xdr:from>
    <xdr:to>
      <xdr:col>77</xdr:col>
      <xdr:colOff>95250</xdr:colOff>
      <xdr:row>17</xdr:row>
      <xdr:rowOff>161544</xdr:rowOff>
    </xdr:to>
    <xdr:sp macro="" textlink="">
      <xdr:nvSpPr>
        <xdr:cNvPr id="430" name="フローチャート: 判断 429">
          <a:extLst>
            <a:ext uri="{FF2B5EF4-FFF2-40B4-BE49-F238E27FC236}">
              <a16:creationId xmlns:a16="http://schemas.microsoft.com/office/drawing/2014/main" id="{00000000-0008-0000-0300-0000AE010000}"/>
            </a:ext>
          </a:extLst>
        </xdr:cNvPr>
        <xdr:cNvSpPr/>
      </xdr:nvSpPr>
      <xdr:spPr>
        <a:xfrm>
          <a:off x="16129000" y="29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271</xdr:rowOff>
    </xdr:from>
    <xdr:ext cx="7366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5798800" y="274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50419</xdr:rowOff>
    </xdr:from>
    <xdr:to>
      <xdr:col>72</xdr:col>
      <xdr:colOff>203200</xdr:colOff>
      <xdr:row>18</xdr:row>
      <xdr:rowOff>113030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4401800" y="2965069"/>
          <a:ext cx="8890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117983</xdr:rowOff>
    </xdr:from>
    <xdr:to>
      <xdr:col>73</xdr:col>
      <xdr:colOff>44450</xdr:colOff>
      <xdr:row>17</xdr:row>
      <xdr:rowOff>48133</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5240000" y="286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58310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4909800" y="263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67437</xdr:rowOff>
    </xdr:from>
    <xdr:to>
      <xdr:col>68</xdr:col>
      <xdr:colOff>152400</xdr:colOff>
      <xdr:row>17</xdr:row>
      <xdr:rowOff>50419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3512800" y="2810637"/>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118110</xdr:rowOff>
    </xdr:from>
    <xdr:to>
      <xdr:col>68</xdr:col>
      <xdr:colOff>203200</xdr:colOff>
      <xdr:row>16</xdr:row>
      <xdr:rowOff>48260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435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58437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020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129794</xdr:rowOff>
    </xdr:from>
    <xdr:to>
      <xdr:col>64</xdr:col>
      <xdr:colOff>152400</xdr:colOff>
      <xdr:row>19</xdr:row>
      <xdr:rowOff>59944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3462000" y="32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44721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3131800" y="33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3937</xdr:rowOff>
    </xdr:from>
    <xdr:to>
      <xdr:col>81</xdr:col>
      <xdr:colOff>95250</xdr:colOff>
      <xdr:row>21</xdr:row>
      <xdr:rowOff>105537</xdr:rowOff>
    </xdr:to>
    <xdr:sp macro="" textlink="">
      <xdr:nvSpPr>
        <xdr:cNvPr id="445" name="楕円 444">
          <a:extLst>
            <a:ext uri="{FF2B5EF4-FFF2-40B4-BE49-F238E27FC236}">
              <a16:creationId xmlns:a16="http://schemas.microsoft.com/office/drawing/2014/main" id="{00000000-0008-0000-0300-0000BD010000}"/>
            </a:ext>
          </a:extLst>
        </xdr:cNvPr>
        <xdr:cNvSpPr/>
      </xdr:nvSpPr>
      <xdr:spPr>
        <a:xfrm>
          <a:off x="16967200" y="36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71264</xdr:rowOff>
    </xdr:from>
    <xdr:ext cx="762000" cy="259045"/>
    <xdr:sp macro="" textlink="">
      <xdr:nvSpPr>
        <xdr:cNvPr id="446" name="将来負担の状況該当値テキスト">
          <a:extLst>
            <a:ext uri="{FF2B5EF4-FFF2-40B4-BE49-F238E27FC236}">
              <a16:creationId xmlns:a16="http://schemas.microsoft.com/office/drawing/2014/main" id="{00000000-0008-0000-0300-0000BE010000}"/>
            </a:ext>
          </a:extLst>
        </xdr:cNvPr>
        <xdr:cNvSpPr txBox="1"/>
      </xdr:nvSpPr>
      <xdr:spPr>
        <a:xfrm>
          <a:off x="17106900" y="350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54864</xdr:rowOff>
    </xdr:from>
    <xdr:to>
      <xdr:col>77</xdr:col>
      <xdr:colOff>95250</xdr:colOff>
      <xdr:row>19</xdr:row>
      <xdr:rowOff>156464</xdr:rowOff>
    </xdr:to>
    <xdr:sp macro="" textlink="">
      <xdr:nvSpPr>
        <xdr:cNvPr id="447" name="楕円 446">
          <a:extLst>
            <a:ext uri="{FF2B5EF4-FFF2-40B4-BE49-F238E27FC236}">
              <a16:creationId xmlns:a16="http://schemas.microsoft.com/office/drawing/2014/main" id="{00000000-0008-0000-0300-0000BF010000}"/>
            </a:ext>
          </a:extLst>
        </xdr:cNvPr>
        <xdr:cNvSpPr/>
      </xdr:nvSpPr>
      <xdr:spPr>
        <a:xfrm>
          <a:off x="16129000" y="33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141241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339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62230</xdr:rowOff>
    </xdr:from>
    <xdr:to>
      <xdr:col>73</xdr:col>
      <xdr:colOff>44450</xdr:colOff>
      <xdr:row>18</xdr:row>
      <xdr:rowOff>163830</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5240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148607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171069</xdr:rowOff>
    </xdr:from>
    <xdr:to>
      <xdr:col>68</xdr:col>
      <xdr:colOff>203200</xdr:colOff>
      <xdr:row>17</xdr:row>
      <xdr:rowOff>101219</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4351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85996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0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16637</xdr:rowOff>
    </xdr:from>
    <xdr:to>
      <xdr:col>64</xdr:col>
      <xdr:colOff>152400</xdr:colOff>
      <xdr:row>16</xdr:row>
      <xdr:rowOff>118237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3462000" y="27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128414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2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709,230
704,396
7,103.64
457,294,946
449,350,695
1,119,253
262,872,326
878,002,343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○令和元年度は、退職手当債の発行抑制（</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年度約</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億円）に伴う充当一般財源の増加により経常収支比率は前年度から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県では、給与制度の総合的見直しは全て実施済みとなっていることに加え、今後の退職者数のピークが令和３年度に控えていることからここ数年は厳しい見通しであるが、引き続き県政運営指針に基づき、簡素で効率的な組織の構築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37</xdr:row>
      <xdr:rowOff>124278</xdr:rowOff>
    </xdr:from>
    <xdr:to>
      <xdr:col>24</xdr:col>
      <xdr:colOff>25400</xdr:colOff>
      <xdr:row>41</xdr:row>
      <xdr:rowOff>91622</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6467928"/>
          <a:ext cx="0" cy="65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39205</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62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37</xdr:row>
      <xdr:rowOff>124278</xdr:rowOff>
    </xdr:from>
    <xdr:to>
      <xdr:col>24</xdr:col>
      <xdr:colOff>114300</xdr:colOff>
      <xdr:row>37</xdr:row>
      <xdr:rowOff>124278</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646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124278</xdr:rowOff>
    </xdr:from>
    <xdr:to>
      <xdr:col>24</xdr:col>
      <xdr:colOff>25400</xdr:colOff>
      <xdr:row>41</xdr:row>
      <xdr:rowOff>91622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467928"/>
          <a:ext cx="838200" cy="65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11084</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697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166007</xdr:rowOff>
    </xdr:from>
    <xdr:to>
      <xdr:col>24</xdr:col>
      <xdr:colOff>76200</xdr:colOff>
      <xdr:row>40</xdr:row>
      <xdr:rowOff>96157</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124278</xdr:rowOff>
    </xdr:from>
    <xdr:to>
      <xdr:col>19</xdr:col>
      <xdr:colOff>187325</xdr:colOff>
      <xdr:row>38</xdr:row>
      <xdr:rowOff>170543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4679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73478</xdr:rowOff>
    </xdr:from>
    <xdr:to>
      <xdr:col>20</xdr:col>
      <xdr:colOff>38100</xdr:colOff>
      <xdr:row>38</xdr:row>
      <xdr:rowOff>3628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13805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94343</xdr:rowOff>
    </xdr:from>
    <xdr:to>
      <xdr:col>15</xdr:col>
      <xdr:colOff>98425</xdr:colOff>
      <xdr:row>38</xdr:row>
      <xdr:rowOff>170543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2209800" y="5923643"/>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156936</xdr:rowOff>
    </xdr:from>
    <xdr:to>
      <xdr:col>11</xdr:col>
      <xdr:colOff>9525</xdr:colOff>
      <xdr:row>34</xdr:row>
      <xdr:rowOff>94343</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5814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43543</xdr:rowOff>
    </xdr:from>
    <xdr:to>
      <xdr:col>11</xdr:col>
      <xdr:colOff>60325</xdr:colOff>
      <xdr:row>34</xdr:row>
      <xdr:rowOff>145143</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587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155320</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59872</xdr:rowOff>
    </xdr:from>
    <xdr:to>
      <xdr:col>6</xdr:col>
      <xdr:colOff>171450</xdr:colOff>
      <xdr:row>32</xdr:row>
      <xdr:rowOff>161472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554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199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40822</xdr:rowOff>
    </xdr:from>
    <xdr:to>
      <xdr:col>24</xdr:col>
      <xdr:colOff>76200</xdr:colOff>
      <xdr:row>41</xdr:row>
      <xdr:rowOff>142422</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120849</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73478</xdr:rowOff>
    </xdr:from>
    <xdr:to>
      <xdr:col>20</xdr:col>
      <xdr:colOff>38100</xdr:colOff>
      <xdr:row>38</xdr:row>
      <xdr:rowOff>3628</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159855</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119743</xdr:rowOff>
    </xdr:from>
    <xdr:to>
      <xdr:col>15</xdr:col>
      <xdr:colOff>149225</xdr:colOff>
      <xdr:row>39</xdr:row>
      <xdr:rowOff>49893</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34670</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43543</xdr:rowOff>
    </xdr:from>
    <xdr:to>
      <xdr:col>11</xdr:col>
      <xdr:colOff>60325</xdr:colOff>
      <xdr:row>34</xdr:row>
      <xdr:rowOff>145143</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129920</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59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106136</xdr:rowOff>
    </xdr:from>
    <xdr:to>
      <xdr:col>6</xdr:col>
      <xdr:colOff>171450</xdr:colOff>
      <xdr:row>34</xdr:row>
      <xdr:rowOff>36286</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21063</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585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○近年は、高知城歴史博物館や新図書館等複合施設「オーテピア」の整備に伴う管理費用の増などにより、類似団体平均よりも上回る傾向が続いている。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人件費」の欄に記載した、簡素で効率的な組織の構築のためには、民間事業者に委託できる業務は委託し、県が担うべき業務に集中して取り組むよう見直しをしていくことが必要であり、類似団体平均を上回る状況は、引き続き継続するものと考えら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88900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2987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28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84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17</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5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24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○令和元年度は決算額及び経常収支比率ともに横ばいとなっており、類似団体平均を下回る状況が続いている。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149860</xdr:rowOff>
    </xdr:from>
    <xdr:to>
      <xdr:col>24</xdr:col>
      <xdr:colOff>25400</xdr:colOff>
      <xdr:row>61</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65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64787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149860</xdr:rowOff>
    </xdr:from>
    <xdr:to>
      <xdr:col>24</xdr:col>
      <xdr:colOff>114300</xdr:colOff>
      <xdr:row>52</xdr:row>
      <xdr:rowOff>149860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104140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613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36847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144780</xdr:rowOff>
    </xdr:from>
    <xdr:to>
      <xdr:col>15</xdr:col>
      <xdr:colOff>149225</xdr:colOff>
      <xdr:row>57</xdr:row>
      <xdr:rowOff>74930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92710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36847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年度に、国民健康保険事業特別会計の新設に伴う繰出金の増（</a:t>
          </a:r>
          <a:r>
            <a:rPr kumimoji="1" lang="en-US" altLang="ja-JP" sz="1300">
              <a:latin typeface="ＭＳ Ｐゴシック" panose="020B0600070205080204" pitchFamily="50" charset="-128"/>
              <a:ea typeface="ＭＳ Ｐゴシック" panose="020B0600070205080204" pitchFamily="50" charset="-128"/>
            </a:rPr>
            <a:t>50.8</a:t>
          </a:r>
          <a:r>
            <a:rPr kumimoji="1" lang="ja-JP" altLang="en-US" sz="1300">
              <a:latin typeface="ＭＳ Ｐゴシック" panose="020B0600070205080204" pitchFamily="50" charset="-128"/>
              <a:ea typeface="ＭＳ Ｐゴシック" panose="020B0600070205080204" pitchFamily="50" charset="-128"/>
            </a:rPr>
            <a:t>億円）により、経常収支比率が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％の増となったが、令和元年度は横ばいの状況。</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○将来的に、既存ストックの維持修繕等に係るコストの増加が見込まれることから、特定財源の活用などにより数値の改善に努める。</a:t>
          </a: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69850</xdr:rowOff>
    </xdr:from>
    <xdr:to>
      <xdr:col>82</xdr:col>
      <xdr:colOff>107950</xdr:colOff>
      <xdr:row>60</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84250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69850</xdr:rowOff>
    </xdr:from>
    <xdr:to>
      <xdr:col>82</xdr:col>
      <xdr:colOff>196850</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84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29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138447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91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60</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2246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121920</xdr:rowOff>
    </xdr:from>
    <xdr:to>
      <xdr:col>78</xdr:col>
      <xdr:colOff>120650</xdr:colOff>
      <xdr:row>59</xdr:row>
      <xdr:rowOff>52070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62247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385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156210</xdr:rowOff>
    </xdr:from>
    <xdr:to>
      <xdr:col>69</xdr:col>
      <xdr:colOff>142875</xdr:colOff>
      <xdr:row>54</xdr:row>
      <xdr:rowOff>86360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24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○令和元年度は、医療情報ネットワークシステムの構築や地籍調査事業の実施に要する経費の増などにより、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％増となった。</a:t>
          </a: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○本県では「産業振興計画」「南海トラフ地震対策行動計画」「日本一の健康長寿県構想」等に関連する経費を要してきたため、類似団体平均を上回る状況が続いている。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○引き続き、国庫補助事業の活用や補助金等の再精査により、歳入歳出全般にわたって見直しに取り組む。</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53522</xdr:rowOff>
    </xdr:from>
    <xdr:to>
      <xdr:col>82</xdr:col>
      <xdr:colOff>107950</xdr:colOff>
      <xdr:row>40</xdr:row>
      <xdr:rowOff>143328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711372"/>
          <a:ext cx="0" cy="128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115405</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143328</xdr:rowOff>
    </xdr:from>
    <xdr:to>
      <xdr:col>82</xdr:col>
      <xdr:colOff>196850</xdr:colOff>
      <xdr:row>40</xdr:row>
      <xdr:rowOff>143328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139899</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53522</xdr:rowOff>
    </xdr:from>
    <xdr:to>
      <xdr:col>82</xdr:col>
      <xdr:colOff>196850</xdr:colOff>
      <xdr:row>33</xdr:row>
      <xdr:rowOff>53522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167822</xdr:rowOff>
    </xdr:from>
    <xdr:to>
      <xdr:col>82</xdr:col>
      <xdr:colOff>107950</xdr:colOff>
      <xdr:row>40</xdr:row>
      <xdr:rowOff>143328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8543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109055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167822</xdr:rowOff>
    </xdr:from>
    <xdr:to>
      <xdr:col>78</xdr:col>
      <xdr:colOff>69850</xdr:colOff>
      <xdr:row>41</xdr:row>
      <xdr:rowOff>102507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8543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102507</xdr:rowOff>
    </xdr:from>
    <xdr:to>
      <xdr:col>73</xdr:col>
      <xdr:colOff>180975</xdr:colOff>
      <xdr:row>41</xdr:row>
      <xdr:rowOff>135165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7131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157843</xdr:rowOff>
    </xdr:from>
    <xdr:to>
      <xdr:col>74</xdr:col>
      <xdr:colOff>31750</xdr:colOff>
      <xdr:row>37</xdr:row>
      <xdr:rowOff>87993</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98170</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94343</xdr:rowOff>
    </xdr:from>
    <xdr:to>
      <xdr:col>69</xdr:col>
      <xdr:colOff>92075</xdr:colOff>
      <xdr:row>41</xdr:row>
      <xdr:rowOff>135165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9523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157843</xdr:rowOff>
    </xdr:from>
    <xdr:to>
      <xdr:col>69</xdr:col>
      <xdr:colOff>142875</xdr:colOff>
      <xdr:row>37</xdr:row>
      <xdr:rowOff>87993</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98170</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92528</xdr:rowOff>
    </xdr:from>
    <xdr:to>
      <xdr:col>65</xdr:col>
      <xdr:colOff>53975</xdr:colOff>
      <xdr:row>37</xdr:row>
      <xdr:rowOff>22678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32855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92528</xdr:rowOff>
    </xdr:from>
    <xdr:to>
      <xdr:col>82</xdr:col>
      <xdr:colOff>158750</xdr:colOff>
      <xdr:row>41</xdr:row>
      <xdr:rowOff>22678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1105</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85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117022</xdr:rowOff>
    </xdr:from>
    <xdr:to>
      <xdr:col>78</xdr:col>
      <xdr:colOff>120650</xdr:colOff>
      <xdr:row>40</xdr:row>
      <xdr:rowOff>47172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31949</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51707</xdr:rowOff>
    </xdr:from>
    <xdr:to>
      <xdr:col>74</xdr:col>
      <xdr:colOff>31750</xdr:colOff>
      <xdr:row>41</xdr:row>
      <xdr:rowOff>153307</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138084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84365</xdr:rowOff>
    </xdr:from>
    <xdr:to>
      <xdr:col>69</xdr:col>
      <xdr:colOff>142875</xdr:colOff>
      <xdr:row>42</xdr:row>
      <xdr:rowOff>14515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170742</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43543</xdr:rowOff>
    </xdr:from>
    <xdr:to>
      <xdr:col>65</xdr:col>
      <xdr:colOff>53975</xdr:colOff>
      <xdr:row>40</xdr:row>
      <xdr:rowOff>145143</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129920</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○経常収支比率は横ばいとなっており、類似団体平均を下回っている。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引き続き、国の経済対策を最大限に活用し、防災・減災に資するインフラ整備を加速化するとともに、豪雨災害等による被害からの復旧に全力で対応する一方で、その他の公共事業等については事業量を平準化するなどにより、投資的経費の所要額をしっかりと精査し、県債残高の安定的な推移を確保し、数値の改善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1270</xdr:rowOff>
    </xdr:from>
    <xdr:to>
      <xdr:col>24</xdr:col>
      <xdr:colOff>25400</xdr:colOff>
      <xdr:row>77</xdr:row>
      <xdr:rowOff>24130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860020"/>
          <a:ext cx="0" cy="365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167657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19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24130</xdr:rowOff>
    </xdr:from>
    <xdr:to>
      <xdr:col>24</xdr:col>
      <xdr:colOff>114300</xdr:colOff>
      <xdr:row>77</xdr:row>
      <xdr:rowOff>24130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22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87647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1270</xdr:rowOff>
    </xdr:from>
    <xdr:to>
      <xdr:col>24</xdr:col>
      <xdr:colOff>114300</xdr:colOff>
      <xdr:row>75</xdr:row>
      <xdr:rowOff>1270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46990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860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105427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05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7620</xdr:rowOff>
    </xdr:from>
    <xdr:to>
      <xdr:col>15</xdr:col>
      <xdr:colOff>149225</xdr:colOff>
      <xdr:row>80</xdr:row>
      <xdr:rowOff>109220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93997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76</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814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30497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○人口減少と少子高齢化が全国より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先行している本県においては多様な課題が山積しており、「産業振興計画」「南海トラフ地震対策行動計画」「日本一の健康長寿県構想」といった重点施策に関連する経費を要してきたため、類似団体平均を上回る状況が続い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うした状況を踏まえ、令和３年度当初予算編成においても事務事業のスクラップアンドビルドを徹底したところ。今後も引き続き、国庫補助事業の活用や補助金等の再精査により、歳入歳出全般にわたって見直しに取り組む。</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99077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156227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41927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41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84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41927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99077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55563</xdr:rowOff>
    </xdr:from>
    <xdr:to>
      <xdr:col>82</xdr:col>
      <xdr:colOff>107950</xdr:colOff>
      <xdr:row>81</xdr:row>
      <xdr:rowOff>84138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742863"/>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56215</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4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84138</xdr:rowOff>
    </xdr:from>
    <xdr:to>
      <xdr:col>82</xdr:col>
      <xdr:colOff>196850</xdr:colOff>
      <xdr:row>81</xdr:row>
      <xdr:rowOff>84138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7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141940</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55563</xdr:rowOff>
    </xdr:from>
    <xdr:to>
      <xdr:col>82</xdr:col>
      <xdr:colOff>196850</xdr:colOff>
      <xdr:row>74</xdr:row>
      <xdr:rowOff>55563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74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81</xdr:row>
      <xdr:rowOff>84138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728700"/>
          <a:ext cx="8382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7002</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3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161925</xdr:rowOff>
    </xdr:from>
    <xdr:to>
      <xdr:col>82</xdr:col>
      <xdr:colOff>158750</xdr:colOff>
      <xdr:row>77</xdr:row>
      <xdr:rowOff>92075</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26988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287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90488</xdr:rowOff>
    </xdr:from>
    <xdr:to>
      <xdr:col>78</xdr:col>
      <xdr:colOff>120650</xdr:colOff>
      <xdr:row>76</xdr:row>
      <xdr:rowOff>20638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94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30815</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18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26988</xdr:rowOff>
    </xdr:from>
    <xdr:to>
      <xdr:col>73</xdr:col>
      <xdr:colOff>180975</xdr:colOff>
      <xdr:row>80</xdr:row>
      <xdr:rowOff>26988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7153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90488</xdr:rowOff>
    </xdr:from>
    <xdr:to>
      <xdr:col>74</xdr:col>
      <xdr:colOff>31750</xdr:colOff>
      <xdr:row>76</xdr:row>
      <xdr:rowOff>20638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4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30815</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1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112713</xdr:rowOff>
    </xdr:from>
    <xdr:to>
      <xdr:col>69</xdr:col>
      <xdr:colOff>92075</xdr:colOff>
      <xdr:row>79</xdr:row>
      <xdr:rowOff>26988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314363"/>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147638</xdr:rowOff>
    </xdr:from>
    <xdr:to>
      <xdr:col>69</xdr:col>
      <xdr:colOff>142875</xdr:colOff>
      <xdr:row>75</xdr:row>
      <xdr:rowOff>77788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8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87965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0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161925</xdr:rowOff>
    </xdr:from>
    <xdr:to>
      <xdr:col>65</xdr:col>
      <xdr:colOff>53975</xdr:colOff>
      <xdr:row>73</xdr:row>
      <xdr:rowOff>92075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50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102252</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27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33338</xdr:rowOff>
    </xdr:from>
    <xdr:to>
      <xdr:col>82</xdr:col>
      <xdr:colOff>158750</xdr:colOff>
      <xdr:row>81</xdr:row>
      <xdr:rowOff>134938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9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113365</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82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147638</xdr:rowOff>
    </xdr:from>
    <xdr:to>
      <xdr:col>74</xdr:col>
      <xdr:colOff>31750</xdr:colOff>
      <xdr:row>80</xdr:row>
      <xdr:rowOff>77788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9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62565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147638</xdr:rowOff>
    </xdr:from>
    <xdr:to>
      <xdr:col>69</xdr:col>
      <xdr:colOff>142875</xdr:colOff>
      <xdr:row>79</xdr:row>
      <xdr:rowOff>77788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62565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0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61913</xdr:rowOff>
    </xdr:from>
    <xdr:to>
      <xdr:col>65</xdr:col>
      <xdr:colOff>53975</xdr:colOff>
      <xdr:row>77</xdr:row>
      <xdr:rowOff>163513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148290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4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7930</xdr:rowOff>
    </xdr:from>
    <xdr:to>
      <xdr:col>29</xdr:col>
      <xdr:colOff>127000</xdr:colOff>
      <xdr:row>17</xdr:row>
      <xdr:rowOff>31339</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84405"/>
          <a:ext cx="0" cy="7092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3416</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6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31339</xdr:rowOff>
    </xdr:from>
    <xdr:to>
      <xdr:col>30</xdr:col>
      <xdr:colOff>25400</xdr:colOff>
      <xdr:row>17</xdr:row>
      <xdr:rowOff>31339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936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94307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2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7930</xdr:rowOff>
    </xdr:from>
    <xdr:to>
      <xdr:col>30</xdr:col>
      <xdr:colOff>25400</xdr:colOff>
      <xdr:row>13</xdr:row>
      <xdr:rowOff>7930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84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31339</xdr:rowOff>
    </xdr:from>
    <xdr:to>
      <xdr:col>29</xdr:col>
      <xdr:colOff>127000</xdr:colOff>
      <xdr:row>17</xdr:row>
      <xdr:rowOff>69103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93614"/>
          <a:ext cx="647700" cy="37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88597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3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72070</xdr:rowOff>
    </xdr:from>
    <xdr:to>
      <xdr:col>29</xdr:col>
      <xdr:colOff>177800</xdr:colOff>
      <xdr:row>16</xdr:row>
      <xdr:rowOff>2220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691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69103</xdr:rowOff>
    </xdr:from>
    <xdr:to>
      <xdr:col>26</xdr:col>
      <xdr:colOff>50800</xdr:colOff>
      <xdr:row>17</xdr:row>
      <xdr:rowOff>125887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31378"/>
          <a:ext cx="698500" cy="5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146868</xdr:rowOff>
    </xdr:from>
    <xdr:to>
      <xdr:col>26</xdr:col>
      <xdr:colOff>101600</xdr:colOff>
      <xdr:row>16</xdr:row>
      <xdr:rowOff>77018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66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87195</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3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125887</xdr:rowOff>
    </xdr:from>
    <xdr:to>
      <xdr:col>22</xdr:col>
      <xdr:colOff>114300</xdr:colOff>
      <xdr:row>17</xdr:row>
      <xdr:rowOff>160909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88162"/>
          <a:ext cx="698500" cy="35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10028</xdr:rowOff>
    </xdr:from>
    <xdr:to>
      <xdr:col>22</xdr:col>
      <xdr:colOff>165100</xdr:colOff>
      <xdr:row>16</xdr:row>
      <xdr:rowOff>111628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00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121805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6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117429</xdr:rowOff>
    </xdr:from>
    <xdr:to>
      <xdr:col>18</xdr:col>
      <xdr:colOff>177800</xdr:colOff>
      <xdr:row>17</xdr:row>
      <xdr:rowOff>160909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079704"/>
          <a:ext cx="698500" cy="4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83957</xdr:rowOff>
    </xdr:from>
    <xdr:to>
      <xdr:col>19</xdr:col>
      <xdr:colOff>38100</xdr:colOff>
      <xdr:row>17</xdr:row>
      <xdr:rowOff>14107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74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24284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4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170779</xdr:rowOff>
    </xdr:from>
    <xdr:to>
      <xdr:col>15</xdr:col>
      <xdr:colOff>101600</xdr:colOff>
      <xdr:row>19</xdr:row>
      <xdr:rowOff>100929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04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85706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39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151989</xdr:rowOff>
    </xdr:from>
    <xdr:to>
      <xdr:col>29</xdr:col>
      <xdr:colOff>177800</xdr:colOff>
      <xdr:row>17</xdr:row>
      <xdr:rowOff>82139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4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60566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5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18303</xdr:rowOff>
    </xdr:from>
    <xdr:to>
      <xdr:col>26</xdr:col>
      <xdr:colOff>101600</xdr:colOff>
      <xdr:row>17</xdr:row>
      <xdr:rowOff>119903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80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104680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6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75087</xdr:rowOff>
    </xdr:from>
    <xdr:to>
      <xdr:col>22</xdr:col>
      <xdr:colOff>165100</xdr:colOff>
      <xdr:row>18</xdr:row>
      <xdr:rowOff>5237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3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161464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2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110109</xdr:rowOff>
    </xdr:from>
    <xdr:to>
      <xdr:col>19</xdr:col>
      <xdr:colOff>38100</xdr:colOff>
      <xdr:row>18</xdr:row>
      <xdr:rowOff>40259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7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25036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5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66629</xdr:rowOff>
    </xdr:from>
    <xdr:to>
      <xdr:col>15</xdr:col>
      <xdr:colOff>101600</xdr:colOff>
      <xdr:row>17</xdr:row>
      <xdr:rowOff>168229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2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6956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61392</xdr:rowOff>
    </xdr:from>
    <xdr:to>
      <xdr:col>29</xdr:col>
      <xdr:colOff>127000</xdr:colOff>
      <xdr:row>38</xdr:row>
      <xdr:rowOff>31597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328842"/>
          <a:ext cx="0" cy="11703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3674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7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31597</xdr:rowOff>
    </xdr:from>
    <xdr:to>
      <xdr:col>30</xdr:col>
      <xdr:colOff>25400</xdr:colOff>
      <xdr:row>38</xdr:row>
      <xdr:rowOff>31597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991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147769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61392</xdr:rowOff>
    </xdr:from>
    <xdr:to>
      <xdr:col>30</xdr:col>
      <xdr:colOff>25400</xdr:colOff>
      <xdr:row>34</xdr:row>
      <xdr:rowOff>61392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328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310261</xdr:rowOff>
    </xdr:from>
    <xdr:to>
      <xdr:col>29</xdr:col>
      <xdr:colOff>127000</xdr:colOff>
      <xdr:row>34</xdr:row>
      <xdr:rowOff>61392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234811"/>
          <a:ext cx="647700" cy="94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60469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0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88392</xdr:rowOff>
    </xdr:from>
    <xdr:to>
      <xdr:col>29</xdr:col>
      <xdr:colOff>177800</xdr:colOff>
      <xdr:row>35</xdr:row>
      <xdr:rowOff>189992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98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310261</xdr:rowOff>
    </xdr:from>
    <xdr:to>
      <xdr:col>26</xdr:col>
      <xdr:colOff>50800</xdr:colOff>
      <xdr:row>33</xdr:row>
      <xdr:rowOff>313842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234811"/>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167335</xdr:rowOff>
    </xdr:from>
    <xdr:to>
      <xdr:col>26</xdr:col>
      <xdr:colOff>101600</xdr:colOff>
      <xdr:row>34</xdr:row>
      <xdr:rowOff>268936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4347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253713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313842</xdr:rowOff>
    </xdr:from>
    <xdr:to>
      <xdr:col>22</xdr:col>
      <xdr:colOff>114300</xdr:colOff>
      <xdr:row>34</xdr:row>
      <xdr:rowOff>149784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238392"/>
          <a:ext cx="698500" cy="17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33</xdr:row>
      <xdr:rowOff>338404</xdr:rowOff>
    </xdr:from>
    <xdr:to>
      <xdr:col>22</xdr:col>
      <xdr:colOff>165100</xdr:colOff>
      <xdr:row>34</xdr:row>
      <xdr:rowOff>97104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2629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81881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4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141097</xdr:rowOff>
    </xdr:from>
    <xdr:to>
      <xdr:col>18</xdr:col>
      <xdr:colOff>177800</xdr:colOff>
      <xdr:row>34</xdr:row>
      <xdr:rowOff>149784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408547"/>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316764</xdr:rowOff>
    </xdr:from>
    <xdr:to>
      <xdr:col>19</xdr:col>
      <xdr:colOff>38100</xdr:colOff>
      <xdr:row>35</xdr:row>
      <xdr:rowOff>75464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84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60241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7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33147</xdr:rowOff>
    </xdr:from>
    <xdr:to>
      <xdr:col>15</xdr:col>
      <xdr:colOff>101600</xdr:colOff>
      <xdr:row>34</xdr:row>
      <xdr:rowOff>134747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300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144924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0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10592</xdr:rowOff>
    </xdr:from>
    <xdr:to>
      <xdr:col>29</xdr:col>
      <xdr:colOff>177800</xdr:colOff>
      <xdr:row>34</xdr:row>
      <xdr:rowOff>112192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7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262069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8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259461</xdr:rowOff>
    </xdr:from>
    <xdr:to>
      <xdr:col>26</xdr:col>
      <xdr:colOff>101600</xdr:colOff>
      <xdr:row>34</xdr:row>
      <xdr:rowOff>18161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84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28338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95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263042</xdr:rowOff>
    </xdr:from>
    <xdr:to>
      <xdr:col>22</xdr:col>
      <xdr:colOff>165100</xdr:colOff>
      <xdr:row>34</xdr:row>
      <xdr:rowOff>21742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87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31919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95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98984</xdr:rowOff>
    </xdr:from>
    <xdr:to>
      <xdr:col>19</xdr:col>
      <xdr:colOff>38100</xdr:colOff>
      <xdr:row>34</xdr:row>
      <xdr:rowOff>200584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366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210761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3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90297</xdr:rowOff>
    </xdr:from>
    <xdr:to>
      <xdr:col>15</xdr:col>
      <xdr:colOff>101600</xdr:colOff>
      <xdr:row>34</xdr:row>
      <xdr:rowOff>191897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5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176674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4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709,230
704,396
7,103.64
457,294,946
449,350,695
1,119,253
262,872,326
878,002,343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86070</xdr:rowOff>
    </xdr:from>
    <xdr:to>
      <xdr:col>24</xdr:col>
      <xdr:colOff>62865</xdr:colOff>
      <xdr:row>36</xdr:row>
      <xdr:rowOff>114508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72470"/>
          <a:ext cx="1270" cy="71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118335</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2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114508</xdr:rowOff>
    </xdr:from>
    <xdr:to>
      <xdr:col>24</xdr:col>
      <xdr:colOff>152400</xdr:colOff>
      <xdr:row>36</xdr:row>
      <xdr:rowOff>114508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28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32747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4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86070</xdr:rowOff>
    </xdr:from>
    <xdr:to>
      <xdr:col>24</xdr:col>
      <xdr:colOff>152400</xdr:colOff>
      <xdr:row>32</xdr:row>
      <xdr:rowOff>86070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7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20051</xdr:rowOff>
    </xdr:from>
    <xdr:to>
      <xdr:col>24</xdr:col>
      <xdr:colOff>63500</xdr:colOff>
      <xdr:row>36</xdr:row>
      <xdr:rowOff>42362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92251"/>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146295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04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123418</xdr:rowOff>
    </xdr:from>
    <xdr:to>
      <xdr:col>24</xdr:col>
      <xdr:colOff>114300</xdr:colOff>
      <xdr:row>35</xdr:row>
      <xdr:rowOff>53568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9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42362</xdr:rowOff>
    </xdr:from>
    <xdr:to>
      <xdr:col>19</xdr:col>
      <xdr:colOff>177800</xdr:colOff>
      <xdr:row>36</xdr:row>
      <xdr:rowOff>84882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14562"/>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1986</xdr:rowOff>
    </xdr:from>
    <xdr:to>
      <xdr:col>20</xdr:col>
      <xdr:colOff>38100</xdr:colOff>
      <xdr:row>35</xdr:row>
      <xdr:rowOff>103586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0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120113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7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49449</xdr:rowOff>
    </xdr:from>
    <xdr:to>
      <xdr:col>15</xdr:col>
      <xdr:colOff>50800</xdr:colOff>
      <xdr:row>36</xdr:row>
      <xdr:rowOff>84882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2164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20960</xdr:rowOff>
    </xdr:from>
    <xdr:to>
      <xdr:col>15</xdr:col>
      <xdr:colOff>101600</xdr:colOff>
      <xdr:row>35</xdr:row>
      <xdr:rowOff>122560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139087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9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49449</xdr:rowOff>
    </xdr:from>
    <xdr:to>
      <xdr:col>10</xdr:col>
      <xdr:colOff>114300</xdr:colOff>
      <xdr:row>36</xdr:row>
      <xdr:rowOff>89408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21649"/>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84556</xdr:rowOff>
    </xdr:from>
    <xdr:to>
      <xdr:col>10</xdr:col>
      <xdr:colOff>165100</xdr:colOff>
      <xdr:row>36</xdr:row>
      <xdr:rowOff>14706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31233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86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53376</xdr:rowOff>
    </xdr:from>
    <xdr:to>
      <xdr:col>6</xdr:col>
      <xdr:colOff>38100</xdr:colOff>
      <xdr:row>38</xdr:row>
      <xdr:rowOff>154976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146103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6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140701</xdr:rowOff>
    </xdr:from>
    <xdr:to>
      <xdr:col>24</xdr:col>
      <xdr:colOff>114300</xdr:colOff>
      <xdr:row>36</xdr:row>
      <xdr:rowOff>70851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55628</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5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163012</xdr:rowOff>
    </xdr:from>
    <xdr:to>
      <xdr:col>20</xdr:col>
      <xdr:colOff>38100</xdr:colOff>
      <xdr:row>36</xdr:row>
      <xdr:rowOff>93162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6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84289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625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34082</xdr:rowOff>
    </xdr:from>
    <xdr:to>
      <xdr:col>15</xdr:col>
      <xdr:colOff>101600</xdr:colOff>
      <xdr:row>36</xdr:row>
      <xdr:rowOff>135682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126809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2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170099</xdr:rowOff>
    </xdr:from>
    <xdr:to>
      <xdr:col>10</xdr:col>
      <xdr:colOff>165100</xdr:colOff>
      <xdr:row>36</xdr:row>
      <xdr:rowOff>100249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91376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26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38608</xdr:rowOff>
    </xdr:from>
    <xdr:to>
      <xdr:col>6</xdr:col>
      <xdr:colOff>38100</xdr:colOff>
      <xdr:row>36</xdr:row>
      <xdr:rowOff>140208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156735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98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136924</xdr:rowOff>
    </xdr:from>
    <xdr:to>
      <xdr:col>24</xdr:col>
      <xdr:colOff>62865</xdr:colOff>
      <xdr:row>57</xdr:row>
      <xdr:rowOff>47934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7974"/>
          <a:ext cx="1270" cy="1282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51761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2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47934</xdr:rowOff>
    </xdr:from>
    <xdr:to>
      <xdr:col>24</xdr:col>
      <xdr:colOff>152400</xdr:colOff>
      <xdr:row>57</xdr:row>
      <xdr:rowOff>47934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2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83601</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136924</xdr:rowOff>
    </xdr:from>
    <xdr:to>
      <xdr:col>24</xdr:col>
      <xdr:colOff>152400</xdr:colOff>
      <xdr:row>49</xdr:row>
      <xdr:rowOff>136924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29482</xdr:rowOff>
    </xdr:from>
    <xdr:to>
      <xdr:col>24</xdr:col>
      <xdr:colOff>63500</xdr:colOff>
      <xdr:row>55</xdr:row>
      <xdr:rowOff>163050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59232"/>
          <a:ext cx="838200" cy="1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33727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2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10850</xdr:rowOff>
    </xdr:from>
    <xdr:to>
      <xdr:col>24</xdr:col>
      <xdr:colOff>114300</xdr:colOff>
      <xdr:row>54</xdr:row>
      <xdr:rowOff>112450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26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163050</xdr:rowOff>
    </xdr:from>
    <xdr:to>
      <xdr:col>19</xdr:col>
      <xdr:colOff>177800</xdr:colOff>
      <xdr:row>57</xdr:row>
      <xdr:rowOff>44831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92800"/>
          <a:ext cx="889000" cy="2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139682</xdr:rowOff>
    </xdr:from>
    <xdr:to>
      <xdr:col>20</xdr:col>
      <xdr:colOff>38100</xdr:colOff>
      <xdr:row>55</xdr:row>
      <xdr:rowOff>69832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9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86359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17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44831</xdr:rowOff>
    </xdr:from>
    <xdr:to>
      <xdr:col>15</xdr:col>
      <xdr:colOff>50800</xdr:colOff>
      <xdr:row>57</xdr:row>
      <xdr:rowOff>102144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17481"/>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15911</xdr:rowOff>
    </xdr:from>
    <xdr:to>
      <xdr:col>15</xdr:col>
      <xdr:colOff>101600</xdr:colOff>
      <xdr:row>55</xdr:row>
      <xdr:rowOff>117511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4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134038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2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102144</xdr:rowOff>
    </xdr:from>
    <xdr:to>
      <xdr:col>10</xdr:col>
      <xdr:colOff>114300</xdr:colOff>
      <xdr:row>58</xdr:row>
      <xdr:rowOff>79611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74794"/>
          <a:ext cx="889000" cy="14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89226</xdr:rowOff>
    </xdr:from>
    <xdr:to>
      <xdr:col>10</xdr:col>
      <xdr:colOff>165100</xdr:colOff>
      <xdr:row>56</xdr:row>
      <xdr:rowOff>19376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35903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54120</xdr:rowOff>
    </xdr:from>
    <xdr:to>
      <xdr:col>6</xdr:col>
      <xdr:colOff>38100</xdr:colOff>
      <xdr:row>58</xdr:row>
      <xdr:rowOff>155720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9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146847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1009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150132</xdr:rowOff>
    </xdr:from>
    <xdr:to>
      <xdr:col>24</xdr:col>
      <xdr:colOff>114300</xdr:colOff>
      <xdr:row>55</xdr:row>
      <xdr:rowOff>80282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128559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112250</xdr:rowOff>
    </xdr:from>
    <xdr:to>
      <xdr:col>20</xdr:col>
      <xdr:colOff>38100</xdr:colOff>
      <xdr:row>56</xdr:row>
      <xdr:rowOff>42400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33527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6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165481</xdr:rowOff>
    </xdr:from>
    <xdr:to>
      <xdr:col>15</xdr:col>
      <xdr:colOff>101600</xdr:colOff>
      <xdr:row>57</xdr:row>
      <xdr:rowOff>95631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6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86758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5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51344</xdr:rowOff>
    </xdr:from>
    <xdr:to>
      <xdr:col>10</xdr:col>
      <xdr:colOff>165100</xdr:colOff>
      <xdr:row>57</xdr:row>
      <xdr:rowOff>152944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144071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28811</xdr:rowOff>
    </xdr:from>
    <xdr:to>
      <xdr:col>6</xdr:col>
      <xdr:colOff>38100</xdr:colOff>
      <xdr:row>58</xdr:row>
      <xdr:rowOff>130411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146938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141033</xdr:rowOff>
    </xdr:from>
    <xdr:to>
      <xdr:col>24</xdr:col>
      <xdr:colOff>62865</xdr:colOff>
      <xdr:row>78</xdr:row>
      <xdr:rowOff>31877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42533"/>
          <a:ext cx="1270" cy="126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35704</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40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31877</xdr:rowOff>
    </xdr:from>
    <xdr:to>
      <xdr:col>24</xdr:col>
      <xdr:colOff>152400</xdr:colOff>
      <xdr:row>78</xdr:row>
      <xdr:rowOff>31877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04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87710</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141033</xdr:rowOff>
    </xdr:from>
    <xdr:to>
      <xdr:col>24</xdr:col>
      <xdr:colOff>152400</xdr:colOff>
      <xdr:row>70</xdr:row>
      <xdr:rowOff>141033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4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10731</xdr:rowOff>
    </xdr:from>
    <xdr:to>
      <xdr:col>24</xdr:col>
      <xdr:colOff>63500</xdr:colOff>
      <xdr:row>76</xdr:row>
      <xdr:rowOff>114554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040931"/>
          <a:ext cx="838200" cy="10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155211</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671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132334</xdr:rowOff>
    </xdr:from>
    <xdr:to>
      <xdr:col>24</xdr:col>
      <xdr:colOff>114300</xdr:colOff>
      <xdr:row>75</xdr:row>
      <xdr:rowOff>62484</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281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161607</xdr:rowOff>
    </xdr:from>
    <xdr:to>
      <xdr:col>19</xdr:col>
      <xdr:colOff>177800</xdr:colOff>
      <xdr:row>76</xdr:row>
      <xdr:rowOff>10731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02035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16129</xdr:rowOff>
    </xdr:from>
    <xdr:to>
      <xdr:col>20</xdr:col>
      <xdr:colOff>38100</xdr:colOff>
      <xdr:row>74</xdr:row>
      <xdr:rowOff>117729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27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134256</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17411" y="124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161607</xdr:rowOff>
    </xdr:from>
    <xdr:to>
      <xdr:col>15</xdr:col>
      <xdr:colOff>50800</xdr:colOff>
      <xdr:row>76</xdr:row>
      <xdr:rowOff>135889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020357"/>
          <a:ext cx="889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160338</xdr:rowOff>
    </xdr:from>
    <xdr:to>
      <xdr:col>15</xdr:col>
      <xdr:colOff>101600</xdr:colOff>
      <xdr:row>73</xdr:row>
      <xdr:rowOff>90488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250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107015</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27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99695</xdr:rowOff>
    </xdr:from>
    <xdr:to>
      <xdr:col>10</xdr:col>
      <xdr:colOff>114300</xdr:colOff>
      <xdr:row>76</xdr:row>
      <xdr:rowOff>135889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1298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138620</xdr:rowOff>
    </xdr:from>
    <xdr:to>
      <xdr:col>10</xdr:col>
      <xdr:colOff>165100</xdr:colOff>
      <xdr:row>74</xdr:row>
      <xdr:rowOff>68770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26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85297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4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116712</xdr:rowOff>
    </xdr:from>
    <xdr:to>
      <xdr:col>6</xdr:col>
      <xdr:colOff>38100</xdr:colOff>
      <xdr:row>77</xdr:row>
      <xdr:rowOff>46862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37989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23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63754</xdr:rowOff>
    </xdr:from>
    <xdr:to>
      <xdr:col>24</xdr:col>
      <xdr:colOff>114300</xdr:colOff>
      <xdr:row>76</xdr:row>
      <xdr:rowOff>165354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0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42181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131381</xdr:rowOff>
    </xdr:from>
    <xdr:to>
      <xdr:col>20</xdr:col>
      <xdr:colOff>38100</xdr:colOff>
      <xdr:row>76</xdr:row>
      <xdr:rowOff>61531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9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52658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49728" y="1308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110807</xdr:rowOff>
    </xdr:from>
    <xdr:to>
      <xdr:col>15</xdr:col>
      <xdr:colOff>101600</xdr:colOff>
      <xdr:row>76</xdr:row>
      <xdr:rowOff>40957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9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32084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06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85089</xdr:rowOff>
    </xdr:from>
    <xdr:to>
      <xdr:col>10</xdr:col>
      <xdr:colOff>165100</xdr:colOff>
      <xdr:row>77</xdr:row>
      <xdr:rowOff>15239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1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6366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20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48895</xdr:rowOff>
    </xdr:from>
    <xdr:to>
      <xdr:col>6</xdr:col>
      <xdr:colOff>38100</xdr:colOff>
      <xdr:row>76</xdr:row>
      <xdr:rowOff>150495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167022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28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15766</xdr:rowOff>
    </xdr:from>
    <xdr:to>
      <xdr:col>24</xdr:col>
      <xdr:colOff>62865</xdr:colOff>
      <xdr:row>99</xdr:row>
      <xdr:rowOff>146394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7716"/>
          <a:ext cx="127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150221</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2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146394</xdr:rowOff>
    </xdr:from>
    <xdr:to>
      <xdr:col>24</xdr:col>
      <xdr:colOff>152400</xdr:colOff>
      <xdr:row>99</xdr:row>
      <xdr:rowOff>146394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1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133893</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15766</xdr:rowOff>
    </xdr:from>
    <xdr:to>
      <xdr:col>24</xdr:col>
      <xdr:colOff>152400</xdr:colOff>
      <xdr:row>91</xdr:row>
      <xdr:rowOff>15766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15766</xdr:rowOff>
    </xdr:from>
    <xdr:to>
      <xdr:col>24</xdr:col>
      <xdr:colOff>63500</xdr:colOff>
      <xdr:row>91</xdr:row>
      <xdr:rowOff>130392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617716"/>
          <a:ext cx="8382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153215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098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3338</xdr:rowOff>
    </xdr:from>
    <xdr:to>
      <xdr:col>24</xdr:col>
      <xdr:colOff>114300</xdr:colOff>
      <xdr:row>94</xdr:row>
      <xdr:rowOff>104938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130392</xdr:rowOff>
    </xdr:from>
    <xdr:to>
      <xdr:col>19</xdr:col>
      <xdr:colOff>177800</xdr:colOff>
      <xdr:row>92</xdr:row>
      <xdr:rowOff>9561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73234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59182</xdr:rowOff>
    </xdr:from>
    <xdr:to>
      <xdr:col>20</xdr:col>
      <xdr:colOff>38100</xdr:colOff>
      <xdr:row>94</xdr:row>
      <xdr:rowOff>160782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17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151909</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2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9561</xdr:rowOff>
    </xdr:from>
    <xdr:to>
      <xdr:col>15</xdr:col>
      <xdr:colOff>50800</xdr:colOff>
      <xdr:row>92</xdr:row>
      <xdr:rowOff>55935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782961"/>
          <a:ext cx="8890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88247</xdr:rowOff>
    </xdr:from>
    <xdr:to>
      <xdr:col>15</xdr:col>
      <xdr:colOff>101600</xdr:colOff>
      <xdr:row>95</xdr:row>
      <xdr:rowOff>18397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2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9524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55935</xdr:rowOff>
    </xdr:from>
    <xdr:to>
      <xdr:col>10</xdr:col>
      <xdr:colOff>114300</xdr:colOff>
      <xdr:row>93</xdr:row>
      <xdr:rowOff>79121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829335"/>
          <a:ext cx="889000" cy="1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133150</xdr:rowOff>
    </xdr:from>
    <xdr:to>
      <xdr:col>10</xdr:col>
      <xdr:colOff>165100</xdr:colOff>
      <xdr:row>95</xdr:row>
      <xdr:rowOff>63300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2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54427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4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147357</xdr:rowOff>
    </xdr:from>
    <xdr:to>
      <xdr:col>6</xdr:col>
      <xdr:colOff>38100</xdr:colOff>
      <xdr:row>98</xdr:row>
      <xdr:rowOff>77507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7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68634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136416</xdr:rowOff>
    </xdr:from>
    <xdr:to>
      <xdr:col>24</xdr:col>
      <xdr:colOff>114300</xdr:colOff>
      <xdr:row>91</xdr:row>
      <xdr:rowOff>66566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5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89443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5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79592</xdr:rowOff>
    </xdr:from>
    <xdr:to>
      <xdr:col>20</xdr:col>
      <xdr:colOff>38100</xdr:colOff>
      <xdr:row>92</xdr:row>
      <xdr:rowOff>9742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68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26269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411" y="1545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130211</xdr:rowOff>
    </xdr:from>
    <xdr:to>
      <xdr:col>15</xdr:col>
      <xdr:colOff>101600</xdr:colOff>
      <xdr:row>92</xdr:row>
      <xdr:rowOff>60361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73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76888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50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5135</xdr:rowOff>
    </xdr:from>
    <xdr:to>
      <xdr:col>10</xdr:col>
      <xdr:colOff>165100</xdr:colOff>
      <xdr:row>92</xdr:row>
      <xdr:rowOff>106735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7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123262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555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28321</xdr:rowOff>
    </xdr:from>
    <xdr:to>
      <xdr:col>6</xdr:col>
      <xdr:colOff>38100</xdr:colOff>
      <xdr:row>93</xdr:row>
      <xdr:rowOff>129921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59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146448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5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168928</xdr:rowOff>
    </xdr:from>
    <xdr:to>
      <xdr:col>54</xdr:col>
      <xdr:colOff>189865</xdr:colOff>
      <xdr:row>39</xdr:row>
      <xdr:rowOff>18542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40978"/>
          <a:ext cx="1270" cy="1564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22369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18542</xdr:rowOff>
    </xdr:from>
    <xdr:to>
      <xdr:col>55</xdr:col>
      <xdr:colOff>88900</xdr:colOff>
      <xdr:row>39</xdr:row>
      <xdr:rowOff>18542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115605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9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168928</xdr:rowOff>
    </xdr:from>
    <xdr:to>
      <xdr:col>55</xdr:col>
      <xdr:colOff>88900</xdr:colOff>
      <xdr:row>29</xdr:row>
      <xdr:rowOff>168928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40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14133</xdr:rowOff>
    </xdr:from>
    <xdr:to>
      <xdr:col>55</xdr:col>
      <xdr:colOff>0</xdr:colOff>
      <xdr:row>35</xdr:row>
      <xdr:rowOff>135618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329083"/>
          <a:ext cx="838200" cy="80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24220</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682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45793</xdr:rowOff>
    </xdr:from>
    <xdr:to>
      <xdr:col>55</xdr:col>
      <xdr:colOff>50800</xdr:colOff>
      <xdr:row>33</xdr:row>
      <xdr:rowOff>147393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70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124678</xdr:rowOff>
    </xdr:from>
    <xdr:to>
      <xdr:col>50</xdr:col>
      <xdr:colOff>114300</xdr:colOff>
      <xdr:row>35</xdr:row>
      <xdr:rowOff>135618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439628"/>
          <a:ext cx="889000" cy="69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125149</xdr:rowOff>
    </xdr:from>
    <xdr:to>
      <xdr:col>50</xdr:col>
      <xdr:colOff>165100</xdr:colOff>
      <xdr:row>37</xdr:row>
      <xdr:rowOff>55299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9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46426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27095" y="639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120596</xdr:rowOff>
    </xdr:from>
    <xdr:to>
      <xdr:col>45</xdr:col>
      <xdr:colOff>177800</xdr:colOff>
      <xdr:row>31</xdr:row>
      <xdr:rowOff>124678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5435546"/>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35016</xdr:rowOff>
    </xdr:from>
    <xdr:to>
      <xdr:col>46</xdr:col>
      <xdr:colOff>38100</xdr:colOff>
      <xdr:row>32</xdr:row>
      <xdr:rowOff>136616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5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127743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61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122882</xdr:rowOff>
    </xdr:from>
    <xdr:to>
      <xdr:col>41</xdr:col>
      <xdr:colOff>50800</xdr:colOff>
      <xdr:row>31</xdr:row>
      <xdr:rowOff>120596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526638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146213</xdr:rowOff>
    </xdr:from>
    <xdr:to>
      <xdr:col>41</xdr:col>
      <xdr:colOff>101600</xdr:colOff>
      <xdr:row>32</xdr:row>
      <xdr:rowOff>76363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54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67490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555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148499</xdr:rowOff>
    </xdr:from>
    <xdr:to>
      <xdr:col>36</xdr:col>
      <xdr:colOff>165100</xdr:colOff>
      <xdr:row>36</xdr:row>
      <xdr:rowOff>78649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4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69776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24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134783</xdr:rowOff>
    </xdr:from>
    <xdr:to>
      <xdr:col>55</xdr:col>
      <xdr:colOff>50800</xdr:colOff>
      <xdr:row>31</xdr:row>
      <xdr:rowOff>64933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2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157660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12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84818</xdr:rowOff>
    </xdr:from>
    <xdr:to>
      <xdr:col>50</xdr:col>
      <xdr:colOff>165100</xdr:colOff>
      <xdr:row>36</xdr:row>
      <xdr:rowOff>14968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08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31495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27095" y="586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73878</xdr:rowOff>
    </xdr:from>
    <xdr:to>
      <xdr:col>46</xdr:col>
      <xdr:colOff>38100</xdr:colOff>
      <xdr:row>32</xdr:row>
      <xdr:rowOff>4028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3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20555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16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69796</xdr:rowOff>
    </xdr:from>
    <xdr:to>
      <xdr:col>41</xdr:col>
      <xdr:colOff>101600</xdr:colOff>
      <xdr:row>31</xdr:row>
      <xdr:rowOff>171396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3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16473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1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72082</xdr:rowOff>
    </xdr:from>
    <xdr:to>
      <xdr:col>36</xdr:col>
      <xdr:colOff>165100</xdr:colOff>
      <xdr:row>31</xdr:row>
      <xdr:rowOff>2232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52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18759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499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111777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14198</xdr:rowOff>
    </xdr:from>
    <xdr:to>
      <xdr:col>54</xdr:col>
      <xdr:colOff>189865</xdr:colOff>
      <xdr:row>55</xdr:row>
      <xdr:rowOff>23068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86698"/>
          <a:ext cx="1270" cy="866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26895</xdr:rowOff>
    </xdr:from>
    <xdr:ext cx="599010"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945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23068</xdr:rowOff>
    </xdr:from>
    <xdr:to>
      <xdr:col>55</xdr:col>
      <xdr:colOff>88900</xdr:colOff>
      <xdr:row>55</xdr:row>
      <xdr:rowOff>23068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4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132325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6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14198</xdr:rowOff>
    </xdr:from>
    <xdr:to>
      <xdr:col>55</xdr:col>
      <xdr:colOff>88900</xdr:colOff>
      <xdr:row>50</xdr:row>
      <xdr:rowOff>14198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8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6700</xdr:rowOff>
    </xdr:from>
    <xdr:to>
      <xdr:col>55</xdr:col>
      <xdr:colOff>0</xdr:colOff>
      <xdr:row>56</xdr:row>
      <xdr:rowOff>21148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8750650"/>
          <a:ext cx="838200" cy="87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79305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882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100878</xdr:rowOff>
    </xdr:from>
    <xdr:to>
      <xdr:col>55</xdr:col>
      <xdr:colOff>50800</xdr:colOff>
      <xdr:row>52</xdr:row>
      <xdr:rowOff>31028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884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119721</xdr:rowOff>
    </xdr:from>
    <xdr:to>
      <xdr:col>50</xdr:col>
      <xdr:colOff>114300</xdr:colOff>
      <xdr:row>56</xdr:row>
      <xdr:rowOff>21148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8692221"/>
          <a:ext cx="889000" cy="93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55433</xdr:rowOff>
    </xdr:from>
    <xdr:to>
      <xdr:col>50</xdr:col>
      <xdr:colOff>165100</xdr:colOff>
      <xdr:row>56</xdr:row>
      <xdr:rowOff>157033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5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56</xdr:row>
      <xdr:rowOff>148160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27095" y="974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119721</xdr:rowOff>
    </xdr:from>
    <xdr:to>
      <xdr:col>45</xdr:col>
      <xdr:colOff>177800</xdr:colOff>
      <xdr:row>54</xdr:row>
      <xdr:rowOff>102209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8692221"/>
          <a:ext cx="889000" cy="66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54381</xdr:rowOff>
    </xdr:from>
    <xdr:to>
      <xdr:col>46</xdr:col>
      <xdr:colOff>38100</xdr:colOff>
      <xdr:row>53</xdr:row>
      <xdr:rowOff>155981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14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147108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3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102209</xdr:rowOff>
    </xdr:from>
    <xdr:to>
      <xdr:col>41</xdr:col>
      <xdr:colOff>50800</xdr:colOff>
      <xdr:row>56</xdr:row>
      <xdr:rowOff>59324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360509"/>
          <a:ext cx="889000" cy="30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55616</xdr:rowOff>
    </xdr:from>
    <xdr:to>
      <xdr:col>41</xdr:col>
      <xdr:colOff>101600</xdr:colOff>
      <xdr:row>54</xdr:row>
      <xdr:rowOff>157216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31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148343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40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117338</xdr:rowOff>
    </xdr:from>
    <xdr:to>
      <xdr:col>36</xdr:col>
      <xdr:colOff>165100</xdr:colOff>
      <xdr:row>59</xdr:row>
      <xdr:rowOff>47488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6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38615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5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127350</xdr:rowOff>
    </xdr:from>
    <xdr:to>
      <xdr:col>55</xdr:col>
      <xdr:colOff>50800</xdr:colOff>
      <xdr:row>51</xdr:row>
      <xdr:rowOff>57500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86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150227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855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141798</xdr:rowOff>
    </xdr:from>
    <xdr:to>
      <xdr:col>50</xdr:col>
      <xdr:colOff>165100</xdr:colOff>
      <xdr:row>56</xdr:row>
      <xdr:rowOff>71948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7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88475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27095" y="934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68921</xdr:rowOff>
    </xdr:from>
    <xdr:to>
      <xdr:col>46</xdr:col>
      <xdr:colOff>38100</xdr:colOff>
      <xdr:row>50</xdr:row>
      <xdr:rowOff>170521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86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15598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841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51409</xdr:rowOff>
    </xdr:from>
    <xdr:to>
      <xdr:col>41</xdr:col>
      <xdr:colOff>101600</xdr:colOff>
      <xdr:row>54</xdr:row>
      <xdr:rowOff>153009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3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169536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08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8524</xdr:rowOff>
    </xdr:from>
    <xdr:to>
      <xdr:col>36</xdr:col>
      <xdr:colOff>165100</xdr:colOff>
      <xdr:row>56</xdr:row>
      <xdr:rowOff>110124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126651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38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65634</xdr:rowOff>
    </xdr:from>
    <xdr:to>
      <xdr:col>54</xdr:col>
      <xdr:colOff>189865</xdr:colOff>
      <xdr:row>78</xdr:row>
      <xdr:rowOff>121021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38584"/>
          <a:ext cx="1270" cy="125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124848</xdr:rowOff>
    </xdr:from>
    <xdr:ext cx="534377"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4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121021</xdr:rowOff>
    </xdr:from>
    <xdr:to>
      <xdr:col>55</xdr:col>
      <xdr:colOff>88900</xdr:colOff>
      <xdr:row>78</xdr:row>
      <xdr:rowOff>121021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4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12311</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65634</xdr:rowOff>
    </xdr:from>
    <xdr:to>
      <xdr:col>55</xdr:col>
      <xdr:colOff>88900</xdr:colOff>
      <xdr:row>71</xdr:row>
      <xdr:rowOff>65634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167622</xdr:rowOff>
    </xdr:from>
    <xdr:to>
      <xdr:col>55</xdr:col>
      <xdr:colOff>0</xdr:colOff>
      <xdr:row>74</xdr:row>
      <xdr:rowOff>35654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683472"/>
          <a:ext cx="838200" cy="3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16480</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270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38053</xdr:rowOff>
    </xdr:from>
    <xdr:to>
      <xdr:col>55</xdr:col>
      <xdr:colOff>50800</xdr:colOff>
      <xdr:row>74</xdr:row>
      <xdr:rowOff>139653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272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52799</xdr:rowOff>
    </xdr:from>
    <xdr:to>
      <xdr:col>50</xdr:col>
      <xdr:colOff>114300</xdr:colOff>
      <xdr:row>73</xdr:row>
      <xdr:rowOff>167622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2397199"/>
          <a:ext cx="889000" cy="28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138800</xdr:rowOff>
    </xdr:from>
    <xdr:to>
      <xdr:col>50</xdr:col>
      <xdr:colOff>165100</xdr:colOff>
      <xdr:row>75</xdr:row>
      <xdr:rowOff>68950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28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60077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59411" y="129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52799</xdr:rowOff>
    </xdr:from>
    <xdr:to>
      <xdr:col>45</xdr:col>
      <xdr:colOff>177800</xdr:colOff>
      <xdr:row>75</xdr:row>
      <xdr:rowOff>136303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2397199"/>
          <a:ext cx="889000" cy="59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3339</xdr:rowOff>
    </xdr:from>
    <xdr:to>
      <xdr:col>46</xdr:col>
      <xdr:colOff>38100</xdr:colOff>
      <xdr:row>72</xdr:row>
      <xdr:rowOff>104939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2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96066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146689</xdr:rowOff>
    </xdr:from>
    <xdr:to>
      <xdr:col>41</xdr:col>
      <xdr:colOff>50800</xdr:colOff>
      <xdr:row>75</xdr:row>
      <xdr:rowOff>136303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2833989"/>
          <a:ext cx="889000" cy="16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105621</xdr:rowOff>
    </xdr:from>
    <xdr:to>
      <xdr:col>41</xdr:col>
      <xdr:colOff>101600</xdr:colOff>
      <xdr:row>73</xdr:row>
      <xdr:rowOff>35771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24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52298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2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127632</xdr:rowOff>
    </xdr:from>
    <xdr:to>
      <xdr:col>36</xdr:col>
      <xdr:colOff>165100</xdr:colOff>
      <xdr:row>74</xdr:row>
      <xdr:rowOff>57782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64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74309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41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156304</xdr:rowOff>
    </xdr:from>
    <xdr:to>
      <xdr:col>55</xdr:col>
      <xdr:colOff>50800</xdr:colOff>
      <xdr:row>74</xdr:row>
      <xdr:rowOff>86454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6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7731</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52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116822</xdr:rowOff>
    </xdr:from>
    <xdr:to>
      <xdr:col>50</xdr:col>
      <xdr:colOff>165100</xdr:colOff>
      <xdr:row>74</xdr:row>
      <xdr:rowOff>46972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6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63499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59411" y="124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1999</xdr:rowOff>
    </xdr:from>
    <xdr:to>
      <xdr:col>46</xdr:col>
      <xdr:colOff>38100</xdr:colOff>
      <xdr:row>72</xdr:row>
      <xdr:rowOff>103599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3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120126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12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85503</xdr:rowOff>
    </xdr:from>
    <xdr:to>
      <xdr:col>41</xdr:col>
      <xdr:colOff>101600</xdr:colOff>
      <xdr:row>76</xdr:row>
      <xdr:rowOff>15653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9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6780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95889</xdr:rowOff>
    </xdr:from>
    <xdr:to>
      <xdr:col>36</xdr:col>
      <xdr:colOff>165100</xdr:colOff>
      <xdr:row>75</xdr:row>
      <xdr:rowOff>26039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7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17166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8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110516</xdr:rowOff>
    </xdr:from>
    <xdr:to>
      <xdr:col>54</xdr:col>
      <xdr:colOff>189865</xdr:colOff>
      <xdr:row>94</xdr:row>
      <xdr:rowOff>35610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1016"/>
          <a:ext cx="1270" cy="61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39437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15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35610</xdr:rowOff>
    </xdr:from>
    <xdr:to>
      <xdr:col>55</xdr:col>
      <xdr:colOff>88900</xdr:colOff>
      <xdr:row>94</xdr:row>
      <xdr:rowOff>35610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15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57193</xdr:rowOff>
    </xdr:from>
    <xdr:ext cx="534377"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1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110516</xdr:rowOff>
    </xdr:from>
    <xdr:to>
      <xdr:col>55</xdr:col>
      <xdr:colOff>88900</xdr:colOff>
      <xdr:row>90</xdr:row>
      <xdr:rowOff>110516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125488</xdr:rowOff>
    </xdr:from>
    <xdr:to>
      <xdr:col>55</xdr:col>
      <xdr:colOff>0</xdr:colOff>
      <xdr:row>95</xdr:row>
      <xdr:rowOff>140843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5727438"/>
          <a:ext cx="838200" cy="70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147338</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5749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168911</xdr:rowOff>
    </xdr:from>
    <xdr:to>
      <xdr:col>55</xdr:col>
      <xdr:colOff>50800</xdr:colOff>
      <xdr:row>92</xdr:row>
      <xdr:rowOff>99061</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57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37325</xdr:rowOff>
    </xdr:from>
    <xdr:to>
      <xdr:col>50</xdr:col>
      <xdr:colOff>114300</xdr:colOff>
      <xdr:row>95</xdr:row>
      <xdr:rowOff>140843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325075"/>
          <a:ext cx="889000" cy="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17272</xdr:rowOff>
    </xdr:from>
    <xdr:to>
      <xdr:col>50</xdr:col>
      <xdr:colOff>165100</xdr:colOff>
      <xdr:row>94</xdr:row>
      <xdr:rowOff>118872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1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135399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59411" y="159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8637</xdr:rowOff>
    </xdr:from>
    <xdr:to>
      <xdr:col>45</xdr:col>
      <xdr:colOff>177800</xdr:colOff>
      <xdr:row>95</xdr:row>
      <xdr:rowOff>37325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5953487"/>
          <a:ext cx="889000" cy="37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90805</xdr:rowOff>
    </xdr:from>
    <xdr:to>
      <xdr:col>46</xdr:col>
      <xdr:colOff>38100</xdr:colOff>
      <xdr:row>97</xdr:row>
      <xdr:rowOff>20955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8637</xdr:rowOff>
    </xdr:from>
    <xdr:to>
      <xdr:col>41</xdr:col>
      <xdr:colOff>50800</xdr:colOff>
      <xdr:row>96</xdr:row>
      <xdr:rowOff>52032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5953487"/>
          <a:ext cx="889000" cy="55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170968</xdr:rowOff>
    </xdr:from>
    <xdr:to>
      <xdr:col>41</xdr:col>
      <xdr:colOff>101600</xdr:colOff>
      <xdr:row>96</xdr:row>
      <xdr:rowOff>101118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45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92245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87871</xdr:rowOff>
    </xdr:from>
    <xdr:to>
      <xdr:col>36</xdr:col>
      <xdr:colOff>165100</xdr:colOff>
      <xdr:row>98</xdr:row>
      <xdr:rowOff>18021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9148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74688</xdr:rowOff>
    </xdr:from>
    <xdr:to>
      <xdr:col>55</xdr:col>
      <xdr:colOff>50800</xdr:colOff>
      <xdr:row>92</xdr:row>
      <xdr:rowOff>4838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6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97565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52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90043</xdr:rowOff>
    </xdr:from>
    <xdr:to>
      <xdr:col>50</xdr:col>
      <xdr:colOff>165100</xdr:colOff>
      <xdr:row>96</xdr:row>
      <xdr:rowOff>20193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11320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59411" y="1647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157975</xdr:rowOff>
    </xdr:from>
    <xdr:to>
      <xdr:col>46</xdr:col>
      <xdr:colOff>38100</xdr:colOff>
      <xdr:row>95</xdr:row>
      <xdr:rowOff>88125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2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104652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0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129287</xdr:rowOff>
    </xdr:from>
    <xdr:to>
      <xdr:col>41</xdr:col>
      <xdr:colOff>101600</xdr:colOff>
      <xdr:row>93</xdr:row>
      <xdr:rowOff>59437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9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75964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567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1232</xdr:rowOff>
    </xdr:from>
    <xdr:to>
      <xdr:col>36</xdr:col>
      <xdr:colOff>165100</xdr:colOff>
      <xdr:row>96</xdr:row>
      <xdr:rowOff>102832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119359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168927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39756</xdr:rowOff>
    </xdr:from>
    <xdr:to>
      <xdr:col>85</xdr:col>
      <xdr:colOff>126364</xdr:colOff>
      <xdr:row>38</xdr:row>
      <xdr:rowOff>88768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83256"/>
          <a:ext cx="1269" cy="1420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92595</xdr:rowOff>
    </xdr:from>
    <xdr:ext cx="469744"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0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88768</xdr:rowOff>
    </xdr:from>
    <xdr:to>
      <xdr:col>86</xdr:col>
      <xdr:colOff>25400</xdr:colOff>
      <xdr:row>38</xdr:row>
      <xdr:rowOff>88768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0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157883</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39756</xdr:rowOff>
    </xdr:from>
    <xdr:to>
      <xdr:col>86</xdr:col>
      <xdr:colOff>25400</xdr:colOff>
      <xdr:row>30</xdr:row>
      <xdr:rowOff>39756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8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39756</xdr:rowOff>
    </xdr:from>
    <xdr:to>
      <xdr:col>85</xdr:col>
      <xdr:colOff>127000</xdr:colOff>
      <xdr:row>33</xdr:row>
      <xdr:rowOff>136042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5183256"/>
          <a:ext cx="838200" cy="6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16395</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567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37968</xdr:rowOff>
    </xdr:from>
    <xdr:to>
      <xdr:col>85</xdr:col>
      <xdr:colOff>177800</xdr:colOff>
      <xdr:row>33</xdr:row>
      <xdr:rowOff>139568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569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136042</xdr:rowOff>
    </xdr:from>
    <xdr:to>
      <xdr:col>81</xdr:col>
      <xdr:colOff>50800</xdr:colOff>
      <xdr:row>38</xdr:row>
      <xdr:rowOff>97272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5793892"/>
          <a:ext cx="889000" cy="8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48301</xdr:rowOff>
    </xdr:from>
    <xdr:to>
      <xdr:col>81</xdr:col>
      <xdr:colOff>101600</xdr:colOff>
      <xdr:row>35</xdr:row>
      <xdr:rowOff>149901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04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141028</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01411" y="614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4552</xdr:rowOff>
    </xdr:from>
    <xdr:to>
      <xdr:col>76</xdr:col>
      <xdr:colOff>114300</xdr:colOff>
      <xdr:row>38</xdr:row>
      <xdr:rowOff>97272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348202"/>
          <a:ext cx="889000" cy="26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161503</xdr:rowOff>
    </xdr:from>
    <xdr:to>
      <xdr:col>76</xdr:col>
      <xdr:colOff>165100</xdr:colOff>
      <xdr:row>39</xdr:row>
      <xdr:rowOff>91653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7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82780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76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3546</xdr:rowOff>
    </xdr:from>
    <xdr:to>
      <xdr:col>71</xdr:col>
      <xdr:colOff>177800</xdr:colOff>
      <xdr:row>37</xdr:row>
      <xdr:rowOff>4552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004296"/>
          <a:ext cx="889000" cy="3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113406</xdr:rowOff>
    </xdr:from>
    <xdr:to>
      <xdr:col>72</xdr:col>
      <xdr:colOff>38100</xdr:colOff>
      <xdr:row>39</xdr:row>
      <xdr:rowOff>43556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62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34683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72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48575</xdr:rowOff>
    </xdr:from>
    <xdr:to>
      <xdr:col>67</xdr:col>
      <xdr:colOff>101600</xdr:colOff>
      <xdr:row>38</xdr:row>
      <xdr:rowOff>150175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6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141302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65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160406</xdr:rowOff>
    </xdr:from>
    <xdr:to>
      <xdr:col>85</xdr:col>
      <xdr:colOff>177800</xdr:colOff>
      <xdr:row>30</xdr:row>
      <xdr:rowOff>90556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51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113433</xdr:rowOff>
    </xdr:from>
    <xdr:ext cx="534377"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50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85242</xdr:rowOff>
    </xdr:from>
    <xdr:to>
      <xdr:col>81</xdr:col>
      <xdr:colOff>101600</xdr:colOff>
      <xdr:row>34</xdr:row>
      <xdr:rowOff>15392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57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31919</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01411" y="55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46472</xdr:rowOff>
    </xdr:from>
    <xdr:to>
      <xdr:col>76</xdr:col>
      <xdr:colOff>165100</xdr:colOff>
      <xdr:row>38</xdr:row>
      <xdr:rowOff>148072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164599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3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125202</xdr:rowOff>
    </xdr:from>
    <xdr:to>
      <xdr:col>72</xdr:col>
      <xdr:colOff>38100</xdr:colOff>
      <xdr:row>37</xdr:row>
      <xdr:rowOff>55352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2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71879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07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124196</xdr:rowOff>
    </xdr:from>
    <xdr:to>
      <xdr:col>67</xdr:col>
      <xdr:colOff>101600</xdr:colOff>
      <xdr:row>35</xdr:row>
      <xdr:rowOff>54346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595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70873</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47111" y="572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61061</xdr:rowOff>
    </xdr:from>
    <xdr:to>
      <xdr:col>85</xdr:col>
      <xdr:colOff>126364</xdr:colOff>
      <xdr:row>77</xdr:row>
      <xdr:rowOff>2539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34011"/>
          <a:ext cx="1269" cy="97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6366</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20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2539</xdr:rowOff>
    </xdr:from>
    <xdr:to>
      <xdr:col>86</xdr:col>
      <xdr:colOff>25400</xdr:colOff>
      <xdr:row>77</xdr:row>
      <xdr:rowOff>2539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20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7738</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00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61061</xdr:rowOff>
    </xdr:from>
    <xdr:to>
      <xdr:col>86</xdr:col>
      <xdr:colOff>25400</xdr:colOff>
      <xdr:row>71</xdr:row>
      <xdr:rowOff>61061</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3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16576</xdr:rowOff>
    </xdr:from>
    <xdr:to>
      <xdr:col>85</xdr:col>
      <xdr:colOff>127000</xdr:colOff>
      <xdr:row>77</xdr:row>
      <xdr:rowOff>2539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481300" y="13046776"/>
          <a:ext cx="838200" cy="15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142912</xdr:rowOff>
    </xdr:from>
    <xdr:ext cx="599010"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658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120035</xdr:rowOff>
    </xdr:from>
    <xdr:to>
      <xdr:col>85</xdr:col>
      <xdr:colOff>177800</xdr:colOff>
      <xdr:row>75</xdr:row>
      <xdr:rowOff>50185</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28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131104</xdr:rowOff>
    </xdr:from>
    <xdr:to>
      <xdr:col>81</xdr:col>
      <xdr:colOff>50800</xdr:colOff>
      <xdr:row>76</xdr:row>
      <xdr:rowOff>16576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2646954"/>
          <a:ext cx="889000" cy="3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81493</xdr:rowOff>
    </xdr:from>
    <xdr:to>
      <xdr:col>81</xdr:col>
      <xdr:colOff>101600</xdr:colOff>
      <xdr:row>74</xdr:row>
      <xdr:rowOff>11643</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25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72</xdr:row>
      <xdr:rowOff>28170</xdr:rowOff>
    </xdr:from>
    <xdr:ext cx="59901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169095" y="1237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131104</xdr:rowOff>
    </xdr:from>
    <xdr:to>
      <xdr:col>76</xdr:col>
      <xdr:colOff>114300</xdr:colOff>
      <xdr:row>76</xdr:row>
      <xdr:rowOff>151724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2646954"/>
          <a:ext cx="889000" cy="53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19726</xdr:rowOff>
    </xdr:from>
    <xdr:to>
      <xdr:col>76</xdr:col>
      <xdr:colOff>165100</xdr:colOff>
      <xdr:row>71</xdr:row>
      <xdr:rowOff>121326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219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137853</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292795" y="1196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151724</xdr:rowOff>
    </xdr:from>
    <xdr:to>
      <xdr:col>71</xdr:col>
      <xdr:colOff>177800</xdr:colOff>
      <xdr:row>76</xdr:row>
      <xdr:rowOff>157074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3181924"/>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78156</xdr:rowOff>
    </xdr:from>
    <xdr:to>
      <xdr:col>72</xdr:col>
      <xdr:colOff>38100</xdr:colOff>
      <xdr:row>75</xdr:row>
      <xdr:rowOff>8306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276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24833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03795" y="1254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71984</xdr:rowOff>
    </xdr:from>
    <xdr:to>
      <xdr:col>67</xdr:col>
      <xdr:colOff>101600</xdr:colOff>
      <xdr:row>75</xdr:row>
      <xdr:rowOff>2134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275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18661</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14795" y="1253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123189</xdr:rowOff>
    </xdr:from>
    <xdr:to>
      <xdr:col>85</xdr:col>
      <xdr:colOff>177800</xdr:colOff>
      <xdr:row>77</xdr:row>
      <xdr:rowOff>53339</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1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38116</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06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137226</xdr:rowOff>
    </xdr:from>
    <xdr:to>
      <xdr:col>81</xdr:col>
      <xdr:colOff>101600</xdr:colOff>
      <xdr:row>76</xdr:row>
      <xdr:rowOff>67376</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299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76</xdr:row>
      <xdr:rowOff>58503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69095" y="1308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80304</xdr:rowOff>
    </xdr:from>
    <xdr:to>
      <xdr:col>76</xdr:col>
      <xdr:colOff>165100</xdr:colOff>
      <xdr:row>74</xdr:row>
      <xdr:rowOff>10454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25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1581</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68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100924</xdr:rowOff>
    </xdr:from>
    <xdr:to>
      <xdr:col>72</xdr:col>
      <xdr:colOff>38100</xdr:colOff>
      <xdr:row>77</xdr:row>
      <xdr:rowOff>31074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13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22201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2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106274</xdr:rowOff>
    </xdr:from>
    <xdr:to>
      <xdr:col>67</xdr:col>
      <xdr:colOff>101600</xdr:colOff>
      <xdr:row>77</xdr:row>
      <xdr:rowOff>36424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1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27551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22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100</xdr:row>
      <xdr:rowOff>111777</xdr:rowOff>
    </xdr:from>
    <xdr:ext cx="46717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78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73677</xdr:rowOff>
    </xdr:from>
    <xdr:ext cx="46717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10731</xdr:rowOff>
    </xdr:from>
    <xdr:to>
      <xdr:col>85</xdr:col>
      <xdr:colOff>126364</xdr:colOff>
      <xdr:row>98</xdr:row>
      <xdr:rowOff>41021</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6298481"/>
          <a:ext cx="1269" cy="54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44848</xdr:rowOff>
    </xdr:from>
    <xdr:ext cx="469744"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68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41021</xdr:rowOff>
    </xdr:from>
    <xdr:to>
      <xdr:col>86</xdr:col>
      <xdr:colOff>25400</xdr:colOff>
      <xdr:row>98</xdr:row>
      <xdr:rowOff>41021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684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128858</xdr:rowOff>
    </xdr:from>
    <xdr:ext cx="469744"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60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10731</xdr:rowOff>
    </xdr:from>
    <xdr:to>
      <xdr:col>86</xdr:col>
      <xdr:colOff>25400</xdr:colOff>
      <xdr:row>95</xdr:row>
      <xdr:rowOff>10731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29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26543</xdr:rowOff>
    </xdr:from>
    <xdr:to>
      <xdr:col>85</xdr:col>
      <xdr:colOff>127000</xdr:colOff>
      <xdr:row>98</xdr:row>
      <xdr:rowOff>41021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5481300" y="16485743"/>
          <a:ext cx="838200" cy="3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131399</xdr:rowOff>
    </xdr:from>
    <xdr:ext cx="469744"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419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108522</xdr:rowOff>
    </xdr:from>
    <xdr:to>
      <xdr:col>85</xdr:col>
      <xdr:colOff>177800</xdr:colOff>
      <xdr:row>97</xdr:row>
      <xdr:rowOff>38672</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6268700" y="1656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26543</xdr:rowOff>
    </xdr:from>
    <xdr:to>
      <xdr:col>81</xdr:col>
      <xdr:colOff>50800</xdr:colOff>
      <xdr:row>98</xdr:row>
      <xdr:rowOff>122174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485743"/>
          <a:ext cx="889000" cy="4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142811</xdr:rowOff>
    </xdr:from>
    <xdr:to>
      <xdr:col>81</xdr:col>
      <xdr:colOff>101600</xdr:colOff>
      <xdr:row>95</xdr:row>
      <xdr:rowOff>72961</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5430500" y="1625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93</xdr:row>
      <xdr:rowOff>89488</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33728" y="1603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122174</xdr:rowOff>
    </xdr:from>
    <xdr:to>
      <xdr:col>76</xdr:col>
      <xdr:colOff>114300</xdr:colOff>
      <xdr:row>99</xdr:row>
      <xdr:rowOff>139509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3703300" y="16924274"/>
          <a:ext cx="889000" cy="18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3938</xdr:rowOff>
    </xdr:from>
    <xdr:to>
      <xdr:col>76</xdr:col>
      <xdr:colOff>165100</xdr:colOff>
      <xdr:row>95</xdr:row>
      <xdr:rowOff>105538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4541500" y="162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122065</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57428" y="1606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85979</xdr:rowOff>
    </xdr:from>
    <xdr:to>
      <xdr:col>71</xdr:col>
      <xdr:colOff>177800</xdr:colOff>
      <xdr:row>99</xdr:row>
      <xdr:rowOff>139509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814300" y="16716629"/>
          <a:ext cx="889000" cy="39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9652</xdr:rowOff>
    </xdr:from>
    <xdr:to>
      <xdr:col>72</xdr:col>
      <xdr:colOff>38100</xdr:colOff>
      <xdr:row>91</xdr:row>
      <xdr:rowOff>111252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652500" y="156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127779</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53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150813</xdr:rowOff>
    </xdr:from>
    <xdr:to>
      <xdr:col>67</xdr:col>
      <xdr:colOff>101600</xdr:colOff>
      <xdr:row>91</xdr:row>
      <xdr:rowOff>80963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763500" y="1558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97490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535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161671</xdr:rowOff>
    </xdr:from>
    <xdr:to>
      <xdr:col>85</xdr:col>
      <xdr:colOff>177800</xdr:colOff>
      <xdr:row>98</xdr:row>
      <xdr:rowOff>91821</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6268700" y="167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76598</xdr:rowOff>
    </xdr:from>
    <xdr:ext cx="469744"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70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147193</xdr:rowOff>
    </xdr:from>
    <xdr:to>
      <xdr:col>81</xdr:col>
      <xdr:colOff>101600</xdr:colOff>
      <xdr:row>96</xdr:row>
      <xdr:rowOff>77343</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5430500" y="164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68470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33728" y="1652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71374</xdr:rowOff>
    </xdr:from>
    <xdr:to>
      <xdr:col>76</xdr:col>
      <xdr:colOff>165100</xdr:colOff>
      <xdr:row>99</xdr:row>
      <xdr:rowOff>1524</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4541500" y="1687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164101</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96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88709</xdr:rowOff>
    </xdr:from>
    <xdr:to>
      <xdr:col>72</xdr:col>
      <xdr:colOff>38100</xdr:colOff>
      <xdr:row>100</xdr:row>
      <xdr:rowOff>18859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652500" y="170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100</xdr:row>
      <xdr:rowOff>9986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715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35179</xdr:rowOff>
    </xdr:from>
    <xdr:to>
      <xdr:col>67</xdr:col>
      <xdr:colOff>101600</xdr:colOff>
      <xdr:row>97</xdr:row>
      <xdr:rowOff>136779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763500" y="166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127906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75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24130</xdr:rowOff>
    </xdr:from>
    <xdr:to>
      <xdr:col>116</xdr:col>
      <xdr:colOff>62864</xdr:colOff>
      <xdr:row>39</xdr:row>
      <xdr:rowOff>33020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2159595" y="5339080"/>
          <a:ext cx="1269"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36847</xdr:rowOff>
    </xdr:from>
    <xdr:ext cx="249299" cy="259045"/>
    <xdr:sp macro="" textlink="">
      <xdr:nvSpPr>
        <xdr:cNvPr id="719" name="投資及び出資金最小値テキスト">
          <a:extLst>
            <a:ext uri="{FF2B5EF4-FFF2-40B4-BE49-F238E27FC236}">
              <a16:creationId xmlns:a16="http://schemas.microsoft.com/office/drawing/2014/main" id="{00000000-0008-0000-0600-0000CF020000}"/>
            </a:ext>
          </a:extLst>
        </xdr:cNvPr>
        <xdr:cNvSpPr txBox="1"/>
      </xdr:nvSpPr>
      <xdr:spPr>
        <a:xfrm>
          <a:off x="22212300" y="6723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33020</xdr:rowOff>
    </xdr:from>
    <xdr:to>
      <xdr:col>116</xdr:col>
      <xdr:colOff>152400</xdr:colOff>
      <xdr:row>39</xdr:row>
      <xdr:rowOff>33020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71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142257</xdr:rowOff>
    </xdr:from>
    <xdr:ext cx="469744" cy="259045"/>
    <xdr:sp macro="" textlink="">
      <xdr:nvSpPr>
        <xdr:cNvPr id="721" name="投資及び出資金最大値テキスト">
          <a:extLst>
            <a:ext uri="{FF2B5EF4-FFF2-40B4-BE49-F238E27FC236}">
              <a16:creationId xmlns:a16="http://schemas.microsoft.com/office/drawing/2014/main" id="{00000000-0008-0000-0600-0000D1020000}"/>
            </a:ext>
          </a:extLst>
        </xdr:cNvPr>
        <xdr:cNvSpPr txBox="1"/>
      </xdr:nvSpPr>
      <xdr:spPr>
        <a:xfrm>
          <a:off x="22212300" y="51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24130</xdr:rowOff>
    </xdr:from>
    <xdr:to>
      <xdr:col>116</xdr:col>
      <xdr:colOff>152400</xdr:colOff>
      <xdr:row>31</xdr:row>
      <xdr:rowOff>24130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533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163830</xdr:rowOff>
    </xdr:from>
    <xdr:to>
      <xdr:col>116</xdr:col>
      <xdr:colOff>63500</xdr:colOff>
      <xdr:row>39</xdr:row>
      <xdr:rowOff>29210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1323300" y="5993130"/>
          <a:ext cx="838200" cy="72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156227</xdr:rowOff>
    </xdr:from>
    <xdr:ext cx="378565" cy="259045"/>
    <xdr:sp macro="" textlink="">
      <xdr:nvSpPr>
        <xdr:cNvPr id="724" name="投資及び出資金平均値テキスト">
          <a:extLst>
            <a:ext uri="{FF2B5EF4-FFF2-40B4-BE49-F238E27FC236}">
              <a16:creationId xmlns:a16="http://schemas.microsoft.com/office/drawing/2014/main" id="{00000000-0008-0000-0600-0000D4020000}"/>
            </a:ext>
          </a:extLst>
        </xdr:cNvPr>
        <xdr:cNvSpPr txBox="1"/>
      </xdr:nvSpPr>
      <xdr:spPr>
        <a:xfrm>
          <a:off x="22212300" y="59855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6350</xdr:rowOff>
    </xdr:from>
    <xdr:to>
      <xdr:col>116</xdr:col>
      <xdr:colOff>114300</xdr:colOff>
      <xdr:row>35</xdr:row>
      <xdr:rowOff>107950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21107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16510</xdr:rowOff>
    </xdr:from>
    <xdr:to>
      <xdr:col>111</xdr:col>
      <xdr:colOff>177800</xdr:colOff>
      <xdr:row>39</xdr:row>
      <xdr:rowOff>29210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0434300" y="670306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130810</xdr:rowOff>
    </xdr:from>
    <xdr:to>
      <xdr:col>112</xdr:col>
      <xdr:colOff>38100</xdr:colOff>
      <xdr:row>38</xdr:row>
      <xdr:rowOff>60960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1272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77487</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1213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6350</xdr:rowOff>
    </xdr:from>
    <xdr:to>
      <xdr:col>107</xdr:col>
      <xdr:colOff>50800</xdr:colOff>
      <xdr:row>39</xdr:row>
      <xdr:rowOff>16510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9545300" y="66929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132080</xdr:rowOff>
    </xdr:from>
    <xdr:to>
      <xdr:col>107</xdr:col>
      <xdr:colOff>101600</xdr:colOff>
      <xdr:row>38</xdr:row>
      <xdr:rowOff>62230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038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78757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5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6350</xdr:rowOff>
    </xdr:from>
    <xdr:to>
      <xdr:col>102</xdr:col>
      <xdr:colOff>114300</xdr:colOff>
      <xdr:row>39</xdr:row>
      <xdr:rowOff>11430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8656300" y="66929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140970</xdr:rowOff>
    </xdr:from>
    <xdr:to>
      <xdr:col>102</xdr:col>
      <xdr:colOff>165100</xdr:colOff>
      <xdr:row>38</xdr:row>
      <xdr:rowOff>71120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94945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87647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6017" y="625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166370</xdr:rowOff>
    </xdr:from>
    <xdr:to>
      <xdr:col>98</xdr:col>
      <xdr:colOff>38100</xdr:colOff>
      <xdr:row>38</xdr:row>
      <xdr:rowOff>96520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113047</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7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113030</xdr:rowOff>
    </xdr:from>
    <xdr:to>
      <xdr:col>116</xdr:col>
      <xdr:colOff>114300</xdr:colOff>
      <xdr:row>35</xdr:row>
      <xdr:rowOff>43180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21107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135907</xdr:rowOff>
    </xdr:from>
    <xdr:ext cx="378565" cy="259045"/>
    <xdr:sp macro="" textlink="">
      <xdr:nvSpPr>
        <xdr:cNvPr id="743" name="投資及び出資金該当値テキスト">
          <a:extLst>
            <a:ext uri="{FF2B5EF4-FFF2-40B4-BE49-F238E27FC236}">
              <a16:creationId xmlns:a16="http://schemas.microsoft.com/office/drawing/2014/main" id="{00000000-0008-0000-0600-0000E7020000}"/>
            </a:ext>
          </a:extLst>
        </xdr:cNvPr>
        <xdr:cNvSpPr txBox="1"/>
      </xdr:nvSpPr>
      <xdr:spPr>
        <a:xfrm>
          <a:off x="22212300" y="5793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149860</xdr:rowOff>
    </xdr:from>
    <xdr:to>
      <xdr:col>112</xdr:col>
      <xdr:colOff>38100</xdr:colOff>
      <xdr:row>39</xdr:row>
      <xdr:rowOff>80010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1272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71137</xdr:rowOff>
    </xdr:from>
    <xdr:ext cx="313932"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536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137160</xdr:rowOff>
    </xdr:from>
    <xdr:to>
      <xdr:col>107</xdr:col>
      <xdr:colOff>101600</xdr:colOff>
      <xdr:row>39</xdr:row>
      <xdr:rowOff>67310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0383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58437</xdr:rowOff>
    </xdr:from>
    <xdr:ext cx="313932"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77333" y="6744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127000</xdr:rowOff>
    </xdr:from>
    <xdr:to>
      <xdr:col>102</xdr:col>
      <xdr:colOff>165100</xdr:colOff>
      <xdr:row>39</xdr:row>
      <xdr:rowOff>57150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9494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48277</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88333" y="6734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132080</xdr:rowOff>
    </xdr:from>
    <xdr:to>
      <xdr:col>98</xdr:col>
      <xdr:colOff>38100</xdr:colOff>
      <xdr:row>39</xdr:row>
      <xdr:rowOff>62230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8605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53357</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99333" y="6739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134606</xdr:rowOff>
    </xdr:from>
    <xdr:to>
      <xdr:col>116</xdr:col>
      <xdr:colOff>62864</xdr:colOff>
      <xdr:row>59</xdr:row>
      <xdr:rowOff>16289</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2159595" y="9050006"/>
          <a:ext cx="1269" cy="108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20116</xdr:rowOff>
    </xdr:from>
    <xdr:ext cx="469744" cy="259045"/>
    <xdr:sp macro="" textlink="">
      <xdr:nvSpPr>
        <xdr:cNvPr id="776" name="貸付金最小値テキスト">
          <a:extLst>
            <a:ext uri="{FF2B5EF4-FFF2-40B4-BE49-F238E27FC236}">
              <a16:creationId xmlns:a16="http://schemas.microsoft.com/office/drawing/2014/main" id="{00000000-0008-0000-0600-000008030000}"/>
            </a:ext>
          </a:extLst>
        </xdr:cNvPr>
        <xdr:cNvSpPr txBox="1"/>
      </xdr:nvSpPr>
      <xdr:spPr>
        <a:xfrm>
          <a:off x="22212300" y="101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16289</xdr:rowOff>
    </xdr:from>
    <xdr:to>
      <xdr:col>116</xdr:col>
      <xdr:colOff>152400</xdr:colOff>
      <xdr:row>59</xdr:row>
      <xdr:rowOff>16289</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101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81283</xdr:rowOff>
    </xdr:from>
    <xdr:ext cx="534377" cy="259045"/>
    <xdr:sp macro="" textlink="">
      <xdr:nvSpPr>
        <xdr:cNvPr id="778" name="貸付金最大値テキスト">
          <a:extLst>
            <a:ext uri="{FF2B5EF4-FFF2-40B4-BE49-F238E27FC236}">
              <a16:creationId xmlns:a16="http://schemas.microsoft.com/office/drawing/2014/main" id="{00000000-0008-0000-0600-00000A030000}"/>
            </a:ext>
          </a:extLst>
        </xdr:cNvPr>
        <xdr:cNvSpPr txBox="1"/>
      </xdr:nvSpPr>
      <xdr:spPr>
        <a:xfrm>
          <a:off x="22212300" y="882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134606</xdr:rowOff>
    </xdr:from>
    <xdr:to>
      <xdr:col>116</xdr:col>
      <xdr:colOff>152400</xdr:colOff>
      <xdr:row>52</xdr:row>
      <xdr:rowOff>134606</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9050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5642</xdr:rowOff>
    </xdr:from>
    <xdr:to>
      <xdr:col>116</xdr:col>
      <xdr:colOff>63500</xdr:colOff>
      <xdr:row>59</xdr:row>
      <xdr:rowOff>16289</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1323300" y="10121192"/>
          <a:ext cx="83820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64228</xdr:rowOff>
    </xdr:from>
    <xdr:ext cx="534377" cy="259045"/>
    <xdr:sp macro="" textlink="">
      <xdr:nvSpPr>
        <xdr:cNvPr id="781" name="貸付金平均値テキスト">
          <a:extLst>
            <a:ext uri="{FF2B5EF4-FFF2-40B4-BE49-F238E27FC236}">
              <a16:creationId xmlns:a16="http://schemas.microsoft.com/office/drawing/2014/main" id="{00000000-0008-0000-0600-00000D030000}"/>
            </a:ext>
          </a:extLst>
        </xdr:cNvPr>
        <xdr:cNvSpPr txBox="1"/>
      </xdr:nvSpPr>
      <xdr:spPr>
        <a:xfrm>
          <a:off x="22212300" y="949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41351</xdr:rowOff>
    </xdr:from>
    <xdr:to>
      <xdr:col>116</xdr:col>
      <xdr:colOff>114300</xdr:colOff>
      <xdr:row>56</xdr:row>
      <xdr:rowOff>142951</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2110700" y="96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164617</xdr:rowOff>
    </xdr:from>
    <xdr:to>
      <xdr:col>111</xdr:col>
      <xdr:colOff>177800</xdr:colOff>
      <xdr:row>59</xdr:row>
      <xdr:rowOff>5642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0434300" y="9594367"/>
          <a:ext cx="889000" cy="52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155815</xdr:rowOff>
    </xdr:from>
    <xdr:to>
      <xdr:col>112</xdr:col>
      <xdr:colOff>38100</xdr:colOff>
      <xdr:row>56</xdr:row>
      <xdr:rowOff>85965</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12725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102492</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0434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164617</xdr:rowOff>
    </xdr:from>
    <xdr:to>
      <xdr:col>107</xdr:col>
      <xdr:colOff>50800</xdr:colOff>
      <xdr:row>57</xdr:row>
      <xdr:rowOff>79219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19545300" y="9594367"/>
          <a:ext cx="889000" cy="25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104151</xdr:rowOff>
    </xdr:from>
    <xdr:to>
      <xdr:col>107</xdr:col>
      <xdr:colOff>101600</xdr:colOff>
      <xdr:row>54</xdr:row>
      <xdr:rowOff>34301</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0383500" y="919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50828</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167111" y="89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73340</xdr:rowOff>
    </xdr:from>
    <xdr:to>
      <xdr:col>102</xdr:col>
      <xdr:colOff>114300</xdr:colOff>
      <xdr:row>57</xdr:row>
      <xdr:rowOff>79219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656300" y="984599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97521</xdr:rowOff>
    </xdr:from>
    <xdr:to>
      <xdr:col>102</xdr:col>
      <xdr:colOff>165100</xdr:colOff>
      <xdr:row>54</xdr:row>
      <xdr:rowOff>27671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9494500" y="91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44198</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278111" y="89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28125</xdr:rowOff>
    </xdr:from>
    <xdr:to>
      <xdr:col>98</xdr:col>
      <xdr:colOff>38100</xdr:colOff>
      <xdr:row>50</xdr:row>
      <xdr:rowOff>129725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8605500" y="860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146252</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389111" y="837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136939</xdr:rowOff>
    </xdr:from>
    <xdr:to>
      <xdr:col>116</xdr:col>
      <xdr:colOff>114300</xdr:colOff>
      <xdr:row>59</xdr:row>
      <xdr:rowOff>67089</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2110700" y="100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51866</xdr:rowOff>
    </xdr:from>
    <xdr:ext cx="469744" cy="259045"/>
    <xdr:sp macro="" textlink="">
      <xdr:nvSpPr>
        <xdr:cNvPr id="800" name="貸付金該当値テキスト">
          <a:extLst>
            <a:ext uri="{FF2B5EF4-FFF2-40B4-BE49-F238E27FC236}">
              <a16:creationId xmlns:a16="http://schemas.microsoft.com/office/drawing/2014/main" id="{00000000-0008-0000-0600-000020030000}"/>
            </a:ext>
          </a:extLst>
        </xdr:cNvPr>
        <xdr:cNvSpPr txBox="1"/>
      </xdr:nvSpPr>
      <xdr:spPr>
        <a:xfrm>
          <a:off x="22212300" y="999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126292</xdr:rowOff>
    </xdr:from>
    <xdr:to>
      <xdr:col>112</xdr:col>
      <xdr:colOff>38100</xdr:colOff>
      <xdr:row>59</xdr:row>
      <xdr:rowOff>56442</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1272500" y="100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47569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75728" y="1016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113817</xdr:rowOff>
    </xdr:from>
    <xdr:to>
      <xdr:col>107</xdr:col>
      <xdr:colOff>101600</xdr:colOff>
      <xdr:row>56</xdr:row>
      <xdr:rowOff>43967</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0383500" y="95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35094</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67111" y="96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28419</xdr:rowOff>
    </xdr:from>
    <xdr:to>
      <xdr:col>102</xdr:col>
      <xdr:colOff>165100</xdr:colOff>
      <xdr:row>57</xdr:row>
      <xdr:rowOff>130019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9494500" y="98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121146</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89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22540</xdr:rowOff>
    </xdr:from>
    <xdr:to>
      <xdr:col>98</xdr:col>
      <xdr:colOff>38100</xdr:colOff>
      <xdr:row>57</xdr:row>
      <xdr:rowOff>124140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8605500" y="97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115267</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88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131318</xdr:rowOff>
    </xdr:from>
    <xdr:to>
      <xdr:col>116</xdr:col>
      <xdr:colOff>62864</xdr:colOff>
      <xdr:row>71</xdr:row>
      <xdr:rowOff>156464</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2159595" y="12132818"/>
          <a:ext cx="1269" cy="19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160291</xdr:rowOff>
    </xdr:from>
    <xdr:ext cx="469744" cy="259045"/>
    <xdr:sp macro="" textlink="">
      <xdr:nvSpPr>
        <xdr:cNvPr id="831" name="繰出金最小値テキスト">
          <a:extLst>
            <a:ext uri="{FF2B5EF4-FFF2-40B4-BE49-F238E27FC236}">
              <a16:creationId xmlns:a16="http://schemas.microsoft.com/office/drawing/2014/main" id="{00000000-0008-0000-0600-00003F030000}"/>
            </a:ext>
          </a:extLst>
        </xdr:cNvPr>
        <xdr:cNvSpPr txBox="1"/>
      </xdr:nvSpPr>
      <xdr:spPr>
        <a:xfrm>
          <a:off x="22212300" y="1233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156464</xdr:rowOff>
    </xdr:from>
    <xdr:to>
      <xdr:col>116</xdr:col>
      <xdr:colOff>152400</xdr:colOff>
      <xdr:row>71</xdr:row>
      <xdr:rowOff>156464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2072600" y="1232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77995</xdr:rowOff>
    </xdr:from>
    <xdr:ext cx="469744" cy="259045"/>
    <xdr:sp macro="" textlink="">
      <xdr:nvSpPr>
        <xdr:cNvPr id="833" name="繰出金最大値テキスト">
          <a:extLst>
            <a:ext uri="{FF2B5EF4-FFF2-40B4-BE49-F238E27FC236}">
              <a16:creationId xmlns:a16="http://schemas.microsoft.com/office/drawing/2014/main" id="{00000000-0008-0000-0600-000041030000}"/>
            </a:ext>
          </a:extLst>
        </xdr:cNvPr>
        <xdr:cNvSpPr txBox="1"/>
      </xdr:nvSpPr>
      <xdr:spPr>
        <a:xfrm>
          <a:off x="22212300" y="1190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131318</xdr:rowOff>
    </xdr:from>
    <xdr:to>
      <xdr:col>116</xdr:col>
      <xdr:colOff>152400</xdr:colOff>
      <xdr:row>70</xdr:row>
      <xdr:rowOff>131318</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213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111696</xdr:rowOff>
    </xdr:from>
    <xdr:to>
      <xdr:col>116</xdr:col>
      <xdr:colOff>63500</xdr:colOff>
      <xdr:row>70</xdr:row>
      <xdr:rowOff>131318</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1323300" y="12113196"/>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160545</xdr:rowOff>
    </xdr:from>
    <xdr:ext cx="469744" cy="259045"/>
    <xdr:sp macro="" textlink="">
      <xdr:nvSpPr>
        <xdr:cNvPr id="836" name="繰出金平均値テキスト">
          <a:extLst>
            <a:ext uri="{FF2B5EF4-FFF2-40B4-BE49-F238E27FC236}">
              <a16:creationId xmlns:a16="http://schemas.microsoft.com/office/drawing/2014/main" id="{00000000-0008-0000-0600-000044030000}"/>
            </a:ext>
          </a:extLst>
        </xdr:cNvPr>
        <xdr:cNvSpPr txBox="1"/>
      </xdr:nvSpPr>
      <xdr:spPr>
        <a:xfrm>
          <a:off x="22212300" y="12162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2222</xdr:rowOff>
    </xdr:from>
    <xdr:to>
      <xdr:col>116</xdr:col>
      <xdr:colOff>114300</xdr:colOff>
      <xdr:row>71</xdr:row>
      <xdr:rowOff>103822</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2110700" y="121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111696</xdr:rowOff>
    </xdr:from>
    <xdr:to>
      <xdr:col>111</xdr:col>
      <xdr:colOff>177800</xdr:colOff>
      <xdr:row>78</xdr:row>
      <xdr:rowOff>98933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0434300" y="12113196"/>
          <a:ext cx="889000" cy="135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42990</xdr:rowOff>
    </xdr:from>
    <xdr:to>
      <xdr:col>112</xdr:col>
      <xdr:colOff>38100</xdr:colOff>
      <xdr:row>71</xdr:row>
      <xdr:rowOff>144590</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1272500" y="1221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135717</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075728" y="123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98933</xdr:rowOff>
    </xdr:from>
    <xdr:to>
      <xdr:col>107</xdr:col>
      <xdr:colOff>50800</xdr:colOff>
      <xdr:row>78</xdr:row>
      <xdr:rowOff>119698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9545300" y="13472033"/>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155766</xdr:rowOff>
    </xdr:from>
    <xdr:to>
      <xdr:col>107</xdr:col>
      <xdr:colOff>101600</xdr:colOff>
      <xdr:row>78</xdr:row>
      <xdr:rowOff>85916</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0383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76</xdr:row>
      <xdr:rowOff>102443</xdr:rowOff>
    </xdr:from>
    <xdr:ext cx="378565"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245017" y="1313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7683</xdr:rowOff>
    </xdr:from>
    <xdr:to>
      <xdr:col>102</xdr:col>
      <xdr:colOff>114300</xdr:colOff>
      <xdr:row>78</xdr:row>
      <xdr:rowOff>119698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656300" y="13380783"/>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7365</xdr:rowOff>
    </xdr:from>
    <xdr:to>
      <xdr:col>102</xdr:col>
      <xdr:colOff>165100</xdr:colOff>
      <xdr:row>78</xdr:row>
      <xdr:rowOff>108965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19494500" y="1338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125492</xdr:rowOff>
    </xdr:from>
    <xdr:ext cx="378565"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6017" y="13155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154432</xdr:rowOff>
    </xdr:from>
    <xdr:to>
      <xdr:col>98</xdr:col>
      <xdr:colOff>38100</xdr:colOff>
      <xdr:row>77</xdr:row>
      <xdr:rowOff>84582</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8605500" y="131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101109</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21428" y="129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80518</xdr:rowOff>
    </xdr:from>
    <xdr:to>
      <xdr:col>116</xdr:col>
      <xdr:colOff>114300</xdr:colOff>
      <xdr:row>71</xdr:row>
      <xdr:rowOff>10668</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2110700" y="1208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33545</xdr:rowOff>
    </xdr:from>
    <xdr:ext cx="469744" cy="259045"/>
    <xdr:sp macro="" textlink="">
      <xdr:nvSpPr>
        <xdr:cNvPr id="855" name="繰出金該当値テキスト">
          <a:extLst>
            <a:ext uri="{FF2B5EF4-FFF2-40B4-BE49-F238E27FC236}">
              <a16:creationId xmlns:a16="http://schemas.microsoft.com/office/drawing/2014/main" id="{00000000-0008-0000-0600-000057030000}"/>
            </a:ext>
          </a:extLst>
        </xdr:cNvPr>
        <xdr:cNvSpPr txBox="1"/>
      </xdr:nvSpPr>
      <xdr:spPr>
        <a:xfrm>
          <a:off x="22212300" y="1203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60896</xdr:rowOff>
    </xdr:from>
    <xdr:to>
      <xdr:col>112</xdr:col>
      <xdr:colOff>38100</xdr:colOff>
      <xdr:row>70</xdr:row>
      <xdr:rowOff>162496</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1272500" y="120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69</xdr:row>
      <xdr:rowOff>7573</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75728" y="118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48133</xdr:rowOff>
    </xdr:from>
    <xdr:to>
      <xdr:col>107</xdr:col>
      <xdr:colOff>101600</xdr:colOff>
      <xdr:row>78</xdr:row>
      <xdr:rowOff>149733</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0383500" y="134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140860</xdr:rowOff>
    </xdr:from>
    <xdr:ext cx="378565"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5017" y="13513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68898</xdr:rowOff>
    </xdr:from>
    <xdr:to>
      <xdr:col>102</xdr:col>
      <xdr:colOff>165100</xdr:colOff>
      <xdr:row>78</xdr:row>
      <xdr:rowOff>170498</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19494500" y="134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161625</xdr:rowOff>
    </xdr:from>
    <xdr:ext cx="378565"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6017" y="13534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128333</xdr:rowOff>
    </xdr:from>
    <xdr:to>
      <xdr:col>98</xdr:col>
      <xdr:colOff>38100</xdr:colOff>
      <xdr:row>78</xdr:row>
      <xdr:rowOff>58483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8605500" y="133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49610</xdr:rowOff>
    </xdr:from>
    <xdr:ext cx="469744"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21428" y="1342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a:extLst>
            <a:ext uri="{FF2B5EF4-FFF2-40B4-BE49-F238E27FC236}">
              <a16:creationId xmlns:a16="http://schemas.microsoft.com/office/drawing/2014/main" id="{00000000-0008-0000-0600-00006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a:extLst>
            <a:ext uri="{FF2B5EF4-FFF2-40B4-BE49-F238E27FC236}">
              <a16:creationId xmlns:a16="http://schemas.microsoft.com/office/drawing/2014/main" id="{00000000-0008-0000-0600-00007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a:extLst>
            <a:ext uri="{FF2B5EF4-FFF2-40B4-BE49-F238E27FC236}">
              <a16:creationId xmlns:a16="http://schemas.microsoft.com/office/drawing/2014/main" id="{00000000-0008-0000-0600-00007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a:extLst>
            <a:ext uri="{FF2B5EF4-FFF2-40B4-BE49-F238E27FC236}">
              <a16:creationId xmlns:a16="http://schemas.microsoft.com/office/drawing/2014/main" id="{00000000-0008-0000-0600-00008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○歳出決算総額は、住民１人当たり</a:t>
          </a:r>
          <a:r>
            <a:rPr kumimoji="1" lang="en-US" altLang="ja-JP" sz="1300">
              <a:latin typeface="ＭＳ Ｐゴシック" panose="020B0600070205080204" pitchFamily="50" charset="-128"/>
              <a:ea typeface="ＭＳ Ｐゴシック" panose="020B0600070205080204" pitchFamily="50" charset="-128"/>
            </a:rPr>
            <a:t>633,575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○主要な構成項目のうち、人件費は</a:t>
          </a:r>
          <a:r>
            <a:rPr kumimoji="1" lang="en-US" altLang="ja-JP" sz="1300">
              <a:latin typeface="ＭＳ Ｐゴシック" panose="020B0600070205080204" pitchFamily="50" charset="-128"/>
              <a:ea typeface="ＭＳ Ｐゴシック" panose="020B0600070205080204" pitchFamily="50" charset="-128"/>
            </a:rPr>
            <a:t>160,117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人、物件費</a:t>
          </a:r>
          <a:r>
            <a:rPr kumimoji="1" lang="en-US" altLang="ja-JP" sz="1300">
              <a:latin typeface="ＭＳ Ｐゴシック" panose="020B0600070205080204" pitchFamily="50" charset="-128"/>
              <a:ea typeface="ＭＳ Ｐゴシック" panose="020B0600070205080204" pitchFamily="50" charset="-128"/>
            </a:rPr>
            <a:t>30,625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人、普通建設事業費</a:t>
          </a:r>
          <a:r>
            <a:rPr kumimoji="1" lang="en-US" altLang="ja-JP" sz="1300">
              <a:latin typeface="ＭＳ Ｐゴシック" panose="020B0600070205080204" pitchFamily="50" charset="-128"/>
              <a:ea typeface="ＭＳ Ｐゴシック" panose="020B0600070205080204" pitchFamily="50" charset="-128"/>
            </a:rPr>
            <a:t>149,159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人となっており、いずれも類似団体と同水準である。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○一方、扶助費は</a:t>
          </a:r>
          <a:r>
            <a:rPr kumimoji="1" lang="en-US" altLang="ja-JP" sz="1300">
              <a:latin typeface="ＭＳ Ｐゴシック" panose="020B0600070205080204" pitchFamily="50" charset="-128"/>
              <a:ea typeface="ＭＳ Ｐゴシック" panose="020B0600070205080204" pitchFamily="50" charset="-128"/>
            </a:rPr>
            <a:t>18,909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人、災害復旧費は</a:t>
          </a:r>
          <a:r>
            <a:rPr kumimoji="1" lang="en-US" altLang="ja-JP" sz="1300">
              <a:latin typeface="ＭＳ Ｐゴシック" panose="020B0600070205080204" pitchFamily="50" charset="-128"/>
              <a:ea typeface="ＭＳ Ｐゴシック" panose="020B0600070205080204" pitchFamily="50" charset="-128"/>
            </a:rPr>
            <a:t>21,093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人となっており、類似団体よりも高い水準となっている。特に災害復旧事業費については、近年の台風や豪雨による災害の頻発を受け、類似団体平均との差額が広がってきている。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○一般的に人口密度が低いほど、県民１人当たりコストは高くなる傾向にあることに加え、人口減少及び少子高齢化が全国より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年先行し、条件不利地域を多く抱える本県では、多様な課題が山積しており、「産業振興計画」「南海トラフ地震対策行動計画」「日本一の健康長寿県構想」といった重点施策に関連する経費を要してきた。</a:t>
          </a:r>
        </a:p>
        <a:p>
          <a:r>
            <a:rPr kumimoji="1" lang="ja-JP" altLang="en-US" sz="1300">
              <a:latin typeface="ＭＳ Ｐゴシック" panose="020B0600070205080204" pitchFamily="50" charset="-128"/>
              <a:ea typeface="ＭＳ Ｐゴシック" panose="020B0600070205080204" pitchFamily="50" charset="-128"/>
            </a:rPr>
            <a:t>○こうした状況を踏まえ、令和３年度当初予算編成においても事務事業のスクラップアンドビルドを徹底したところ。今後も引き続き、国庫補助事業の活用や補助金等の再精査により、歳入歳出全般にわたって見直し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709,230
704,396
7,103.64
457,294,946
449,350,695
1,119,253
262,872,326
878,002,343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35</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33492"/>
          <a:ext cx="1270" cy="81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146558</xdr:rowOff>
    </xdr:from>
    <xdr:to>
      <xdr:col>24</xdr:col>
      <xdr:colOff>152400</xdr:colOff>
      <xdr:row>35</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14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146558</xdr:rowOff>
    </xdr:from>
    <xdr:to>
      <xdr:col>24</xdr:col>
      <xdr:colOff>63500</xdr:colOff>
      <xdr:row>36</xdr:row>
      <xdr:rowOff>93980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473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104919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591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82042</xdr:rowOff>
    </xdr:from>
    <xdr:to>
      <xdr:col>24</xdr:col>
      <xdr:colOff>114300</xdr:colOff>
      <xdr:row>34</xdr:row>
      <xdr:rowOff>12192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93980</xdr:rowOff>
    </xdr:from>
    <xdr:to>
      <xdr:col>19</xdr:col>
      <xdr:colOff>177800</xdr:colOff>
      <xdr:row>37</xdr:row>
      <xdr:rowOff>114554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6618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120904</xdr:rowOff>
    </xdr:from>
    <xdr:to>
      <xdr:col>20</xdr:col>
      <xdr:colOff>38100</xdr:colOff>
      <xdr:row>35</xdr:row>
      <xdr:rowOff>51054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5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67581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25400</xdr:rowOff>
    </xdr:from>
    <xdr:to>
      <xdr:col>15</xdr:col>
      <xdr:colOff>50800</xdr:colOff>
      <xdr:row>37</xdr:row>
      <xdr:rowOff>114554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9760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31750</xdr:rowOff>
    </xdr:from>
    <xdr:to>
      <xdr:col>15</xdr:col>
      <xdr:colOff>101600</xdr:colOff>
      <xdr:row>35</xdr:row>
      <xdr:rowOff>133350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149877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25400</xdr:rowOff>
    </xdr:from>
    <xdr:to>
      <xdr:col>10</xdr:col>
      <xdr:colOff>114300</xdr:colOff>
      <xdr:row>38</xdr:row>
      <xdr:rowOff>84836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97600"/>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139192</xdr:rowOff>
    </xdr:from>
    <xdr:to>
      <xdr:col>10</xdr:col>
      <xdr:colOff>165100</xdr:colOff>
      <xdr:row>35</xdr:row>
      <xdr:rowOff>69342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85869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2032</xdr:rowOff>
    </xdr:from>
    <xdr:to>
      <xdr:col>6</xdr:col>
      <xdr:colOff>38100</xdr:colOff>
      <xdr:row>38</xdr:row>
      <xdr:rowOff>103632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120159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9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95758</xdr:rowOff>
    </xdr:from>
    <xdr:to>
      <xdr:col>24</xdr:col>
      <xdr:colOff>114300</xdr:colOff>
      <xdr:row>36</xdr:row>
      <xdr:rowOff>25908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10685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43180</xdr:rowOff>
    </xdr:from>
    <xdr:to>
      <xdr:col>20</xdr:col>
      <xdr:colOff>38100</xdr:colOff>
      <xdr:row>36</xdr:row>
      <xdr:rowOff>144780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36</xdr:row>
      <xdr:rowOff>135907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63754</xdr:rowOff>
    </xdr:from>
    <xdr:to>
      <xdr:col>15</xdr:col>
      <xdr:colOff>101600</xdr:colOff>
      <xdr:row>37</xdr:row>
      <xdr:rowOff>165354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156481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146050</xdr:rowOff>
    </xdr:from>
    <xdr:to>
      <xdr:col>10</xdr:col>
      <xdr:colOff>165100</xdr:colOff>
      <xdr:row>36</xdr:row>
      <xdr:rowOff>76200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67327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34036</xdr:rowOff>
    </xdr:from>
    <xdr:to>
      <xdr:col>6</xdr:col>
      <xdr:colOff>38100</xdr:colOff>
      <xdr:row>38</xdr:row>
      <xdr:rowOff>135636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126763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64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155626</xdr:rowOff>
    </xdr:from>
    <xdr:to>
      <xdr:col>24</xdr:col>
      <xdr:colOff>62865</xdr:colOff>
      <xdr:row>56</xdr:row>
      <xdr:rowOff>155245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28126"/>
          <a:ext cx="1270" cy="1028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159072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7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155245</xdr:rowOff>
    </xdr:from>
    <xdr:to>
      <xdr:col>24</xdr:col>
      <xdr:colOff>152400</xdr:colOff>
      <xdr:row>56</xdr:row>
      <xdr:rowOff>155245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7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102303</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0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155626</xdr:rowOff>
    </xdr:from>
    <xdr:to>
      <xdr:col>24</xdr:col>
      <xdr:colOff>152400</xdr:colOff>
      <xdr:row>50</xdr:row>
      <xdr:rowOff>155626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2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111278</xdr:rowOff>
    </xdr:from>
    <xdr:to>
      <xdr:col>24</xdr:col>
      <xdr:colOff>63500</xdr:colOff>
      <xdr:row>56</xdr:row>
      <xdr:rowOff>155245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541028"/>
          <a:ext cx="838200" cy="2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12031</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09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160604</xdr:rowOff>
    </xdr:from>
    <xdr:to>
      <xdr:col>24</xdr:col>
      <xdr:colOff>114300</xdr:colOff>
      <xdr:row>54</xdr:row>
      <xdr:rowOff>90754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24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111278</xdr:rowOff>
    </xdr:from>
    <xdr:to>
      <xdr:col>19</xdr:col>
      <xdr:colOff>177800</xdr:colOff>
      <xdr:row>58</xdr:row>
      <xdr:rowOff>19914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541028"/>
          <a:ext cx="889000" cy="42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56744</xdr:rowOff>
    </xdr:from>
    <xdr:to>
      <xdr:col>20</xdr:col>
      <xdr:colOff>38100</xdr:colOff>
      <xdr:row>54</xdr:row>
      <xdr:rowOff>158344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1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3421</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09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69215</xdr:rowOff>
    </xdr:from>
    <xdr:to>
      <xdr:col>15</xdr:col>
      <xdr:colOff>50800</xdr:colOff>
      <xdr:row>58</xdr:row>
      <xdr:rowOff>19914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670415"/>
          <a:ext cx="889000" cy="29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168224</xdr:rowOff>
    </xdr:from>
    <xdr:to>
      <xdr:col>15</xdr:col>
      <xdr:colOff>101600</xdr:colOff>
      <xdr:row>55</xdr:row>
      <xdr:rowOff>98374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42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114901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2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51460</xdr:rowOff>
    </xdr:from>
    <xdr:to>
      <xdr:col>10</xdr:col>
      <xdr:colOff>114300</xdr:colOff>
      <xdr:row>56</xdr:row>
      <xdr:rowOff>69215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652660"/>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51</xdr:row>
      <xdr:rowOff>163957</xdr:rowOff>
    </xdr:from>
    <xdr:to>
      <xdr:col>10</xdr:col>
      <xdr:colOff>165100</xdr:colOff>
      <xdr:row>52</xdr:row>
      <xdr:rowOff>94107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890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110634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868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157785</xdr:rowOff>
    </xdr:from>
    <xdr:to>
      <xdr:col>6</xdr:col>
      <xdr:colOff>38100</xdr:colOff>
      <xdr:row>54</xdr:row>
      <xdr:rowOff>87935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24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104462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01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104445</xdr:rowOff>
    </xdr:from>
    <xdr:to>
      <xdr:col>24</xdr:col>
      <xdr:colOff>114300</xdr:colOff>
      <xdr:row>57</xdr:row>
      <xdr:rowOff>34595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19372</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60478</xdr:rowOff>
    </xdr:from>
    <xdr:to>
      <xdr:col>20</xdr:col>
      <xdr:colOff>38100</xdr:colOff>
      <xdr:row>55</xdr:row>
      <xdr:rowOff>162078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4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153205</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5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140564</xdr:rowOff>
    </xdr:from>
    <xdr:to>
      <xdr:col>15</xdr:col>
      <xdr:colOff>101600</xdr:colOff>
      <xdr:row>58</xdr:row>
      <xdr:rowOff>70714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61841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0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18415</xdr:rowOff>
    </xdr:from>
    <xdr:to>
      <xdr:col>10</xdr:col>
      <xdr:colOff>165100</xdr:colOff>
      <xdr:row>56</xdr:row>
      <xdr:rowOff>120015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111142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7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xdr:rowOff>
    </xdr:from>
    <xdr:to>
      <xdr:col>6</xdr:col>
      <xdr:colOff>38100</xdr:colOff>
      <xdr:row>56</xdr:row>
      <xdr:rowOff>102260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6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93387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6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138067</xdr:rowOff>
    </xdr:from>
    <xdr:to>
      <xdr:col>24</xdr:col>
      <xdr:colOff>62865</xdr:colOff>
      <xdr:row>77</xdr:row>
      <xdr:rowOff>98661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1968117"/>
          <a:ext cx="1270" cy="1332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102488</xdr:rowOff>
    </xdr:from>
    <xdr:ext cx="534377"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98661</xdr:rowOff>
    </xdr:from>
    <xdr:to>
      <xdr:col>24</xdr:col>
      <xdr:colOff>152400</xdr:colOff>
      <xdr:row>77</xdr:row>
      <xdr:rowOff>98661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0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84744</xdr:rowOff>
    </xdr:from>
    <xdr:ext cx="534377"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7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138067</xdr:rowOff>
    </xdr:from>
    <xdr:to>
      <xdr:col>24</xdr:col>
      <xdr:colOff>152400</xdr:colOff>
      <xdr:row>69</xdr:row>
      <xdr:rowOff>138067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196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138067</xdr:rowOff>
    </xdr:from>
    <xdr:to>
      <xdr:col>24</xdr:col>
      <xdr:colOff>63500</xdr:colOff>
      <xdr:row>72</xdr:row>
      <xdr:rowOff>35959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1968117"/>
          <a:ext cx="838200" cy="4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135254</xdr:rowOff>
    </xdr:from>
    <xdr:ext cx="534377"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651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156827</xdr:rowOff>
    </xdr:from>
    <xdr:to>
      <xdr:col>24</xdr:col>
      <xdr:colOff>114300</xdr:colOff>
      <xdr:row>74</xdr:row>
      <xdr:rowOff>86977</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67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35959</xdr:rowOff>
    </xdr:from>
    <xdr:to>
      <xdr:col>19</xdr:col>
      <xdr:colOff>177800</xdr:colOff>
      <xdr:row>72</xdr:row>
      <xdr:rowOff>125657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380359"/>
          <a:ext cx="889000" cy="8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59835</xdr:rowOff>
    </xdr:from>
    <xdr:to>
      <xdr:col>20</xdr:col>
      <xdr:colOff>38100</xdr:colOff>
      <xdr:row>76</xdr:row>
      <xdr:rowOff>161435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0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152562</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517411" y="1318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125657</xdr:rowOff>
    </xdr:from>
    <xdr:to>
      <xdr:col>15</xdr:col>
      <xdr:colOff>50800</xdr:colOff>
      <xdr:row>72</xdr:row>
      <xdr:rowOff>153634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470057"/>
          <a:ext cx="889000" cy="2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170216</xdr:rowOff>
    </xdr:from>
    <xdr:to>
      <xdr:col>15</xdr:col>
      <xdr:colOff>101600</xdr:colOff>
      <xdr:row>76</xdr:row>
      <xdr:rowOff>100366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91493</xdr:rowOff>
    </xdr:from>
    <xdr:ext cx="534377"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41111" y="1312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153634</xdr:rowOff>
    </xdr:from>
    <xdr:to>
      <xdr:col>10</xdr:col>
      <xdr:colOff>114300</xdr:colOff>
      <xdr:row>74</xdr:row>
      <xdr:rowOff>6132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498034"/>
          <a:ext cx="889000" cy="19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69414</xdr:rowOff>
    </xdr:from>
    <xdr:to>
      <xdr:col>10</xdr:col>
      <xdr:colOff>165100</xdr:colOff>
      <xdr:row>76</xdr:row>
      <xdr:rowOff>171014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9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162141</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52111" y="1319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79429</xdr:rowOff>
    </xdr:from>
    <xdr:to>
      <xdr:col>6</xdr:col>
      <xdr:colOff>38100</xdr:colOff>
      <xdr:row>79</xdr:row>
      <xdr:rowOff>9579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706</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63111" y="13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87267</xdr:rowOff>
    </xdr:from>
    <xdr:to>
      <xdr:col>24</xdr:col>
      <xdr:colOff>114300</xdr:colOff>
      <xdr:row>70</xdr:row>
      <xdr:rowOff>17417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191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40294</xdr:rowOff>
    </xdr:from>
    <xdr:ext cx="534377"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187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156609</xdr:rowOff>
    </xdr:from>
    <xdr:to>
      <xdr:col>20</xdr:col>
      <xdr:colOff>38100</xdr:colOff>
      <xdr:row>72</xdr:row>
      <xdr:rowOff>86759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3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103286</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517411" y="1210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74857</xdr:rowOff>
    </xdr:from>
    <xdr:to>
      <xdr:col>15</xdr:col>
      <xdr:colOff>101600</xdr:colOff>
      <xdr:row>73</xdr:row>
      <xdr:rowOff>5007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4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21534</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41111" y="121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102834</xdr:rowOff>
    </xdr:from>
    <xdr:to>
      <xdr:col>10</xdr:col>
      <xdr:colOff>165100</xdr:colOff>
      <xdr:row>73</xdr:row>
      <xdr:rowOff>32984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4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49511</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52111" y="1222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126782</xdr:rowOff>
    </xdr:from>
    <xdr:to>
      <xdr:col>6</xdr:col>
      <xdr:colOff>38100</xdr:colOff>
      <xdr:row>74</xdr:row>
      <xdr:rowOff>56932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64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73459</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63111" y="1241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127290</xdr:rowOff>
    </xdr:from>
    <xdr:to>
      <xdr:col>24</xdr:col>
      <xdr:colOff>62865</xdr:colOff>
      <xdr:row>99</xdr:row>
      <xdr:rowOff>12990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86340"/>
          <a:ext cx="127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16817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12990</xdr:rowOff>
    </xdr:from>
    <xdr:to>
      <xdr:col>24</xdr:col>
      <xdr:colOff>152400</xdr:colOff>
      <xdr:row>99</xdr:row>
      <xdr:rowOff>12990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8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73967</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127290</xdr:rowOff>
    </xdr:from>
    <xdr:to>
      <xdr:col>24</xdr:col>
      <xdr:colOff>152400</xdr:colOff>
      <xdr:row>89</xdr:row>
      <xdr:rowOff>127290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6133</xdr:rowOff>
    </xdr:from>
    <xdr:to>
      <xdr:col>24</xdr:col>
      <xdr:colOff>63500</xdr:colOff>
      <xdr:row>95</xdr:row>
      <xdr:rowOff>24093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293883"/>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39278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5984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16401</xdr:rowOff>
    </xdr:from>
    <xdr:to>
      <xdr:col>24</xdr:col>
      <xdr:colOff>114300</xdr:colOff>
      <xdr:row>94</xdr:row>
      <xdr:rowOff>118001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1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6133</xdr:rowOff>
    </xdr:from>
    <xdr:to>
      <xdr:col>19</xdr:col>
      <xdr:colOff>177800</xdr:colOff>
      <xdr:row>97</xdr:row>
      <xdr:rowOff>85816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93883"/>
          <a:ext cx="889000" cy="4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164664</xdr:rowOff>
    </xdr:from>
    <xdr:to>
      <xdr:col>20</xdr:col>
      <xdr:colOff>38100</xdr:colOff>
      <xdr:row>94</xdr:row>
      <xdr:rowOff>94814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1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111341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588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85816</xdr:rowOff>
    </xdr:from>
    <xdr:to>
      <xdr:col>15</xdr:col>
      <xdr:colOff>50800</xdr:colOff>
      <xdr:row>97</xdr:row>
      <xdr:rowOff>125985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16466"/>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108821</xdr:rowOff>
    </xdr:from>
    <xdr:to>
      <xdr:col>15</xdr:col>
      <xdr:colOff>101600</xdr:colOff>
      <xdr:row>94</xdr:row>
      <xdr:rowOff>38971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05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55498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58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122065</xdr:rowOff>
    </xdr:from>
    <xdr:to>
      <xdr:col>10</xdr:col>
      <xdr:colOff>114300</xdr:colOff>
      <xdr:row>97</xdr:row>
      <xdr:rowOff>125985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81265"/>
          <a:ext cx="889000" cy="17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89553</xdr:rowOff>
    </xdr:from>
    <xdr:to>
      <xdr:col>10</xdr:col>
      <xdr:colOff>165100</xdr:colOff>
      <xdr:row>94</xdr:row>
      <xdr:rowOff>19703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03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36230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580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165971</xdr:rowOff>
    </xdr:from>
    <xdr:to>
      <xdr:col>6</xdr:col>
      <xdr:colOff>38100</xdr:colOff>
      <xdr:row>99</xdr:row>
      <xdr:rowOff>96121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96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87248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706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144743</xdr:rowOff>
    </xdr:from>
    <xdr:to>
      <xdr:col>24</xdr:col>
      <xdr:colOff>114300</xdr:colOff>
      <xdr:row>95</xdr:row>
      <xdr:rowOff>74893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123170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3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126783</xdr:rowOff>
    </xdr:from>
    <xdr:to>
      <xdr:col>20</xdr:col>
      <xdr:colOff>38100</xdr:colOff>
      <xdr:row>95</xdr:row>
      <xdr:rowOff>56933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48060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33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35016</xdr:rowOff>
    </xdr:from>
    <xdr:to>
      <xdr:col>15</xdr:col>
      <xdr:colOff>101600</xdr:colOff>
      <xdr:row>97</xdr:row>
      <xdr:rowOff>136616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127743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75185</xdr:rowOff>
    </xdr:from>
    <xdr:to>
      <xdr:col>10</xdr:col>
      <xdr:colOff>165100</xdr:colOff>
      <xdr:row>98</xdr:row>
      <xdr:rowOff>5335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167912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71265</xdr:rowOff>
    </xdr:from>
    <xdr:to>
      <xdr:col>6</xdr:col>
      <xdr:colOff>38100</xdr:colOff>
      <xdr:row>97</xdr:row>
      <xdr:rowOff>1415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17942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0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111777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96723</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40223"/>
          <a:ext cx="1270" cy="130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43400</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1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96723</xdr:rowOff>
    </xdr:from>
    <xdr:to>
      <xdr:col>55</xdr:col>
      <xdr:colOff>88900</xdr:colOff>
      <xdr:row>30</xdr:row>
      <xdr:rowOff>96723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40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39</xdr:row>
      <xdr:rowOff>2083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540500"/>
          <a:ext cx="8382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164355</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5650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141478</xdr:rowOff>
    </xdr:from>
    <xdr:to>
      <xdr:col>55</xdr:col>
      <xdr:colOff>50800</xdr:colOff>
      <xdr:row>34</xdr:row>
      <xdr:rowOff>71628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579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2083</xdr:rowOff>
    </xdr:from>
    <xdr:to>
      <xdr:col>50</xdr:col>
      <xdr:colOff>114300</xdr:colOff>
      <xdr:row>39</xdr:row>
      <xdr:rowOff>63347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688633"/>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76556</xdr:rowOff>
    </xdr:from>
    <xdr:to>
      <xdr:col>50</xdr:col>
      <xdr:colOff>165100</xdr:colOff>
      <xdr:row>34</xdr:row>
      <xdr:rowOff>6706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5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23233</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50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712</xdr:rowOff>
    </xdr:from>
    <xdr:to>
      <xdr:col>45</xdr:col>
      <xdr:colOff>177800</xdr:colOff>
      <xdr:row>39</xdr:row>
      <xdr:rowOff>63347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515812"/>
          <a:ext cx="889000" cy="23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23063</xdr:rowOff>
    </xdr:from>
    <xdr:to>
      <xdr:col>46</xdr:col>
      <xdr:colOff>38100</xdr:colOff>
      <xdr:row>34</xdr:row>
      <xdr:rowOff>124663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141190</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40031</xdr:rowOff>
    </xdr:from>
    <xdr:to>
      <xdr:col>41</xdr:col>
      <xdr:colOff>50800</xdr:colOff>
      <xdr:row>38</xdr:row>
      <xdr:rowOff>712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5526431"/>
          <a:ext cx="889000" cy="98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94843</xdr:rowOff>
    </xdr:from>
    <xdr:to>
      <xdr:col>41</xdr:col>
      <xdr:colOff>101600</xdr:colOff>
      <xdr:row>32</xdr:row>
      <xdr:rowOff>24993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40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41520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18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34036</xdr:rowOff>
    </xdr:from>
    <xdr:to>
      <xdr:col>36</xdr:col>
      <xdr:colOff>165100</xdr:colOff>
      <xdr:row>30</xdr:row>
      <xdr:rowOff>135636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17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152163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49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122733</xdr:rowOff>
    </xdr:from>
    <xdr:to>
      <xdr:col>50</xdr:col>
      <xdr:colOff>165100</xdr:colOff>
      <xdr:row>39</xdr:row>
      <xdr:rowOff>52883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6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39</xdr:row>
      <xdr:rowOff>44010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7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12547</xdr:rowOff>
    </xdr:from>
    <xdr:to>
      <xdr:col>46</xdr:col>
      <xdr:colOff>38100</xdr:colOff>
      <xdr:row>39</xdr:row>
      <xdr:rowOff>114147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6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105274</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79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121361</xdr:rowOff>
    </xdr:from>
    <xdr:to>
      <xdr:col>41</xdr:col>
      <xdr:colOff>101600</xdr:colOff>
      <xdr:row>38</xdr:row>
      <xdr:rowOff>51512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65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42639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5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160681</xdr:rowOff>
    </xdr:from>
    <xdr:to>
      <xdr:col>36</xdr:col>
      <xdr:colOff>165100</xdr:colOff>
      <xdr:row>32</xdr:row>
      <xdr:rowOff>90831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4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81958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5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110853</xdr:rowOff>
    </xdr:from>
    <xdr:to>
      <xdr:col>54</xdr:col>
      <xdr:colOff>189865</xdr:colOff>
      <xdr:row>53</xdr:row>
      <xdr:rowOff>20828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83353"/>
          <a:ext cx="1270" cy="424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24655</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1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20828</xdr:rowOff>
    </xdr:from>
    <xdr:to>
      <xdr:col>55</xdr:col>
      <xdr:colOff>88900</xdr:colOff>
      <xdr:row>53</xdr:row>
      <xdr:rowOff>20828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10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57530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110853</xdr:rowOff>
    </xdr:from>
    <xdr:to>
      <xdr:col>55</xdr:col>
      <xdr:colOff>88900</xdr:colOff>
      <xdr:row>50</xdr:row>
      <xdr:rowOff>110853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83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91259</xdr:rowOff>
    </xdr:from>
    <xdr:to>
      <xdr:col>55</xdr:col>
      <xdr:colOff>0</xdr:colOff>
      <xdr:row>57</xdr:row>
      <xdr:rowOff>132842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006659"/>
          <a:ext cx="838200" cy="89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151292</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8723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128415</xdr:rowOff>
    </xdr:from>
    <xdr:to>
      <xdr:col>55</xdr:col>
      <xdr:colOff>50800</xdr:colOff>
      <xdr:row>52</xdr:row>
      <xdr:rowOff>58565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887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151021</xdr:rowOff>
    </xdr:from>
    <xdr:to>
      <xdr:col>50</xdr:col>
      <xdr:colOff>114300</xdr:colOff>
      <xdr:row>57</xdr:row>
      <xdr:rowOff>132842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580771"/>
          <a:ext cx="889000" cy="3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21299</xdr:rowOff>
    </xdr:from>
    <xdr:to>
      <xdr:col>50</xdr:col>
      <xdr:colOff>165100</xdr:colOff>
      <xdr:row>55</xdr:row>
      <xdr:rowOff>122899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4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139426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59411" y="92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151021</xdr:rowOff>
    </xdr:from>
    <xdr:to>
      <xdr:col>45</xdr:col>
      <xdr:colOff>177800</xdr:colOff>
      <xdr:row>59</xdr:row>
      <xdr:rowOff>132189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580771"/>
          <a:ext cx="889000" cy="66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154649</xdr:rowOff>
    </xdr:from>
    <xdr:to>
      <xdr:col>46</xdr:col>
      <xdr:colOff>38100</xdr:colOff>
      <xdr:row>54</xdr:row>
      <xdr:rowOff>84799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24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101326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0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150585</xdr:rowOff>
    </xdr:from>
    <xdr:to>
      <xdr:col>41</xdr:col>
      <xdr:colOff>50800</xdr:colOff>
      <xdr:row>59</xdr:row>
      <xdr:rowOff>132189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580335"/>
          <a:ext cx="889000" cy="66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53086</xdr:rowOff>
    </xdr:from>
    <xdr:to>
      <xdr:col>41</xdr:col>
      <xdr:colOff>101600</xdr:colOff>
      <xdr:row>57</xdr:row>
      <xdr:rowOff>154686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2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171213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60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80409</xdr:rowOff>
    </xdr:from>
    <xdr:to>
      <xdr:col>36</xdr:col>
      <xdr:colOff>165100</xdr:colOff>
      <xdr:row>56</xdr:row>
      <xdr:rowOff>10559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51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27086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28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40459</xdr:rowOff>
    </xdr:from>
    <xdr:to>
      <xdr:col>55</xdr:col>
      <xdr:colOff>50800</xdr:colOff>
      <xdr:row>52</xdr:row>
      <xdr:rowOff>142059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9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126836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87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82042</xdr:rowOff>
    </xdr:from>
    <xdr:to>
      <xdr:col>50</xdr:col>
      <xdr:colOff>165100</xdr:colOff>
      <xdr:row>58</xdr:row>
      <xdr:rowOff>12192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3319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59411" y="99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100221</xdr:rowOff>
    </xdr:from>
    <xdr:to>
      <xdr:col>46</xdr:col>
      <xdr:colOff>38100</xdr:colOff>
      <xdr:row>56</xdr:row>
      <xdr:rowOff>30371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21498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6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81389</xdr:rowOff>
    </xdr:from>
    <xdr:to>
      <xdr:col>41</xdr:col>
      <xdr:colOff>101600</xdr:colOff>
      <xdr:row>60</xdr:row>
      <xdr:rowOff>11539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1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60</xdr:row>
      <xdr:rowOff>2666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2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99785</xdr:rowOff>
    </xdr:from>
    <xdr:to>
      <xdr:col>36</xdr:col>
      <xdr:colOff>165100</xdr:colOff>
      <xdr:row>56</xdr:row>
      <xdr:rowOff>29935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21062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62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35458</xdr:rowOff>
    </xdr:from>
    <xdr:to>
      <xdr:col>54</xdr:col>
      <xdr:colOff>189865</xdr:colOff>
      <xdr:row>78</xdr:row>
      <xdr:rowOff>39835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79858"/>
          <a:ext cx="1270" cy="1033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43662</xdr:rowOff>
    </xdr:from>
    <xdr:ext cx="534377"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1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39835</xdr:rowOff>
    </xdr:from>
    <xdr:to>
      <xdr:col>55</xdr:col>
      <xdr:colOff>88900</xdr:colOff>
      <xdr:row>78</xdr:row>
      <xdr:rowOff>39835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1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153585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35458</xdr:rowOff>
    </xdr:from>
    <xdr:to>
      <xdr:col>55</xdr:col>
      <xdr:colOff>88900</xdr:colOff>
      <xdr:row>72</xdr:row>
      <xdr:rowOff>35458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7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39835</xdr:rowOff>
    </xdr:from>
    <xdr:to>
      <xdr:col>55</xdr:col>
      <xdr:colOff>0</xdr:colOff>
      <xdr:row>78</xdr:row>
      <xdr:rowOff>150901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12935"/>
          <a:ext cx="838200" cy="11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27685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71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4808</xdr:rowOff>
    </xdr:from>
    <xdr:to>
      <xdr:col>55</xdr:col>
      <xdr:colOff>50800</xdr:colOff>
      <xdr:row>75</xdr:row>
      <xdr:rowOff>106408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286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46529</xdr:rowOff>
    </xdr:from>
    <xdr:to>
      <xdr:col>50</xdr:col>
      <xdr:colOff>114300</xdr:colOff>
      <xdr:row>78</xdr:row>
      <xdr:rowOff>150901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076729"/>
          <a:ext cx="889000" cy="44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146442</xdr:rowOff>
    </xdr:from>
    <xdr:to>
      <xdr:col>50</xdr:col>
      <xdr:colOff>165100</xdr:colOff>
      <xdr:row>75</xdr:row>
      <xdr:rowOff>76592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283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93119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59411" y="1260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46529</xdr:rowOff>
    </xdr:from>
    <xdr:to>
      <xdr:col>45</xdr:col>
      <xdr:colOff>177800</xdr:colOff>
      <xdr:row>78</xdr:row>
      <xdr:rowOff>126637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076729"/>
          <a:ext cx="889000" cy="4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135273</xdr:rowOff>
    </xdr:from>
    <xdr:to>
      <xdr:col>46</xdr:col>
      <xdr:colOff>38100</xdr:colOff>
      <xdr:row>73</xdr:row>
      <xdr:rowOff>65423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247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81950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25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126637</xdr:rowOff>
    </xdr:from>
    <xdr:to>
      <xdr:col>41</xdr:col>
      <xdr:colOff>50800</xdr:colOff>
      <xdr:row>79</xdr:row>
      <xdr:rowOff>21220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99737"/>
          <a:ext cx="8890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10784</xdr:rowOff>
    </xdr:from>
    <xdr:to>
      <xdr:col>41</xdr:col>
      <xdr:colOff>101600</xdr:colOff>
      <xdr:row>73</xdr:row>
      <xdr:rowOff>112384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252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128911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3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107318</xdr:rowOff>
    </xdr:from>
    <xdr:to>
      <xdr:col>36</xdr:col>
      <xdr:colOff>165100</xdr:colOff>
      <xdr:row>71</xdr:row>
      <xdr:rowOff>37468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21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53995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188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160485</xdr:rowOff>
    </xdr:from>
    <xdr:to>
      <xdr:col>55</xdr:col>
      <xdr:colOff>50800</xdr:colOff>
      <xdr:row>78</xdr:row>
      <xdr:rowOff>90635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75412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100101</xdr:rowOff>
    </xdr:from>
    <xdr:to>
      <xdr:col>50</xdr:col>
      <xdr:colOff>165100</xdr:colOff>
      <xdr:row>79</xdr:row>
      <xdr:rowOff>30251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79</xdr:row>
      <xdr:rowOff>21378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59411" y="135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167179</xdr:rowOff>
    </xdr:from>
    <xdr:to>
      <xdr:col>46</xdr:col>
      <xdr:colOff>38100</xdr:colOff>
      <xdr:row>76</xdr:row>
      <xdr:rowOff>97329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88456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11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75837</xdr:rowOff>
    </xdr:from>
    <xdr:to>
      <xdr:col>41</xdr:col>
      <xdr:colOff>101600</xdr:colOff>
      <xdr:row>79</xdr:row>
      <xdr:rowOff>5987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168564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4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141870</xdr:rowOff>
    </xdr:from>
    <xdr:to>
      <xdr:col>36</xdr:col>
      <xdr:colOff>165100</xdr:colOff>
      <xdr:row>79</xdr:row>
      <xdr:rowOff>72020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1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63147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60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164198</xdr:rowOff>
    </xdr:from>
    <xdr:to>
      <xdr:col>54</xdr:col>
      <xdr:colOff>189865</xdr:colOff>
      <xdr:row>95</xdr:row>
      <xdr:rowOff>75082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23248"/>
          <a:ext cx="1270" cy="939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78909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3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75082</xdr:rowOff>
    </xdr:from>
    <xdr:to>
      <xdr:col>55</xdr:col>
      <xdr:colOff>88900</xdr:colOff>
      <xdr:row>95</xdr:row>
      <xdr:rowOff>75082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36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110875</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164198</xdr:rowOff>
    </xdr:from>
    <xdr:to>
      <xdr:col>55</xdr:col>
      <xdr:colOff>88900</xdr:colOff>
      <xdr:row>89</xdr:row>
      <xdr:rowOff>164198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2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28220</xdr:rowOff>
    </xdr:from>
    <xdr:to>
      <xdr:col>55</xdr:col>
      <xdr:colOff>0</xdr:colOff>
      <xdr:row>95</xdr:row>
      <xdr:rowOff>115926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5973070"/>
          <a:ext cx="838200" cy="4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92346</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5694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69469</xdr:rowOff>
    </xdr:from>
    <xdr:to>
      <xdr:col>55</xdr:col>
      <xdr:colOff>50800</xdr:colOff>
      <xdr:row>92</xdr:row>
      <xdr:rowOff>171069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5842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2921</xdr:rowOff>
    </xdr:from>
    <xdr:to>
      <xdr:col>50</xdr:col>
      <xdr:colOff>114300</xdr:colOff>
      <xdr:row>95</xdr:row>
      <xdr:rowOff>115926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119221"/>
          <a:ext cx="889000" cy="2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38836</xdr:rowOff>
    </xdr:from>
    <xdr:to>
      <xdr:col>50</xdr:col>
      <xdr:colOff>165100</xdr:colOff>
      <xdr:row>95</xdr:row>
      <xdr:rowOff>140436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32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156963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59411" y="1610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2921</xdr:rowOff>
    </xdr:from>
    <xdr:to>
      <xdr:col>45</xdr:col>
      <xdr:colOff>177800</xdr:colOff>
      <xdr:row>94</xdr:row>
      <xdr:rowOff>71616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119221"/>
          <a:ext cx="8890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37503</xdr:rowOff>
    </xdr:from>
    <xdr:to>
      <xdr:col>46</xdr:col>
      <xdr:colOff>38100</xdr:colOff>
      <xdr:row>94</xdr:row>
      <xdr:rowOff>139103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1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130230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24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71616</xdr:rowOff>
    </xdr:from>
    <xdr:to>
      <xdr:col>41</xdr:col>
      <xdr:colOff>50800</xdr:colOff>
      <xdr:row>95</xdr:row>
      <xdr:rowOff>160731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187916"/>
          <a:ext cx="889000" cy="2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170892</xdr:rowOff>
    </xdr:from>
    <xdr:to>
      <xdr:col>41</xdr:col>
      <xdr:colOff>101600</xdr:colOff>
      <xdr:row>94</xdr:row>
      <xdr:rowOff>101042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11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117569</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589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168872</xdr:rowOff>
    </xdr:from>
    <xdr:to>
      <xdr:col>36</xdr:col>
      <xdr:colOff>165100</xdr:colOff>
      <xdr:row>98</xdr:row>
      <xdr:rowOff>99022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90149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8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148870</xdr:rowOff>
    </xdr:from>
    <xdr:to>
      <xdr:col>55</xdr:col>
      <xdr:colOff>50800</xdr:colOff>
      <xdr:row>93</xdr:row>
      <xdr:rowOff>79020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5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127297</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590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65126</xdr:rowOff>
    </xdr:from>
    <xdr:to>
      <xdr:col>50</xdr:col>
      <xdr:colOff>165100</xdr:colOff>
      <xdr:row>95</xdr:row>
      <xdr:rowOff>166726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3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157853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59411" y="1644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123571</xdr:rowOff>
    </xdr:from>
    <xdr:to>
      <xdr:col>46</xdr:col>
      <xdr:colOff>38100</xdr:colOff>
      <xdr:row>94</xdr:row>
      <xdr:rowOff>53721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0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70248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584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20816</xdr:rowOff>
    </xdr:from>
    <xdr:to>
      <xdr:col>41</xdr:col>
      <xdr:colOff>101600</xdr:colOff>
      <xdr:row>94</xdr:row>
      <xdr:rowOff>122416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1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113543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22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109931</xdr:rowOff>
    </xdr:from>
    <xdr:to>
      <xdr:col>36</xdr:col>
      <xdr:colOff>165100</xdr:colOff>
      <xdr:row>96</xdr:row>
      <xdr:rowOff>40081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3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56608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1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警察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102210</xdr:rowOff>
    </xdr:from>
    <xdr:to>
      <xdr:col>85</xdr:col>
      <xdr:colOff>126364</xdr:colOff>
      <xdr:row>39</xdr:row>
      <xdr:rowOff>61061</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931510"/>
          <a:ext cx="1269" cy="8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64888</xdr:rowOff>
    </xdr:from>
    <xdr:ext cx="534377" cy="259045"/>
    <xdr:sp macro="" textlink="">
      <xdr:nvSpPr>
        <xdr:cNvPr id="507" name="警察費最小値テキスト">
          <a:extLst>
            <a:ext uri="{FF2B5EF4-FFF2-40B4-BE49-F238E27FC236}">
              <a16:creationId xmlns:a16="http://schemas.microsoft.com/office/drawing/2014/main" id="{00000000-0008-0000-0700-0000FB010000}"/>
            </a:ext>
          </a:extLst>
        </xdr:cNvPr>
        <xdr:cNvSpPr txBox="1"/>
      </xdr:nvSpPr>
      <xdr:spPr>
        <a:xfrm>
          <a:off x="16370300" y="67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61061</xdr:rowOff>
    </xdr:from>
    <xdr:to>
      <xdr:col>86</xdr:col>
      <xdr:colOff>25400</xdr:colOff>
      <xdr:row>39</xdr:row>
      <xdr:rowOff>61061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47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48887</xdr:rowOff>
    </xdr:from>
    <xdr:ext cx="534377" cy="259045"/>
    <xdr:sp macro="" textlink="">
      <xdr:nvSpPr>
        <xdr:cNvPr id="509" name="警察費最大値テキスト">
          <a:extLst>
            <a:ext uri="{FF2B5EF4-FFF2-40B4-BE49-F238E27FC236}">
              <a16:creationId xmlns:a16="http://schemas.microsoft.com/office/drawing/2014/main" id="{00000000-0008-0000-0700-0000FD010000}"/>
            </a:ext>
          </a:extLst>
        </xdr:cNvPr>
        <xdr:cNvSpPr txBox="1"/>
      </xdr:nvSpPr>
      <xdr:spPr>
        <a:xfrm>
          <a:off x="16370300" y="570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102210</xdr:rowOff>
    </xdr:from>
    <xdr:to>
      <xdr:col>86</xdr:col>
      <xdr:colOff>25400</xdr:colOff>
      <xdr:row>34</xdr:row>
      <xdr:rowOff>102210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93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102210</xdr:rowOff>
    </xdr:from>
    <xdr:to>
      <xdr:col>85</xdr:col>
      <xdr:colOff>127000</xdr:colOff>
      <xdr:row>35</xdr:row>
      <xdr:rowOff>37744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5931510"/>
          <a:ext cx="8382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96131</xdr:rowOff>
    </xdr:from>
    <xdr:ext cx="534377" cy="259045"/>
    <xdr:sp macro="" textlink="">
      <xdr:nvSpPr>
        <xdr:cNvPr id="512" name="警察費平均値テキスト">
          <a:extLst>
            <a:ext uri="{FF2B5EF4-FFF2-40B4-BE49-F238E27FC236}">
              <a16:creationId xmlns:a16="http://schemas.microsoft.com/office/drawing/2014/main" id="{00000000-0008-0000-0700-000000020000}"/>
            </a:ext>
          </a:extLst>
        </xdr:cNvPr>
        <xdr:cNvSpPr txBox="1"/>
      </xdr:nvSpPr>
      <xdr:spPr>
        <a:xfrm>
          <a:off x="16370300" y="6096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117704</xdr:rowOff>
    </xdr:from>
    <xdr:to>
      <xdr:col>85</xdr:col>
      <xdr:colOff>177800</xdr:colOff>
      <xdr:row>36</xdr:row>
      <xdr:rowOff>47854</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11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37744</xdr:rowOff>
    </xdr:from>
    <xdr:to>
      <xdr:col>81</xdr:col>
      <xdr:colOff>50800</xdr:colOff>
      <xdr:row>36</xdr:row>
      <xdr:rowOff>91237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038494"/>
          <a:ext cx="889000" cy="2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77013</xdr:rowOff>
    </xdr:from>
    <xdr:to>
      <xdr:col>81</xdr:col>
      <xdr:colOff>101600</xdr:colOff>
      <xdr:row>37</xdr:row>
      <xdr:rowOff>7163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169740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01411" y="63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73863</xdr:rowOff>
    </xdr:from>
    <xdr:to>
      <xdr:col>76</xdr:col>
      <xdr:colOff>114300</xdr:colOff>
      <xdr:row>36</xdr:row>
      <xdr:rowOff>91237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24606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34951</xdr:rowOff>
    </xdr:from>
    <xdr:to>
      <xdr:col>76</xdr:col>
      <xdr:colOff>165100</xdr:colOff>
      <xdr:row>38</xdr:row>
      <xdr:rowOff>136551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127678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6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66548</xdr:rowOff>
    </xdr:from>
    <xdr:to>
      <xdr:col>71</xdr:col>
      <xdr:colOff>177800</xdr:colOff>
      <xdr:row>36</xdr:row>
      <xdr:rowOff>73863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5210048"/>
          <a:ext cx="889000" cy="103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166624</xdr:rowOff>
    </xdr:from>
    <xdr:to>
      <xdr:col>72</xdr:col>
      <xdr:colOff>38100</xdr:colOff>
      <xdr:row>36</xdr:row>
      <xdr:rowOff>96774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113301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59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84785</xdr:rowOff>
    </xdr:from>
    <xdr:to>
      <xdr:col>67</xdr:col>
      <xdr:colOff>101600</xdr:colOff>
      <xdr:row>38</xdr:row>
      <xdr:rowOff>14936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4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6063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5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51410</xdr:rowOff>
    </xdr:from>
    <xdr:to>
      <xdr:col>85</xdr:col>
      <xdr:colOff>177800</xdr:colOff>
      <xdr:row>34</xdr:row>
      <xdr:rowOff>153010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4437</xdr:rowOff>
    </xdr:from>
    <xdr:ext cx="534377" cy="259045"/>
    <xdr:sp macro="" textlink="">
      <xdr:nvSpPr>
        <xdr:cNvPr id="531" name="警察費該当値テキスト">
          <a:extLst>
            <a:ext uri="{FF2B5EF4-FFF2-40B4-BE49-F238E27FC236}">
              <a16:creationId xmlns:a16="http://schemas.microsoft.com/office/drawing/2014/main" id="{00000000-0008-0000-0700-000013020000}"/>
            </a:ext>
          </a:extLst>
        </xdr:cNvPr>
        <xdr:cNvSpPr txBox="1"/>
      </xdr:nvSpPr>
      <xdr:spPr>
        <a:xfrm>
          <a:off x="16370300" y="58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158394</xdr:rowOff>
    </xdr:from>
    <xdr:to>
      <xdr:col>81</xdr:col>
      <xdr:colOff>101600</xdr:colOff>
      <xdr:row>35</xdr:row>
      <xdr:rowOff>88544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59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105071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01411" y="57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40437</xdr:rowOff>
    </xdr:from>
    <xdr:to>
      <xdr:col>76</xdr:col>
      <xdr:colOff>165100</xdr:colOff>
      <xdr:row>36</xdr:row>
      <xdr:rowOff>142037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158564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9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23063</xdr:rowOff>
    </xdr:from>
    <xdr:to>
      <xdr:col>72</xdr:col>
      <xdr:colOff>38100</xdr:colOff>
      <xdr:row>36</xdr:row>
      <xdr:rowOff>124663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115790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15748</xdr:rowOff>
    </xdr:from>
    <xdr:to>
      <xdr:col>67</xdr:col>
      <xdr:colOff>101600</xdr:colOff>
      <xdr:row>30</xdr:row>
      <xdr:rowOff>117348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51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133875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49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60</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36922</xdr:rowOff>
    </xdr:from>
    <xdr:to>
      <xdr:col>85</xdr:col>
      <xdr:colOff>126364</xdr:colOff>
      <xdr:row>59</xdr:row>
      <xdr:rowOff>68925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9295222"/>
          <a:ext cx="1269" cy="88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72752</xdr:rowOff>
    </xdr:from>
    <xdr:ext cx="599010"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8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68925</xdr:rowOff>
    </xdr:from>
    <xdr:to>
      <xdr:col>86</xdr:col>
      <xdr:colOff>25400</xdr:colOff>
      <xdr:row>59</xdr:row>
      <xdr:rowOff>68925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84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155049</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907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36922</xdr:rowOff>
    </xdr:from>
    <xdr:to>
      <xdr:col>86</xdr:col>
      <xdr:colOff>25400</xdr:colOff>
      <xdr:row>54</xdr:row>
      <xdr:rowOff>36922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29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36922</xdr:rowOff>
    </xdr:from>
    <xdr:to>
      <xdr:col>85</xdr:col>
      <xdr:colOff>127000</xdr:colOff>
      <xdr:row>54</xdr:row>
      <xdr:rowOff>60422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295222"/>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77843</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07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99416</xdr:rowOff>
    </xdr:from>
    <xdr:to>
      <xdr:col>85</xdr:col>
      <xdr:colOff>177800</xdr:colOff>
      <xdr:row>56</xdr:row>
      <xdr:rowOff>29566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52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144135</xdr:rowOff>
    </xdr:from>
    <xdr:to>
      <xdr:col>81</xdr:col>
      <xdr:colOff>50800</xdr:colOff>
      <xdr:row>54</xdr:row>
      <xdr:rowOff>60422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8716635"/>
          <a:ext cx="889000" cy="60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83734</xdr:rowOff>
    </xdr:from>
    <xdr:to>
      <xdr:col>81</xdr:col>
      <xdr:colOff>101600</xdr:colOff>
      <xdr:row>56</xdr:row>
      <xdr:rowOff>13884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51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5011</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69095" y="960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144135</xdr:rowOff>
    </xdr:from>
    <xdr:to>
      <xdr:col>76</xdr:col>
      <xdr:colOff>114300</xdr:colOff>
      <xdr:row>52</xdr:row>
      <xdr:rowOff>45105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8716635"/>
          <a:ext cx="889000" cy="2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111348</xdr:rowOff>
    </xdr:from>
    <xdr:to>
      <xdr:col>76</xdr:col>
      <xdr:colOff>165100</xdr:colOff>
      <xdr:row>54</xdr:row>
      <xdr:rowOff>41498</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19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32625</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29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45105</xdr:rowOff>
    </xdr:from>
    <xdr:to>
      <xdr:col>71</xdr:col>
      <xdr:colOff>177800</xdr:colOff>
      <xdr:row>54</xdr:row>
      <xdr:rowOff>38750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8960505"/>
          <a:ext cx="889000" cy="33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63617</xdr:rowOff>
    </xdr:from>
    <xdr:to>
      <xdr:col>72</xdr:col>
      <xdr:colOff>38100</xdr:colOff>
      <xdr:row>54</xdr:row>
      <xdr:rowOff>165217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32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156344</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41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22515</xdr:rowOff>
    </xdr:from>
    <xdr:to>
      <xdr:col>67</xdr:col>
      <xdr:colOff>101600</xdr:colOff>
      <xdr:row>57</xdr:row>
      <xdr:rowOff>124115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79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115242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88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157572</xdr:rowOff>
    </xdr:from>
    <xdr:to>
      <xdr:col>85</xdr:col>
      <xdr:colOff>177800</xdr:colOff>
      <xdr:row>54</xdr:row>
      <xdr:rowOff>87722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24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110599</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19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9622</xdr:rowOff>
    </xdr:from>
    <xdr:to>
      <xdr:col>81</xdr:col>
      <xdr:colOff>101600</xdr:colOff>
      <xdr:row>54</xdr:row>
      <xdr:rowOff>111222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2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127749</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69095" y="904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93335</xdr:rowOff>
    </xdr:from>
    <xdr:to>
      <xdr:col>76</xdr:col>
      <xdr:colOff>165100</xdr:colOff>
      <xdr:row>51</xdr:row>
      <xdr:rowOff>23485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86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40012</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844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165755</xdr:rowOff>
    </xdr:from>
    <xdr:to>
      <xdr:col>72</xdr:col>
      <xdr:colOff>38100</xdr:colOff>
      <xdr:row>52</xdr:row>
      <xdr:rowOff>95905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89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112432</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86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159400</xdr:rowOff>
    </xdr:from>
    <xdr:to>
      <xdr:col>67</xdr:col>
      <xdr:colOff>101600</xdr:colOff>
      <xdr:row>54</xdr:row>
      <xdr:rowOff>89550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2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106077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02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168927</xdr:rowOff>
    </xdr:from>
    <xdr:ext cx="46717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78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39756</xdr:rowOff>
    </xdr:from>
    <xdr:to>
      <xdr:col>85</xdr:col>
      <xdr:colOff>126364</xdr:colOff>
      <xdr:row>78</xdr:row>
      <xdr:rowOff>88768</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041256"/>
          <a:ext cx="1269" cy="1420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92595</xdr:rowOff>
    </xdr:from>
    <xdr:ext cx="469744"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46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88768</xdr:rowOff>
    </xdr:from>
    <xdr:to>
      <xdr:col>86</xdr:col>
      <xdr:colOff>25400</xdr:colOff>
      <xdr:row>78</xdr:row>
      <xdr:rowOff>88768</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46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157883</xdr:rowOff>
    </xdr:from>
    <xdr:ext cx="534377"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18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39756</xdr:rowOff>
    </xdr:from>
    <xdr:to>
      <xdr:col>86</xdr:col>
      <xdr:colOff>25400</xdr:colOff>
      <xdr:row>70</xdr:row>
      <xdr:rowOff>39756</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0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39756</xdr:rowOff>
    </xdr:from>
    <xdr:to>
      <xdr:col>85</xdr:col>
      <xdr:colOff>127000</xdr:colOff>
      <xdr:row>73</xdr:row>
      <xdr:rowOff>136042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5481300" y="12041256"/>
          <a:ext cx="838200" cy="6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16395</xdr:rowOff>
    </xdr:from>
    <xdr:ext cx="534377"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253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37968</xdr:rowOff>
    </xdr:from>
    <xdr:to>
      <xdr:col>85</xdr:col>
      <xdr:colOff>177800</xdr:colOff>
      <xdr:row>73</xdr:row>
      <xdr:rowOff>139568</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255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136042</xdr:rowOff>
    </xdr:from>
    <xdr:to>
      <xdr:col>81</xdr:col>
      <xdr:colOff>50800</xdr:colOff>
      <xdr:row>78</xdr:row>
      <xdr:rowOff>97272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2651892"/>
          <a:ext cx="889000" cy="8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48301</xdr:rowOff>
    </xdr:from>
    <xdr:to>
      <xdr:col>81</xdr:col>
      <xdr:colOff>101600</xdr:colOff>
      <xdr:row>75</xdr:row>
      <xdr:rowOff>149901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290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141028</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01411" y="129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4552</xdr:rowOff>
    </xdr:from>
    <xdr:to>
      <xdr:col>76</xdr:col>
      <xdr:colOff>114300</xdr:colOff>
      <xdr:row>78</xdr:row>
      <xdr:rowOff>97272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3703300" y="13206202"/>
          <a:ext cx="889000" cy="26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161503</xdr:rowOff>
    </xdr:from>
    <xdr:to>
      <xdr:col>76</xdr:col>
      <xdr:colOff>165100</xdr:colOff>
      <xdr:row>79</xdr:row>
      <xdr:rowOff>91653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53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82780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57428" y="1362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1625</xdr:rowOff>
    </xdr:from>
    <xdr:to>
      <xdr:col>71</xdr:col>
      <xdr:colOff>177800</xdr:colOff>
      <xdr:row>77</xdr:row>
      <xdr:rowOff>4552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814300" y="12860375"/>
          <a:ext cx="889000" cy="3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113405</xdr:rowOff>
    </xdr:from>
    <xdr:to>
      <xdr:col>72</xdr:col>
      <xdr:colOff>38100</xdr:colOff>
      <xdr:row>79</xdr:row>
      <xdr:rowOff>43555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4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34682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35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47661</xdr:rowOff>
    </xdr:from>
    <xdr:to>
      <xdr:col>67</xdr:col>
      <xdr:colOff>101600</xdr:colOff>
      <xdr:row>78</xdr:row>
      <xdr:rowOff>149261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4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140388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351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160406</xdr:rowOff>
    </xdr:from>
    <xdr:to>
      <xdr:col>85</xdr:col>
      <xdr:colOff>177800</xdr:colOff>
      <xdr:row>70</xdr:row>
      <xdr:rowOff>90556</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19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113433</xdr:rowOff>
    </xdr:from>
    <xdr:ext cx="534377"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19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85242</xdr:rowOff>
    </xdr:from>
    <xdr:to>
      <xdr:col>81</xdr:col>
      <xdr:colOff>101600</xdr:colOff>
      <xdr:row>74</xdr:row>
      <xdr:rowOff>15392</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26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31919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01411" y="123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46472</xdr:rowOff>
    </xdr:from>
    <xdr:to>
      <xdr:col>76</xdr:col>
      <xdr:colOff>165100</xdr:colOff>
      <xdr:row>78</xdr:row>
      <xdr:rowOff>148072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164599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125202</xdr:rowOff>
    </xdr:from>
    <xdr:to>
      <xdr:col>72</xdr:col>
      <xdr:colOff>38100</xdr:colOff>
      <xdr:row>77</xdr:row>
      <xdr:rowOff>55352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1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71879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93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122275</xdr:rowOff>
    </xdr:from>
    <xdr:to>
      <xdr:col>67</xdr:col>
      <xdr:colOff>101600</xdr:colOff>
      <xdr:row>75</xdr:row>
      <xdr:rowOff>52425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28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68952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25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38430</xdr:rowOff>
    </xdr:from>
    <xdr:to>
      <xdr:col>85</xdr:col>
      <xdr:colOff>126364</xdr:colOff>
      <xdr:row>96</xdr:row>
      <xdr:rowOff>168915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640380"/>
          <a:ext cx="1269" cy="98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1292</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63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168915</xdr:rowOff>
    </xdr:from>
    <xdr:to>
      <xdr:col>86</xdr:col>
      <xdr:colOff>25400</xdr:colOff>
      <xdr:row>96</xdr:row>
      <xdr:rowOff>168915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6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156557</xdr:rowOff>
    </xdr:from>
    <xdr:ext cx="599010"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41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38430</xdr:rowOff>
    </xdr:from>
    <xdr:to>
      <xdr:col>86</xdr:col>
      <xdr:colOff>25400</xdr:colOff>
      <xdr:row>91</xdr:row>
      <xdr:rowOff>38430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64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12095</xdr:rowOff>
    </xdr:from>
    <xdr:to>
      <xdr:col>85</xdr:col>
      <xdr:colOff>127000</xdr:colOff>
      <xdr:row>96</xdr:row>
      <xdr:rowOff>168915</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5481300" y="16471295"/>
          <a:ext cx="8382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132670</xdr:rowOff>
    </xdr:from>
    <xdr:ext cx="599010"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6077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109793</xdr:rowOff>
    </xdr:from>
    <xdr:to>
      <xdr:col>85</xdr:col>
      <xdr:colOff>177800</xdr:colOff>
      <xdr:row>95</xdr:row>
      <xdr:rowOff>39943</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2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125985</xdr:rowOff>
    </xdr:from>
    <xdr:to>
      <xdr:col>81</xdr:col>
      <xdr:colOff>50800</xdr:colOff>
      <xdr:row>96</xdr:row>
      <xdr:rowOff>12095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4592300" y="16070835"/>
          <a:ext cx="889000" cy="40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73219</xdr:rowOff>
    </xdr:from>
    <xdr:to>
      <xdr:col>81</xdr:col>
      <xdr:colOff>101600</xdr:colOff>
      <xdr:row>94</xdr:row>
      <xdr:rowOff>3369</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60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92</xdr:row>
      <xdr:rowOff>19896</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169095" y="1579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125985</xdr:rowOff>
    </xdr:from>
    <xdr:to>
      <xdr:col>76</xdr:col>
      <xdr:colOff>114300</xdr:colOff>
      <xdr:row>96</xdr:row>
      <xdr:rowOff>147199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3703300" y="16070835"/>
          <a:ext cx="889000" cy="5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9347</xdr:rowOff>
    </xdr:from>
    <xdr:to>
      <xdr:col>76</xdr:col>
      <xdr:colOff>165100</xdr:colOff>
      <xdr:row>91</xdr:row>
      <xdr:rowOff>110947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561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127474</xdr:rowOff>
    </xdr:from>
    <xdr:ext cx="59901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292795" y="1538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147199</xdr:rowOff>
    </xdr:from>
    <xdr:to>
      <xdr:col>71</xdr:col>
      <xdr:colOff>177800</xdr:colOff>
      <xdr:row>96</xdr:row>
      <xdr:rowOff>153005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2814300" y="16606399"/>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68645</xdr:rowOff>
    </xdr:from>
    <xdr:to>
      <xdr:col>72</xdr:col>
      <xdr:colOff>38100</xdr:colOff>
      <xdr:row>94</xdr:row>
      <xdr:rowOff>170245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61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15322</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03795" y="1596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64029</xdr:rowOff>
    </xdr:from>
    <xdr:to>
      <xdr:col>67</xdr:col>
      <xdr:colOff>101600</xdr:colOff>
      <xdr:row>94</xdr:row>
      <xdr:rowOff>165629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10706</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14795" y="1595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118115</xdr:rowOff>
    </xdr:from>
    <xdr:to>
      <xdr:col>85</xdr:col>
      <xdr:colOff>177800</xdr:colOff>
      <xdr:row>97</xdr:row>
      <xdr:rowOff>48265</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6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33042</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649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132745</xdr:rowOff>
    </xdr:from>
    <xdr:to>
      <xdr:col>81</xdr:col>
      <xdr:colOff>101600</xdr:colOff>
      <xdr:row>96</xdr:row>
      <xdr:rowOff>62895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64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96</xdr:row>
      <xdr:rowOff>54022</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69095" y="1651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75185</xdr:rowOff>
    </xdr:from>
    <xdr:to>
      <xdr:col>76</xdr:col>
      <xdr:colOff>165100</xdr:colOff>
      <xdr:row>94</xdr:row>
      <xdr:rowOff>5335</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60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167912</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11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96399</xdr:rowOff>
    </xdr:from>
    <xdr:to>
      <xdr:col>72</xdr:col>
      <xdr:colOff>38100</xdr:colOff>
      <xdr:row>97</xdr:row>
      <xdr:rowOff>26549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65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17676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6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102205</xdr:rowOff>
    </xdr:from>
    <xdr:to>
      <xdr:col>67</xdr:col>
      <xdr:colOff>101600</xdr:colOff>
      <xdr:row>97</xdr:row>
      <xdr:rowOff>32355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65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23482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6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43688</xdr:rowOff>
    </xdr:from>
    <xdr:to>
      <xdr:col>116</xdr:col>
      <xdr:colOff>62864</xdr:colOff>
      <xdr:row>38</xdr:row>
      <xdr:rowOff>121412</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flipV="1">
          <a:off x="22159595" y="6558788"/>
          <a:ext cx="1269" cy="77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28465</xdr:rowOff>
    </xdr:from>
    <xdr:ext cx="249299" cy="259045"/>
    <xdr:sp macro="" textlink="">
      <xdr:nvSpPr>
        <xdr:cNvPr id="722" name="諸支出金最小値テキスト">
          <a:extLst>
            <a:ext uri="{FF2B5EF4-FFF2-40B4-BE49-F238E27FC236}">
              <a16:creationId xmlns:a16="http://schemas.microsoft.com/office/drawing/2014/main" id="{00000000-0008-0000-0700-0000D2020000}"/>
            </a:ext>
          </a:extLst>
        </xdr:cNvPr>
        <xdr:cNvSpPr txBox="1"/>
      </xdr:nvSpPr>
      <xdr:spPr>
        <a:xfrm>
          <a:off x="22212300" y="6715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121412</xdr:rowOff>
    </xdr:from>
    <xdr:to>
      <xdr:col>116</xdr:col>
      <xdr:colOff>152400</xdr:colOff>
      <xdr:row>38</xdr:row>
      <xdr:rowOff>121412</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663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161815</xdr:rowOff>
    </xdr:from>
    <xdr:ext cx="313932" cy="259045"/>
    <xdr:sp macro="" textlink="">
      <xdr:nvSpPr>
        <xdr:cNvPr id="724" name="諸支出金最大値テキスト">
          <a:extLst>
            <a:ext uri="{FF2B5EF4-FFF2-40B4-BE49-F238E27FC236}">
              <a16:creationId xmlns:a16="http://schemas.microsoft.com/office/drawing/2014/main" id="{00000000-0008-0000-0700-0000D4020000}"/>
            </a:ext>
          </a:extLst>
        </xdr:cNvPr>
        <xdr:cNvSpPr txBox="1"/>
      </xdr:nvSpPr>
      <xdr:spPr>
        <a:xfrm>
          <a:off x="22212300" y="6334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43688</xdr:rowOff>
    </xdr:from>
    <xdr:to>
      <xdr:col>116</xdr:col>
      <xdr:colOff>152400</xdr:colOff>
      <xdr:row>38</xdr:row>
      <xdr:rowOff>43688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558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121412</xdr:rowOff>
    </xdr:from>
    <xdr:to>
      <xdr:col>116</xdr:col>
      <xdr:colOff>63500</xdr:colOff>
      <xdr:row>38</xdr:row>
      <xdr:rowOff>121412</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1323300" y="6636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117365</xdr:rowOff>
    </xdr:from>
    <xdr:ext cx="313932" cy="259045"/>
    <xdr:sp macro="" textlink="">
      <xdr:nvSpPr>
        <xdr:cNvPr id="727" name="諸支出金平均値テキスト">
          <a:extLst>
            <a:ext uri="{FF2B5EF4-FFF2-40B4-BE49-F238E27FC236}">
              <a16:creationId xmlns:a16="http://schemas.microsoft.com/office/drawing/2014/main" id="{00000000-0008-0000-0700-0000D7020000}"/>
            </a:ext>
          </a:extLst>
        </xdr:cNvPr>
        <xdr:cNvSpPr txBox="1"/>
      </xdr:nvSpPr>
      <xdr:spPr>
        <a:xfrm>
          <a:off x="22212300" y="64610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121412</xdr:rowOff>
    </xdr:from>
    <xdr:to>
      <xdr:col>111</xdr:col>
      <xdr:colOff>177800</xdr:colOff>
      <xdr:row>38</xdr:row>
      <xdr:rowOff>121412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0434300" y="6636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61468</xdr:rowOff>
    </xdr:from>
    <xdr:to>
      <xdr:col>112</xdr:col>
      <xdr:colOff>38100</xdr:colOff>
      <xdr:row>38</xdr:row>
      <xdr:rowOff>163068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8145</xdr:rowOff>
    </xdr:from>
    <xdr:ext cx="249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21185950" y="63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116840</xdr:rowOff>
    </xdr:from>
    <xdr:to>
      <xdr:col>107</xdr:col>
      <xdr:colOff>50800</xdr:colOff>
      <xdr:row>38</xdr:row>
      <xdr:rowOff>121412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9545300" y="6631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8145</xdr:rowOff>
    </xdr:from>
    <xdr:ext cx="249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0309650" y="63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116840</xdr:rowOff>
    </xdr:from>
    <xdr:to>
      <xdr:col>102</xdr:col>
      <xdr:colOff>114300</xdr:colOff>
      <xdr:row>38</xdr:row>
      <xdr:rowOff>116840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656300" y="6631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61468</xdr:rowOff>
    </xdr:from>
    <xdr:to>
      <xdr:col>102</xdr:col>
      <xdr:colOff>165100</xdr:colOff>
      <xdr:row>38</xdr:row>
      <xdr:rowOff>163068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9494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8145</xdr:rowOff>
    </xdr:from>
    <xdr:ext cx="249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420650" y="63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88900</xdr:rowOff>
    </xdr:from>
    <xdr:to>
      <xdr:col>98</xdr:col>
      <xdr:colOff>38100</xdr:colOff>
      <xdr:row>31</xdr:row>
      <xdr:rowOff>19050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8605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35577</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67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70612</xdr:rowOff>
    </xdr:from>
    <xdr:to>
      <xdr:col>116</xdr:col>
      <xdr:colOff>114300</xdr:colOff>
      <xdr:row>39</xdr:row>
      <xdr:rowOff>762</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2110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72915</xdr:rowOff>
    </xdr:from>
    <xdr:ext cx="249299" cy="259045"/>
    <xdr:sp macro="" textlink="">
      <xdr:nvSpPr>
        <xdr:cNvPr id="746" name="諸支出金該当値テキスト">
          <a:extLst>
            <a:ext uri="{FF2B5EF4-FFF2-40B4-BE49-F238E27FC236}">
              <a16:creationId xmlns:a16="http://schemas.microsoft.com/office/drawing/2014/main" id="{00000000-0008-0000-0700-0000EA020000}"/>
            </a:ext>
          </a:extLst>
        </xdr:cNvPr>
        <xdr:cNvSpPr txBox="1"/>
      </xdr:nvSpPr>
      <xdr:spPr>
        <a:xfrm>
          <a:off x="22212300" y="6588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70612</xdr:rowOff>
    </xdr:from>
    <xdr:to>
      <xdr:col>112</xdr:col>
      <xdr:colOff>38100</xdr:colOff>
      <xdr:row>39</xdr:row>
      <xdr:rowOff>762</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1272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163339</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85950" y="66784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70612</xdr:rowOff>
    </xdr:from>
    <xdr:to>
      <xdr:col>107</xdr:col>
      <xdr:colOff>101600</xdr:colOff>
      <xdr:row>39</xdr:row>
      <xdr:rowOff>762</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0383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163339</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309650" y="66784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66040</xdr:rowOff>
    </xdr:from>
    <xdr:to>
      <xdr:col>102</xdr:col>
      <xdr:colOff>165100</xdr:colOff>
      <xdr:row>38</xdr:row>
      <xdr:rowOff>167640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9494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158767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4206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8605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158767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5316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a:extLst>
            <a:ext uri="{FF2B5EF4-FFF2-40B4-BE49-F238E27FC236}">
              <a16:creationId xmlns:a16="http://schemas.microsoft.com/office/drawing/2014/main" id="{00000000-0008-0000-07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a:extLst>
            <a:ext uri="{FF2B5EF4-FFF2-40B4-BE49-F238E27FC236}">
              <a16:creationId xmlns:a16="http://schemas.microsoft.com/office/drawing/2014/main" id="{00000000-0008-0000-0700-00000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a:extLst>
            <a:ext uri="{FF2B5EF4-FFF2-40B4-BE49-F238E27FC236}">
              <a16:creationId xmlns:a16="http://schemas.microsoft.com/office/drawing/2014/main" id="{00000000-0008-0000-0700-00000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a:extLst>
            <a:ext uri="{FF2B5EF4-FFF2-40B4-BE49-F238E27FC236}">
              <a16:creationId xmlns:a16="http://schemas.microsoft.com/office/drawing/2014/main" id="{00000000-0008-0000-0700-00000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a:extLst>
            <a:ext uri="{FF2B5EF4-FFF2-40B4-BE49-F238E27FC236}">
              <a16:creationId xmlns:a16="http://schemas.microsoft.com/office/drawing/2014/main" id="{00000000-0008-0000-0700-00001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○農林水産業費は</a:t>
          </a:r>
          <a:r>
            <a:rPr kumimoji="1" lang="en-US" altLang="ja-JP" sz="1300">
              <a:latin typeface="ＭＳ Ｐゴシック" panose="020B0600070205080204" pitchFamily="50" charset="-128"/>
              <a:ea typeface="ＭＳ Ｐゴシック" panose="020B0600070205080204" pitchFamily="50" charset="-128"/>
            </a:rPr>
            <a:t>53,095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人、衛生費は</a:t>
          </a:r>
          <a:r>
            <a:rPr kumimoji="1" lang="en-US" altLang="ja-JP" sz="1300">
              <a:latin typeface="ＭＳ Ｐゴシック" panose="020B0600070205080204" pitchFamily="50" charset="-128"/>
              <a:ea typeface="ＭＳ Ｐゴシック" panose="020B0600070205080204" pitchFamily="50" charset="-128"/>
            </a:rPr>
            <a:t>24,329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人、土木費は</a:t>
          </a:r>
          <a:r>
            <a:rPr kumimoji="1" lang="en-US" altLang="ja-JP" sz="1300">
              <a:latin typeface="ＭＳ Ｐゴシック" panose="020B0600070205080204" pitchFamily="50" charset="-128"/>
              <a:ea typeface="ＭＳ Ｐゴシック" panose="020B0600070205080204" pitchFamily="50" charset="-128"/>
            </a:rPr>
            <a:t>107,426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人となっており、いずれも類似団体平均と同水準である。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○一方、民生費は、人口減少・高齢化が進む中で介護給付費負担金や後期高齢者医療給付費負担金が高止まりするなどの要因により、類似団体よりも高い水準で推移している。</a:t>
          </a:r>
        </a:p>
        <a:p>
          <a:r>
            <a:rPr kumimoji="1" lang="ja-JP" altLang="en-US" sz="1300">
              <a:latin typeface="ＭＳ Ｐゴシック" panose="020B0600070205080204" pitchFamily="50" charset="-128"/>
              <a:ea typeface="ＭＳ Ｐゴシック" panose="020B0600070205080204" pitchFamily="50" charset="-128"/>
            </a:rPr>
            <a:t>○また、災害復旧費についても、近年の台風や豪雨による災害の頻発を受け、類似団体よりも高い水準で推移しており、近年は平成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年７月豪雨への対応（</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からの繰越事業を実施）などにより、その差が広がってきている。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うした状況を踏まえ、令和３年度当初予算編成においても事務事業のスクラップアンドビルドを徹底したところ。今後も引き続き、国庫補助事業の活用や補助金等の再精査により、歳入歳出全般にわたって見直し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元年度は、前年度と比べ、決算剰余金の減少（</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億円）や退職手当債の発行抑制（対前年度比△</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億円）などにより、財政調整基金の取崩額が増大した結果、実質単年度収支は減となった。</a:t>
          </a:r>
        </a:p>
        <a:p>
          <a:r>
            <a:rPr kumimoji="1" lang="ja-JP" altLang="en-US" sz="1300">
              <a:latin typeface="ＭＳ ゴシック" pitchFamily="49" charset="-128"/>
              <a:ea typeface="ＭＳ ゴシック" pitchFamily="49" charset="-128"/>
            </a:rPr>
            <a:t>○本県は、財政基盤が弱く、普通交付税の動向により標準財政規模も大きく左右されることから、今後も引き続き、国庫補助事業の活用、一般財源の多い事業や補助金等の再精査等により、歳入歳出全般にわたって見直し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高知県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○一般会計等については、歳入、歳出ともに前年度から増加し、当該年度に属するべき収入と支出の実質的な差額である実質収支は、</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百万円の黒字となった。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＜歳入科目の主な増要因＞</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4,453</a:t>
          </a:r>
          <a:r>
            <a:rPr kumimoji="1" lang="ja-JP" altLang="en-US" sz="1300">
              <a:latin typeface="ＭＳ ゴシック" pitchFamily="49" charset="-128"/>
              <a:ea typeface="ＭＳ ゴシック" pitchFamily="49" charset="-128"/>
            </a:rPr>
            <a:t>億円 → </a:t>
          </a:r>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元：</a:t>
          </a:r>
          <a:r>
            <a:rPr kumimoji="1" lang="en-US" altLang="ja-JP" sz="1300">
              <a:latin typeface="ＭＳ ゴシック" pitchFamily="49" charset="-128"/>
              <a:ea typeface="ＭＳ ゴシック" pitchFamily="49" charset="-128"/>
            </a:rPr>
            <a:t>4,573</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120</a:t>
          </a:r>
          <a:r>
            <a:rPr kumimoji="1" lang="ja-JP" altLang="en-US" sz="1300">
              <a:latin typeface="ＭＳ ゴシック" pitchFamily="49" charset="-128"/>
              <a:ea typeface="ＭＳ ゴシック" pitchFamily="49" charset="-128"/>
            </a:rPr>
            <a:t>億円））</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→国の３か年緊急対策を活用するなど、国庫支出金が対前年度比</a:t>
          </a:r>
          <a:r>
            <a:rPr kumimoji="1" lang="en-US" altLang="ja-JP" sz="1300">
              <a:latin typeface="ＭＳ ゴシック" pitchFamily="49" charset="-128"/>
              <a:ea typeface="ＭＳ ゴシック" pitchFamily="49" charset="-128"/>
            </a:rPr>
            <a:t>113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55</a:t>
          </a:r>
          <a:r>
            <a:rPr kumimoji="1" lang="ja-JP" altLang="en-US" sz="1300">
              <a:latin typeface="ＭＳ ゴシック" pitchFamily="49" charset="-128"/>
              <a:ea typeface="ＭＳ ゴシック" pitchFamily="49" charset="-128"/>
            </a:rPr>
            <a:t>百万円の増となった。また、同対策の実施に合わせて、地方交付税措置率の高い地方債を最大限活用したことなどにより、県債が対前年度比で</a:t>
          </a:r>
          <a:r>
            <a:rPr kumimoji="1" lang="en-US" altLang="ja-JP" sz="1300">
              <a:latin typeface="ＭＳ ゴシック" pitchFamily="49" charset="-128"/>
              <a:ea typeface="ＭＳ ゴシック" pitchFamily="49" charset="-128"/>
            </a:rPr>
            <a:t>46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85</a:t>
          </a:r>
          <a:r>
            <a:rPr kumimoji="1" lang="ja-JP" altLang="en-US" sz="1300">
              <a:latin typeface="ＭＳ ゴシック" pitchFamily="49" charset="-128"/>
              <a:ea typeface="ＭＳ ゴシック" pitchFamily="49" charset="-128"/>
            </a:rPr>
            <a:t>百万円の増となった。</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＜歳出科目の主な増要因＞</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4,352</a:t>
          </a:r>
          <a:r>
            <a:rPr kumimoji="1" lang="ja-JP" altLang="en-US" sz="1300">
              <a:latin typeface="ＭＳ ゴシック" pitchFamily="49" charset="-128"/>
              <a:ea typeface="ＭＳ ゴシック" pitchFamily="49" charset="-128"/>
            </a:rPr>
            <a:t>億円 → </a:t>
          </a:r>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元：</a:t>
          </a:r>
          <a:r>
            <a:rPr kumimoji="1" lang="en-US" altLang="ja-JP" sz="1300">
              <a:latin typeface="ＭＳ ゴシック" pitchFamily="49" charset="-128"/>
              <a:ea typeface="ＭＳ ゴシック" pitchFamily="49" charset="-128"/>
            </a:rPr>
            <a:t>4,494</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141</a:t>
          </a:r>
          <a:r>
            <a:rPr kumimoji="1" lang="ja-JP" altLang="en-US" sz="1300">
              <a:latin typeface="ＭＳ ゴシック" pitchFamily="49" charset="-128"/>
              <a:ea typeface="ＭＳ ゴシック" pitchFamily="49" charset="-128"/>
            </a:rPr>
            <a:t>億円）</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→国の３か年緊急対策への対応に伴う公共事業の増などにより、普通建　設事業費が対前年度比で</a:t>
          </a:r>
          <a:r>
            <a:rPr kumimoji="1" lang="en-US" altLang="ja-JP" sz="1300">
              <a:latin typeface="ＭＳ ゴシック" pitchFamily="49" charset="-128"/>
              <a:ea typeface="ＭＳ ゴシック" pitchFamily="49" charset="-128"/>
            </a:rPr>
            <a:t>124</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49</a:t>
          </a:r>
          <a:r>
            <a:rPr kumimoji="1" lang="ja-JP" altLang="en-US" sz="1300">
              <a:latin typeface="ＭＳ ゴシック" pitchFamily="49" charset="-128"/>
              <a:ea typeface="ＭＳ ゴシック" pitchFamily="49" charset="-128"/>
            </a:rPr>
            <a:t>百万円の増となった。また、平成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年度に発生した豪雨災害への対応などにより、災害復旧事業費が対前年度比で</a:t>
          </a:r>
          <a:r>
            <a:rPr kumimoji="1" lang="en-US" altLang="ja-JP" sz="1300">
              <a:latin typeface="ＭＳ ゴシック" pitchFamily="49" charset="-128"/>
              <a:ea typeface="ＭＳ ゴシック" pitchFamily="49" charset="-128"/>
            </a:rPr>
            <a:t>46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百万円の増となった。</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○公営事業会計については、病院事業会計をはじめとする既存の会計においても、事業経営の健全化に向けた取組の推進に伴う資金剰余が継続して生じている（</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　約</a:t>
          </a:r>
          <a:r>
            <a:rPr kumimoji="1" lang="en-US" altLang="ja-JP" sz="1300">
              <a:latin typeface="ＭＳ ゴシック" pitchFamily="49" charset="-128"/>
              <a:ea typeface="ＭＳ ゴシック" pitchFamily="49" charset="-128"/>
            </a:rPr>
            <a:t>113</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元年度　約</a:t>
          </a:r>
          <a:r>
            <a:rPr kumimoji="1" lang="en-US" altLang="ja-JP" sz="1300">
              <a:latin typeface="ＭＳ ゴシック" pitchFamily="49" charset="-128"/>
              <a:ea typeface="ＭＳ ゴシック" pitchFamily="49" charset="-128"/>
            </a:rPr>
            <a:t>103</a:t>
          </a:r>
          <a:r>
            <a:rPr kumimoji="1" lang="ja-JP" altLang="en-US" sz="1300">
              <a:latin typeface="ＭＳ ゴシック" pitchFamily="49" charset="-128"/>
              <a:ea typeface="ＭＳ ゴシック" pitchFamily="49" charset="-128"/>
            </a:rPr>
            <a:t>億円）。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77</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79</v>
      </c>
      <c r="C3" s="551"/>
      <c r="D3" s="552"/>
      <c r="E3" s="552"/>
      <c r="F3" s="552"/>
      <c r="G3" s="552"/>
      <c r="H3" s="552"/>
      <c r="I3" s="552"/>
      <c r="J3" s="552"/>
      <c r="K3" s="552"/>
      <c r="L3" s="552" t="s">
        <v>80</v>
      </c>
      <c r="M3" s="552"/>
      <c r="N3" s="552"/>
      <c r="O3" s="552"/>
      <c r="P3" s="552"/>
      <c r="Q3" s="552"/>
      <c r="R3" s="553"/>
      <c r="S3" s="553"/>
      <c r="T3" s="553"/>
      <c r="U3" s="553"/>
      <c r="V3" s="554"/>
      <c r="W3" s="582" t="s">
        <v>81</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82</v>
      </c>
      <c r="BO3" s="550"/>
      <c r="BP3" s="550"/>
      <c r="BQ3" s="550"/>
      <c r="BR3" s="550"/>
      <c r="BS3" s="550"/>
      <c r="BT3" s="550"/>
      <c r="BU3" s="586"/>
      <c r="BV3" s="549" t="s">
        <v>83</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84</v>
      </c>
      <c r="CU3" s="550"/>
      <c r="CV3" s="550"/>
      <c r="CW3" s="550"/>
      <c r="CX3" s="550"/>
      <c r="CY3" s="550"/>
      <c r="CZ3" s="550"/>
      <c r="DA3" s="586"/>
      <c r="DB3" s="549" t="s">
        <v>85</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86</v>
      </c>
      <c r="X4" s="502"/>
      <c r="Y4" s="503"/>
      <c r="Z4" s="510" t="s">
        <v>1</v>
      </c>
      <c r="AA4" s="511"/>
      <c r="AB4" s="511"/>
      <c r="AC4" s="511"/>
      <c r="AD4" s="511"/>
      <c r="AE4" s="511"/>
      <c r="AF4" s="511"/>
      <c r="AG4" s="511"/>
      <c r="AH4" s="512"/>
      <c r="AI4" s="510" t="s">
        <v>87</v>
      </c>
      <c r="AJ4" s="560"/>
      <c r="AK4" s="560"/>
      <c r="AL4" s="560"/>
      <c r="AM4" s="560"/>
      <c r="AN4" s="560"/>
      <c r="AO4" s="560"/>
      <c r="AP4" s="561"/>
      <c r="AQ4" s="516" t="s">
        <v>88</v>
      </c>
      <c r="AR4" s="517"/>
      <c r="AS4" s="560"/>
      <c r="AT4" s="560"/>
      <c r="AU4" s="560"/>
      <c r="AV4" s="560"/>
      <c r="AW4" s="560"/>
      <c r="AX4" s="560"/>
      <c r="AY4" s="565"/>
      <c r="AZ4" s="422" t="s">
        <v>89</v>
      </c>
      <c r="BA4" s="423"/>
      <c r="BB4" s="423"/>
      <c r="BC4" s="423"/>
      <c r="BD4" s="423"/>
      <c r="BE4" s="423"/>
      <c r="BF4" s="423"/>
      <c r="BG4" s="423"/>
      <c r="BH4" s="423"/>
      <c r="BI4" s="423"/>
      <c r="BJ4" s="423"/>
      <c r="BK4" s="423"/>
      <c r="BL4" s="423"/>
      <c r="BM4" s="424"/>
      <c r="BN4" s="425">
        <v>457294946</v>
      </c>
      <c r="BO4" s="426"/>
      <c r="BP4" s="426"/>
      <c r="BQ4" s="426"/>
      <c r="BR4" s="426"/>
      <c r="BS4" s="426"/>
      <c r="BT4" s="426"/>
      <c r="BU4" s="427"/>
      <c r="BV4" s="425">
        <v>445334822</v>
      </c>
      <c r="BW4" s="426"/>
      <c r="BX4" s="426"/>
      <c r="BY4" s="426"/>
      <c r="BZ4" s="426"/>
      <c r="CA4" s="426"/>
      <c r="CB4" s="426"/>
      <c r="CC4" s="427"/>
      <c r="CD4" s="534" t="s">
        <v>90</v>
      </c>
      <c r="CE4" s="535"/>
      <c r="CF4" s="535"/>
      <c r="CG4" s="535"/>
      <c r="CH4" s="535"/>
      <c r="CI4" s="535"/>
      <c r="CJ4" s="535"/>
      <c r="CK4" s="535"/>
      <c r="CL4" s="535"/>
      <c r="CM4" s="535"/>
      <c r="CN4" s="535"/>
      <c r="CO4" s="535"/>
      <c r="CP4" s="535"/>
      <c r="CQ4" s="535"/>
      <c r="CR4" s="535"/>
      <c r="CS4" s="536"/>
      <c r="CT4" s="587">
        <v>0.4</v>
      </c>
      <c r="CU4" s="588"/>
      <c r="CV4" s="588"/>
      <c r="CW4" s="588"/>
      <c r="CX4" s="588"/>
      <c r="CY4" s="588"/>
      <c r="CZ4" s="588"/>
      <c r="DA4" s="589"/>
      <c r="DB4" s="587">
        <v>0.5</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91</v>
      </c>
      <c r="BA5" s="429"/>
      <c r="BB5" s="429"/>
      <c r="BC5" s="429"/>
      <c r="BD5" s="429"/>
      <c r="BE5" s="429"/>
      <c r="BF5" s="429"/>
      <c r="BG5" s="429"/>
      <c r="BH5" s="429"/>
      <c r="BI5" s="429"/>
      <c r="BJ5" s="429"/>
      <c r="BK5" s="429"/>
      <c r="BL5" s="429"/>
      <c r="BM5" s="430"/>
      <c r="BN5" s="431">
        <v>449350695</v>
      </c>
      <c r="BO5" s="432"/>
      <c r="BP5" s="432"/>
      <c r="BQ5" s="432"/>
      <c r="BR5" s="432"/>
      <c r="BS5" s="432"/>
      <c r="BT5" s="432"/>
      <c r="BU5" s="433"/>
      <c r="BV5" s="431">
        <v>435224218</v>
      </c>
      <c r="BW5" s="432"/>
      <c r="BX5" s="432"/>
      <c r="BY5" s="432"/>
      <c r="BZ5" s="432"/>
      <c r="CA5" s="432"/>
      <c r="CB5" s="432"/>
      <c r="CC5" s="433"/>
      <c r="CD5" s="478" t="s">
        <v>92</v>
      </c>
      <c r="CE5" s="479"/>
      <c r="CF5" s="479"/>
      <c r="CG5" s="479"/>
      <c r="CH5" s="479"/>
      <c r="CI5" s="479"/>
      <c r="CJ5" s="479"/>
      <c r="CK5" s="479"/>
      <c r="CL5" s="479"/>
      <c r="CM5" s="479"/>
      <c r="CN5" s="479"/>
      <c r="CO5" s="479"/>
      <c r="CP5" s="479"/>
      <c r="CQ5" s="479"/>
      <c r="CR5" s="479"/>
      <c r="CS5" s="480"/>
      <c r="CT5" s="410">
        <v>98.5</v>
      </c>
      <c r="CU5" s="411"/>
      <c r="CV5" s="411"/>
      <c r="CW5" s="411"/>
      <c r="CX5" s="411"/>
      <c r="CY5" s="411"/>
      <c r="CZ5" s="411"/>
      <c r="DA5" s="412"/>
      <c r="DB5" s="410">
        <v>96.9</v>
      </c>
      <c r="DC5" s="411"/>
      <c r="DD5" s="411"/>
      <c r="DE5" s="411"/>
      <c r="DF5" s="411"/>
      <c r="DG5" s="411"/>
      <c r="DH5" s="411"/>
      <c r="DI5" s="412"/>
      <c r="DJ5" s="158"/>
      <c r="DK5" s="158"/>
      <c r="DL5" s="158"/>
      <c r="DM5" s="158"/>
      <c r="DN5" s="158"/>
      <c r="DO5" s="158"/>
    </row>
    <row r="6" spans="1:119" ht="18.75" customHeight="1" x14ac:dyDescent="0.2">
      <c r="A6" s="159"/>
      <c r="B6" s="549" t="s">
        <v>93</v>
      </c>
      <c r="C6" s="550"/>
      <c r="D6" s="550"/>
      <c r="E6" s="550"/>
      <c r="F6" s="550"/>
      <c r="G6" s="550"/>
      <c r="H6" s="550"/>
      <c r="I6" s="550"/>
      <c r="J6" s="550"/>
      <c r="K6" s="551"/>
      <c r="L6" s="552" t="s">
        <v>94</v>
      </c>
      <c r="M6" s="552"/>
      <c r="N6" s="552"/>
      <c r="O6" s="552"/>
      <c r="P6" s="552"/>
      <c r="Q6" s="552"/>
      <c r="R6" s="553"/>
      <c r="S6" s="553"/>
      <c r="T6" s="553"/>
      <c r="U6" s="553"/>
      <c r="V6" s="554"/>
      <c r="W6" s="504"/>
      <c r="X6" s="505"/>
      <c r="Y6" s="506"/>
      <c r="Z6" s="531" t="s">
        <v>95</v>
      </c>
      <c r="AA6" s="532"/>
      <c r="AB6" s="532"/>
      <c r="AC6" s="532"/>
      <c r="AD6" s="532"/>
      <c r="AE6" s="532"/>
      <c r="AF6" s="532"/>
      <c r="AG6" s="532"/>
      <c r="AH6" s="533"/>
      <c r="AI6" s="456">
        <v>1</v>
      </c>
      <c r="AJ6" s="457"/>
      <c r="AK6" s="457"/>
      <c r="AL6" s="457"/>
      <c r="AM6" s="457"/>
      <c r="AN6" s="457"/>
      <c r="AO6" s="457"/>
      <c r="AP6" s="458"/>
      <c r="AQ6" s="456">
        <v>10980</v>
      </c>
      <c r="AR6" s="457"/>
      <c r="AS6" s="457"/>
      <c r="AT6" s="457"/>
      <c r="AU6" s="457"/>
      <c r="AV6" s="457"/>
      <c r="AW6" s="457"/>
      <c r="AX6" s="457"/>
      <c r="AY6" s="459"/>
      <c r="AZ6" s="428" t="s">
        <v>96</v>
      </c>
      <c r="BA6" s="429"/>
      <c r="BB6" s="429"/>
      <c r="BC6" s="429"/>
      <c r="BD6" s="429"/>
      <c r="BE6" s="429"/>
      <c r="BF6" s="429"/>
      <c r="BG6" s="429"/>
      <c r="BH6" s="429"/>
      <c r="BI6" s="429"/>
      <c r="BJ6" s="429"/>
      <c r="BK6" s="429"/>
      <c r="BL6" s="429"/>
      <c r="BM6" s="430"/>
      <c r="BN6" s="431">
        <v>7944251</v>
      </c>
      <c r="BO6" s="432"/>
      <c r="BP6" s="432"/>
      <c r="BQ6" s="432"/>
      <c r="BR6" s="432"/>
      <c r="BS6" s="432"/>
      <c r="BT6" s="432"/>
      <c r="BU6" s="433"/>
      <c r="BV6" s="431">
        <v>10110604</v>
      </c>
      <c r="BW6" s="432"/>
      <c r="BX6" s="432"/>
      <c r="BY6" s="432"/>
      <c r="BZ6" s="432"/>
      <c r="CA6" s="432"/>
      <c r="CB6" s="432"/>
      <c r="CC6" s="433"/>
      <c r="CD6" s="478" t="s">
        <v>97</v>
      </c>
      <c r="CE6" s="479"/>
      <c r="CF6" s="479"/>
      <c r="CG6" s="479"/>
      <c r="CH6" s="479"/>
      <c r="CI6" s="479"/>
      <c r="CJ6" s="479"/>
      <c r="CK6" s="479"/>
      <c r="CL6" s="479"/>
      <c r="CM6" s="479"/>
      <c r="CN6" s="479"/>
      <c r="CO6" s="479"/>
      <c r="CP6" s="479"/>
      <c r="CQ6" s="479"/>
      <c r="CR6" s="479"/>
      <c r="CS6" s="480"/>
      <c r="CT6" s="576">
        <v>104.1</v>
      </c>
      <c r="CU6" s="577"/>
      <c r="CV6" s="577"/>
      <c r="CW6" s="577"/>
      <c r="CX6" s="577"/>
      <c r="CY6" s="577"/>
      <c r="CZ6" s="577"/>
      <c r="DA6" s="578"/>
      <c r="DB6" s="576">
        <v>104.3</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98</v>
      </c>
      <c r="AA7" s="532"/>
      <c r="AB7" s="532"/>
      <c r="AC7" s="532"/>
      <c r="AD7" s="532"/>
      <c r="AE7" s="532"/>
      <c r="AF7" s="532"/>
      <c r="AG7" s="532"/>
      <c r="AH7" s="533"/>
      <c r="AI7" s="456">
        <v>1</v>
      </c>
      <c r="AJ7" s="457"/>
      <c r="AK7" s="457"/>
      <c r="AL7" s="457"/>
      <c r="AM7" s="457"/>
      <c r="AN7" s="457"/>
      <c r="AO7" s="457"/>
      <c r="AP7" s="458"/>
      <c r="AQ7" s="456">
        <v>9118</v>
      </c>
      <c r="AR7" s="457"/>
      <c r="AS7" s="457"/>
      <c r="AT7" s="457"/>
      <c r="AU7" s="457"/>
      <c r="AV7" s="457"/>
      <c r="AW7" s="457"/>
      <c r="AX7" s="457"/>
      <c r="AY7" s="459"/>
      <c r="AZ7" s="428" t="s">
        <v>99</v>
      </c>
      <c r="BA7" s="429"/>
      <c r="BB7" s="429"/>
      <c r="BC7" s="429"/>
      <c r="BD7" s="429"/>
      <c r="BE7" s="429"/>
      <c r="BF7" s="429"/>
      <c r="BG7" s="429"/>
      <c r="BH7" s="429"/>
      <c r="BI7" s="429"/>
      <c r="BJ7" s="429"/>
      <c r="BK7" s="429"/>
      <c r="BL7" s="429"/>
      <c r="BM7" s="430"/>
      <c r="BN7" s="431">
        <v>6824998</v>
      </c>
      <c r="BO7" s="432"/>
      <c r="BP7" s="432"/>
      <c r="BQ7" s="432"/>
      <c r="BR7" s="432"/>
      <c r="BS7" s="432"/>
      <c r="BT7" s="432"/>
      <c r="BU7" s="433"/>
      <c r="BV7" s="431">
        <v>8809023</v>
      </c>
      <c r="BW7" s="432"/>
      <c r="BX7" s="432"/>
      <c r="BY7" s="432"/>
      <c r="BZ7" s="432"/>
      <c r="CA7" s="432"/>
      <c r="CB7" s="432"/>
      <c r="CC7" s="433"/>
      <c r="CD7" s="478" t="s">
        <v>100</v>
      </c>
      <c r="CE7" s="479"/>
      <c r="CF7" s="479"/>
      <c r="CG7" s="479"/>
      <c r="CH7" s="479"/>
      <c r="CI7" s="479"/>
      <c r="CJ7" s="479"/>
      <c r="CK7" s="479"/>
      <c r="CL7" s="479"/>
      <c r="CM7" s="479"/>
      <c r="CN7" s="479"/>
      <c r="CO7" s="479"/>
      <c r="CP7" s="479"/>
      <c r="CQ7" s="479"/>
      <c r="CR7" s="479"/>
      <c r="CS7" s="480"/>
      <c r="CT7" s="431">
        <v>262872326</v>
      </c>
      <c r="CU7" s="432"/>
      <c r="CV7" s="432"/>
      <c r="CW7" s="432"/>
      <c r="CX7" s="432"/>
      <c r="CY7" s="432"/>
      <c r="CZ7" s="432"/>
      <c r="DA7" s="433"/>
      <c r="DB7" s="431">
        <v>266360314</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101</v>
      </c>
      <c r="AA8" s="532"/>
      <c r="AB8" s="532"/>
      <c r="AC8" s="532"/>
      <c r="AD8" s="532"/>
      <c r="AE8" s="532"/>
      <c r="AF8" s="532"/>
      <c r="AG8" s="532"/>
      <c r="AH8" s="533"/>
      <c r="AI8" s="456">
        <v>1</v>
      </c>
      <c r="AJ8" s="457"/>
      <c r="AK8" s="457"/>
      <c r="AL8" s="457"/>
      <c r="AM8" s="457"/>
      <c r="AN8" s="457"/>
      <c r="AO8" s="457"/>
      <c r="AP8" s="458"/>
      <c r="AQ8" s="456">
        <v>7644</v>
      </c>
      <c r="AR8" s="457"/>
      <c r="AS8" s="457"/>
      <c r="AT8" s="457"/>
      <c r="AU8" s="457"/>
      <c r="AV8" s="457"/>
      <c r="AW8" s="457"/>
      <c r="AX8" s="457"/>
      <c r="AY8" s="459"/>
      <c r="AZ8" s="428" t="s">
        <v>102</v>
      </c>
      <c r="BA8" s="429"/>
      <c r="BB8" s="429"/>
      <c r="BC8" s="429"/>
      <c r="BD8" s="429"/>
      <c r="BE8" s="429"/>
      <c r="BF8" s="429"/>
      <c r="BG8" s="429"/>
      <c r="BH8" s="429"/>
      <c r="BI8" s="429"/>
      <c r="BJ8" s="429"/>
      <c r="BK8" s="429"/>
      <c r="BL8" s="429"/>
      <c r="BM8" s="430"/>
      <c r="BN8" s="431">
        <v>1119253</v>
      </c>
      <c r="BO8" s="432"/>
      <c r="BP8" s="432"/>
      <c r="BQ8" s="432"/>
      <c r="BR8" s="432"/>
      <c r="BS8" s="432"/>
      <c r="BT8" s="432"/>
      <c r="BU8" s="433"/>
      <c r="BV8" s="431">
        <v>1301581</v>
      </c>
      <c r="BW8" s="432"/>
      <c r="BX8" s="432"/>
      <c r="BY8" s="432"/>
      <c r="BZ8" s="432"/>
      <c r="CA8" s="432"/>
      <c r="CB8" s="432"/>
      <c r="CC8" s="433"/>
      <c r="CD8" s="478" t="s">
        <v>103</v>
      </c>
      <c r="CE8" s="479"/>
      <c r="CF8" s="479"/>
      <c r="CG8" s="479"/>
      <c r="CH8" s="479"/>
      <c r="CI8" s="479"/>
      <c r="CJ8" s="479"/>
      <c r="CK8" s="479"/>
      <c r="CL8" s="479"/>
      <c r="CM8" s="479"/>
      <c r="CN8" s="479"/>
      <c r="CO8" s="479"/>
      <c r="CP8" s="479"/>
      <c r="CQ8" s="479"/>
      <c r="CR8" s="479"/>
      <c r="CS8" s="480"/>
      <c r="CT8" s="573">
        <v>0.27200999999999997</v>
      </c>
      <c r="CU8" s="574"/>
      <c r="CV8" s="574"/>
      <c r="CW8" s="574"/>
      <c r="CX8" s="574"/>
      <c r="CY8" s="574"/>
      <c r="CZ8" s="574"/>
      <c r="DA8" s="575"/>
      <c r="DB8" s="573">
        <v>0.27045000000000002</v>
      </c>
      <c r="DC8" s="574"/>
      <c r="DD8" s="574"/>
      <c r="DE8" s="574"/>
      <c r="DF8" s="574"/>
      <c r="DG8" s="574"/>
      <c r="DH8" s="574"/>
      <c r="DI8" s="575"/>
      <c r="DJ8" s="158"/>
      <c r="DK8" s="158"/>
      <c r="DL8" s="158"/>
      <c r="DM8" s="158"/>
      <c r="DN8" s="158"/>
      <c r="DO8" s="158"/>
    </row>
    <row r="9" spans="1:119" ht="18.75" customHeight="1" thickBot="1" x14ac:dyDescent="0.25">
      <c r="A9" s="159"/>
      <c r="B9" s="537" t="s">
        <v>104</v>
      </c>
      <c r="C9" s="511"/>
      <c r="D9" s="511"/>
      <c r="E9" s="511"/>
      <c r="F9" s="511"/>
      <c r="G9" s="511"/>
      <c r="H9" s="511"/>
      <c r="I9" s="511"/>
      <c r="J9" s="511"/>
      <c r="K9" s="512"/>
      <c r="L9" s="543" t="s">
        <v>105</v>
      </c>
      <c r="M9" s="544"/>
      <c r="N9" s="544"/>
      <c r="O9" s="544"/>
      <c r="P9" s="544"/>
      <c r="Q9" s="545"/>
      <c r="R9" s="546">
        <v>728276</v>
      </c>
      <c r="S9" s="547"/>
      <c r="T9" s="547"/>
      <c r="U9" s="547"/>
      <c r="V9" s="548"/>
      <c r="W9" s="504"/>
      <c r="X9" s="505"/>
      <c r="Y9" s="506"/>
      <c r="Z9" s="531" t="s">
        <v>106</v>
      </c>
      <c r="AA9" s="532"/>
      <c r="AB9" s="532"/>
      <c r="AC9" s="532"/>
      <c r="AD9" s="532"/>
      <c r="AE9" s="532"/>
      <c r="AF9" s="532"/>
      <c r="AG9" s="532"/>
      <c r="AH9" s="533"/>
      <c r="AI9" s="456">
        <v>1</v>
      </c>
      <c r="AJ9" s="457"/>
      <c r="AK9" s="457"/>
      <c r="AL9" s="457"/>
      <c r="AM9" s="457"/>
      <c r="AN9" s="457"/>
      <c r="AO9" s="457"/>
      <c r="AP9" s="458"/>
      <c r="AQ9" s="456">
        <v>9000</v>
      </c>
      <c r="AR9" s="457"/>
      <c r="AS9" s="457"/>
      <c r="AT9" s="457"/>
      <c r="AU9" s="457"/>
      <c r="AV9" s="457"/>
      <c r="AW9" s="457"/>
      <c r="AX9" s="457"/>
      <c r="AY9" s="459"/>
      <c r="AZ9" s="428" t="s">
        <v>107</v>
      </c>
      <c r="BA9" s="429"/>
      <c r="BB9" s="429"/>
      <c r="BC9" s="429"/>
      <c r="BD9" s="429"/>
      <c r="BE9" s="429"/>
      <c r="BF9" s="429"/>
      <c r="BG9" s="429"/>
      <c r="BH9" s="429"/>
      <c r="BI9" s="429"/>
      <c r="BJ9" s="429"/>
      <c r="BK9" s="429"/>
      <c r="BL9" s="429"/>
      <c r="BM9" s="430"/>
      <c r="BN9" s="431">
        <v>-182328</v>
      </c>
      <c r="BO9" s="432"/>
      <c r="BP9" s="432"/>
      <c r="BQ9" s="432"/>
      <c r="BR9" s="432"/>
      <c r="BS9" s="432"/>
      <c r="BT9" s="432"/>
      <c r="BU9" s="433"/>
      <c r="BV9" s="431">
        <v>-714756</v>
      </c>
      <c r="BW9" s="432"/>
      <c r="BX9" s="432"/>
      <c r="BY9" s="432"/>
      <c r="BZ9" s="432"/>
      <c r="CA9" s="432"/>
      <c r="CB9" s="432"/>
      <c r="CC9" s="433"/>
      <c r="CD9" s="402" t="s">
        <v>108</v>
      </c>
      <c r="CE9" s="403"/>
      <c r="CF9" s="403"/>
      <c r="CG9" s="403"/>
      <c r="CH9" s="403"/>
      <c r="CI9" s="403"/>
      <c r="CJ9" s="403"/>
      <c r="CK9" s="403"/>
      <c r="CL9" s="403"/>
      <c r="CM9" s="403"/>
      <c r="CN9" s="403"/>
      <c r="CO9" s="403"/>
      <c r="CP9" s="403"/>
      <c r="CQ9" s="403"/>
      <c r="CR9" s="403"/>
      <c r="CS9" s="404"/>
      <c r="CT9" s="410">
        <v>22.7</v>
      </c>
      <c r="CU9" s="411"/>
      <c r="CV9" s="411"/>
      <c r="CW9" s="411"/>
      <c r="CX9" s="411"/>
      <c r="CY9" s="411"/>
      <c r="CZ9" s="411"/>
      <c r="DA9" s="412"/>
      <c r="DB9" s="410">
        <v>22.7</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109</v>
      </c>
      <c r="M10" s="454"/>
      <c r="N10" s="454"/>
      <c r="O10" s="454"/>
      <c r="P10" s="454"/>
      <c r="Q10" s="455"/>
      <c r="R10" s="456">
        <v>764456</v>
      </c>
      <c r="S10" s="457"/>
      <c r="T10" s="457"/>
      <c r="U10" s="457"/>
      <c r="V10" s="459"/>
      <c r="W10" s="504"/>
      <c r="X10" s="505"/>
      <c r="Y10" s="506"/>
      <c r="Z10" s="531" t="s">
        <v>110</v>
      </c>
      <c r="AA10" s="532"/>
      <c r="AB10" s="532"/>
      <c r="AC10" s="532"/>
      <c r="AD10" s="532"/>
      <c r="AE10" s="532"/>
      <c r="AF10" s="532"/>
      <c r="AG10" s="532"/>
      <c r="AH10" s="533"/>
      <c r="AI10" s="456">
        <v>1</v>
      </c>
      <c r="AJ10" s="457"/>
      <c r="AK10" s="457"/>
      <c r="AL10" s="457"/>
      <c r="AM10" s="457"/>
      <c r="AN10" s="457"/>
      <c r="AO10" s="457"/>
      <c r="AP10" s="458"/>
      <c r="AQ10" s="456">
        <v>8200</v>
      </c>
      <c r="AR10" s="457"/>
      <c r="AS10" s="457"/>
      <c r="AT10" s="457"/>
      <c r="AU10" s="457"/>
      <c r="AV10" s="457"/>
      <c r="AW10" s="457"/>
      <c r="AX10" s="457"/>
      <c r="AY10" s="459"/>
      <c r="AZ10" s="428" t="s">
        <v>111</v>
      </c>
      <c r="BA10" s="429"/>
      <c r="BB10" s="429"/>
      <c r="BC10" s="429"/>
      <c r="BD10" s="429"/>
      <c r="BE10" s="429"/>
      <c r="BF10" s="429"/>
      <c r="BG10" s="429"/>
      <c r="BH10" s="429"/>
      <c r="BI10" s="429"/>
      <c r="BJ10" s="429"/>
      <c r="BK10" s="429"/>
      <c r="BL10" s="429"/>
      <c r="BM10" s="430"/>
      <c r="BN10" s="431">
        <v>2970</v>
      </c>
      <c r="BO10" s="432"/>
      <c r="BP10" s="432"/>
      <c r="BQ10" s="432"/>
      <c r="BR10" s="432"/>
      <c r="BS10" s="432"/>
      <c r="BT10" s="432"/>
      <c r="BU10" s="433"/>
      <c r="BV10" s="431">
        <v>5223</v>
      </c>
      <c r="BW10" s="432"/>
      <c r="BX10" s="432"/>
      <c r="BY10" s="432"/>
      <c r="BZ10" s="432"/>
      <c r="CA10" s="432"/>
      <c r="CB10" s="432"/>
      <c r="CC10" s="433"/>
      <c r="CD10" s="534" t="s">
        <v>112</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113</v>
      </c>
      <c r="M11" s="568"/>
      <c r="N11" s="568"/>
      <c r="O11" s="568"/>
      <c r="P11" s="568"/>
      <c r="Q11" s="569"/>
      <c r="R11" s="570" t="s">
        <v>114</v>
      </c>
      <c r="S11" s="571"/>
      <c r="T11" s="571"/>
      <c r="U11" s="571"/>
      <c r="V11" s="572"/>
      <c r="W11" s="507"/>
      <c r="X11" s="508"/>
      <c r="Y11" s="509"/>
      <c r="Z11" s="531" t="s">
        <v>115</v>
      </c>
      <c r="AA11" s="532"/>
      <c r="AB11" s="532"/>
      <c r="AC11" s="532"/>
      <c r="AD11" s="532"/>
      <c r="AE11" s="532"/>
      <c r="AF11" s="532"/>
      <c r="AG11" s="532"/>
      <c r="AH11" s="533"/>
      <c r="AI11" s="456">
        <v>35</v>
      </c>
      <c r="AJ11" s="457"/>
      <c r="AK11" s="457"/>
      <c r="AL11" s="457"/>
      <c r="AM11" s="457"/>
      <c r="AN11" s="457"/>
      <c r="AO11" s="457"/>
      <c r="AP11" s="458"/>
      <c r="AQ11" s="456">
        <v>7700</v>
      </c>
      <c r="AR11" s="457"/>
      <c r="AS11" s="457"/>
      <c r="AT11" s="457"/>
      <c r="AU11" s="457"/>
      <c r="AV11" s="457"/>
      <c r="AW11" s="457"/>
      <c r="AX11" s="457"/>
      <c r="AY11" s="459"/>
      <c r="AZ11" s="428" t="s">
        <v>116</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117</v>
      </c>
      <c r="CE11" s="479"/>
      <c r="CF11" s="479"/>
      <c r="CG11" s="479"/>
      <c r="CH11" s="479"/>
      <c r="CI11" s="479"/>
      <c r="CJ11" s="479"/>
      <c r="CK11" s="479"/>
      <c r="CL11" s="479"/>
      <c r="CM11" s="479"/>
      <c r="CN11" s="479"/>
      <c r="CO11" s="479"/>
      <c r="CP11" s="479"/>
      <c r="CQ11" s="479"/>
      <c r="CR11" s="479"/>
      <c r="CS11" s="480"/>
      <c r="CT11" s="481" t="s">
        <v>118</v>
      </c>
      <c r="CU11" s="482"/>
      <c r="CV11" s="482"/>
      <c r="CW11" s="482"/>
      <c r="CX11" s="482"/>
      <c r="CY11" s="482"/>
      <c r="CZ11" s="482"/>
      <c r="DA11" s="483"/>
      <c r="DB11" s="481" t="s">
        <v>119</v>
      </c>
      <c r="DC11" s="482"/>
      <c r="DD11" s="482"/>
      <c r="DE11" s="482"/>
      <c r="DF11" s="482"/>
      <c r="DG11" s="482"/>
      <c r="DH11" s="482"/>
      <c r="DI11" s="483"/>
      <c r="DJ11" s="158"/>
      <c r="DK11" s="158"/>
      <c r="DL11" s="158"/>
      <c r="DM11" s="158"/>
      <c r="DN11" s="158"/>
      <c r="DO11" s="158"/>
    </row>
    <row r="12" spans="1:119" ht="18.75" customHeight="1" x14ac:dyDescent="0.2">
      <c r="A12" s="159"/>
      <c r="B12" s="486" t="s">
        <v>120</v>
      </c>
      <c r="C12" s="487"/>
      <c r="D12" s="487"/>
      <c r="E12" s="487"/>
      <c r="F12" s="487"/>
      <c r="G12" s="487"/>
      <c r="H12" s="487"/>
      <c r="I12" s="487"/>
      <c r="J12" s="487"/>
      <c r="K12" s="488"/>
      <c r="L12" s="495" t="s">
        <v>121</v>
      </c>
      <c r="M12" s="496"/>
      <c r="N12" s="496"/>
      <c r="O12" s="496"/>
      <c r="P12" s="496"/>
      <c r="Q12" s="497"/>
      <c r="R12" s="498">
        <v>709230</v>
      </c>
      <c r="S12" s="499"/>
      <c r="T12" s="499"/>
      <c r="U12" s="499"/>
      <c r="V12" s="500"/>
      <c r="W12" s="501" t="s">
        <v>122</v>
      </c>
      <c r="X12" s="502"/>
      <c r="Y12" s="503"/>
      <c r="Z12" s="510" t="s">
        <v>1</v>
      </c>
      <c r="AA12" s="511"/>
      <c r="AB12" s="511"/>
      <c r="AC12" s="511"/>
      <c r="AD12" s="511"/>
      <c r="AE12" s="511"/>
      <c r="AF12" s="511"/>
      <c r="AG12" s="511"/>
      <c r="AH12" s="512"/>
      <c r="AI12" s="516" t="s">
        <v>123</v>
      </c>
      <c r="AJ12" s="511"/>
      <c r="AK12" s="511"/>
      <c r="AL12" s="511"/>
      <c r="AM12" s="512"/>
      <c r="AN12" s="516" t="s">
        <v>124</v>
      </c>
      <c r="AO12" s="517"/>
      <c r="AP12" s="517"/>
      <c r="AQ12" s="517"/>
      <c r="AR12" s="517"/>
      <c r="AS12" s="518"/>
      <c r="AT12" s="525" t="s">
        <v>125</v>
      </c>
      <c r="AU12" s="526"/>
      <c r="AV12" s="526"/>
      <c r="AW12" s="526"/>
      <c r="AX12" s="526"/>
      <c r="AY12" s="527"/>
      <c r="AZ12" s="428" t="s">
        <v>126</v>
      </c>
      <c r="BA12" s="429"/>
      <c r="BB12" s="429"/>
      <c r="BC12" s="429"/>
      <c r="BD12" s="429"/>
      <c r="BE12" s="429"/>
      <c r="BF12" s="429"/>
      <c r="BG12" s="429"/>
      <c r="BH12" s="429"/>
      <c r="BI12" s="429"/>
      <c r="BJ12" s="429"/>
      <c r="BK12" s="429"/>
      <c r="BL12" s="429"/>
      <c r="BM12" s="430"/>
      <c r="BN12" s="431">
        <v>1803057</v>
      </c>
      <c r="BO12" s="432"/>
      <c r="BP12" s="432"/>
      <c r="BQ12" s="432"/>
      <c r="BR12" s="432"/>
      <c r="BS12" s="432"/>
      <c r="BT12" s="432"/>
      <c r="BU12" s="433"/>
      <c r="BV12" s="431">
        <v>623413</v>
      </c>
      <c r="BW12" s="432"/>
      <c r="BX12" s="432"/>
      <c r="BY12" s="432"/>
      <c r="BZ12" s="432"/>
      <c r="CA12" s="432"/>
      <c r="CB12" s="432"/>
      <c r="CC12" s="433"/>
      <c r="CD12" s="478" t="s">
        <v>127</v>
      </c>
      <c r="CE12" s="479"/>
      <c r="CF12" s="479"/>
      <c r="CG12" s="479"/>
      <c r="CH12" s="479"/>
      <c r="CI12" s="479"/>
      <c r="CJ12" s="479"/>
      <c r="CK12" s="479"/>
      <c r="CL12" s="479"/>
      <c r="CM12" s="479"/>
      <c r="CN12" s="479"/>
      <c r="CO12" s="479"/>
      <c r="CP12" s="479"/>
      <c r="CQ12" s="479"/>
      <c r="CR12" s="479"/>
      <c r="CS12" s="480"/>
      <c r="CT12" s="481" t="s">
        <v>128</v>
      </c>
      <c r="CU12" s="482"/>
      <c r="CV12" s="482"/>
      <c r="CW12" s="482"/>
      <c r="CX12" s="482"/>
      <c r="CY12" s="482"/>
      <c r="CZ12" s="482"/>
      <c r="DA12" s="483"/>
      <c r="DB12" s="481" t="s">
        <v>129</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130</v>
      </c>
      <c r="N13" s="473"/>
      <c r="O13" s="473"/>
      <c r="P13" s="473"/>
      <c r="Q13" s="474"/>
      <c r="R13" s="522">
        <v>704396</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131</v>
      </c>
      <c r="BA13" s="440"/>
      <c r="BB13" s="440"/>
      <c r="BC13" s="440"/>
      <c r="BD13" s="440"/>
      <c r="BE13" s="440"/>
      <c r="BF13" s="440"/>
      <c r="BG13" s="440"/>
      <c r="BH13" s="440"/>
      <c r="BI13" s="440"/>
      <c r="BJ13" s="440"/>
      <c r="BK13" s="440"/>
      <c r="BL13" s="440"/>
      <c r="BM13" s="441"/>
      <c r="BN13" s="431">
        <v>-1982415</v>
      </c>
      <c r="BO13" s="432"/>
      <c r="BP13" s="432"/>
      <c r="BQ13" s="432"/>
      <c r="BR13" s="432"/>
      <c r="BS13" s="432"/>
      <c r="BT13" s="432"/>
      <c r="BU13" s="433"/>
      <c r="BV13" s="431">
        <v>-1332946</v>
      </c>
      <c r="BW13" s="432"/>
      <c r="BX13" s="432"/>
      <c r="BY13" s="432"/>
      <c r="BZ13" s="432"/>
      <c r="CA13" s="432"/>
      <c r="CB13" s="432"/>
      <c r="CC13" s="433"/>
      <c r="CD13" s="478" t="s">
        <v>132</v>
      </c>
      <c r="CE13" s="479"/>
      <c r="CF13" s="479"/>
      <c r="CG13" s="479"/>
      <c r="CH13" s="479"/>
      <c r="CI13" s="479"/>
      <c r="CJ13" s="479"/>
      <c r="CK13" s="479"/>
      <c r="CL13" s="479"/>
      <c r="CM13" s="479"/>
      <c r="CN13" s="479"/>
      <c r="CO13" s="479"/>
      <c r="CP13" s="479"/>
      <c r="CQ13" s="479"/>
      <c r="CR13" s="479"/>
      <c r="CS13" s="480"/>
      <c r="CT13" s="410">
        <v>10.6</v>
      </c>
      <c r="CU13" s="411"/>
      <c r="CV13" s="411"/>
      <c r="CW13" s="411"/>
      <c r="CX13" s="411"/>
      <c r="CY13" s="411"/>
      <c r="CZ13" s="411"/>
      <c r="DA13" s="412"/>
      <c r="DB13" s="410">
        <v>10.5</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133</v>
      </c>
      <c r="M14" s="484"/>
      <c r="N14" s="484"/>
      <c r="O14" s="484"/>
      <c r="P14" s="484"/>
      <c r="Q14" s="485"/>
      <c r="R14" s="475">
        <v>717480</v>
      </c>
      <c r="S14" s="476"/>
      <c r="T14" s="476"/>
      <c r="U14" s="476"/>
      <c r="V14" s="477"/>
      <c r="W14" s="504"/>
      <c r="X14" s="505"/>
      <c r="Y14" s="506"/>
      <c r="Z14" s="453" t="s">
        <v>134</v>
      </c>
      <c r="AA14" s="454"/>
      <c r="AB14" s="454"/>
      <c r="AC14" s="454"/>
      <c r="AD14" s="454"/>
      <c r="AE14" s="454"/>
      <c r="AF14" s="454"/>
      <c r="AG14" s="454"/>
      <c r="AH14" s="455"/>
      <c r="AI14" s="456">
        <v>4461</v>
      </c>
      <c r="AJ14" s="457"/>
      <c r="AK14" s="457"/>
      <c r="AL14" s="457"/>
      <c r="AM14" s="458"/>
      <c r="AN14" s="456">
        <v>14194902</v>
      </c>
      <c r="AO14" s="457"/>
      <c r="AP14" s="457"/>
      <c r="AQ14" s="457"/>
      <c r="AR14" s="457"/>
      <c r="AS14" s="458"/>
      <c r="AT14" s="456">
        <v>3182</v>
      </c>
      <c r="AU14" s="457"/>
      <c r="AV14" s="457"/>
      <c r="AW14" s="457"/>
      <c r="AX14" s="457"/>
      <c r="AY14" s="459"/>
      <c r="AZ14" s="422" t="s">
        <v>135</v>
      </c>
      <c r="BA14" s="423"/>
      <c r="BB14" s="423"/>
      <c r="BC14" s="423"/>
      <c r="BD14" s="423"/>
      <c r="BE14" s="423"/>
      <c r="BF14" s="423"/>
      <c r="BG14" s="423"/>
      <c r="BH14" s="423"/>
      <c r="BI14" s="423"/>
      <c r="BJ14" s="423"/>
      <c r="BK14" s="423"/>
      <c r="BL14" s="423"/>
      <c r="BM14" s="424"/>
      <c r="BN14" s="425">
        <v>63796244</v>
      </c>
      <c r="BO14" s="426"/>
      <c r="BP14" s="426"/>
      <c r="BQ14" s="426"/>
      <c r="BR14" s="426"/>
      <c r="BS14" s="426"/>
      <c r="BT14" s="426"/>
      <c r="BU14" s="427"/>
      <c r="BV14" s="425">
        <v>63378441</v>
      </c>
      <c r="BW14" s="426"/>
      <c r="BX14" s="426"/>
      <c r="BY14" s="426"/>
      <c r="BZ14" s="426"/>
      <c r="CA14" s="426"/>
      <c r="CB14" s="426"/>
      <c r="CC14" s="427"/>
      <c r="CD14" s="402" t="s">
        <v>136</v>
      </c>
      <c r="CE14" s="403"/>
      <c r="CF14" s="403"/>
      <c r="CG14" s="403"/>
      <c r="CH14" s="403"/>
      <c r="CI14" s="403"/>
      <c r="CJ14" s="403"/>
      <c r="CK14" s="403"/>
      <c r="CL14" s="403"/>
      <c r="CM14" s="403"/>
      <c r="CN14" s="403"/>
      <c r="CO14" s="403"/>
      <c r="CP14" s="403"/>
      <c r="CQ14" s="403"/>
      <c r="CR14" s="403"/>
      <c r="CS14" s="404"/>
      <c r="CT14" s="436">
        <v>189.9</v>
      </c>
      <c r="CU14" s="437"/>
      <c r="CV14" s="437"/>
      <c r="CW14" s="437"/>
      <c r="CX14" s="437"/>
      <c r="CY14" s="437"/>
      <c r="CZ14" s="437"/>
      <c r="DA14" s="438"/>
      <c r="DB14" s="436">
        <v>177.8</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137</v>
      </c>
      <c r="N15" s="473"/>
      <c r="O15" s="473"/>
      <c r="P15" s="473"/>
      <c r="Q15" s="474"/>
      <c r="R15" s="475">
        <v>713006</v>
      </c>
      <c r="S15" s="476"/>
      <c r="T15" s="476"/>
      <c r="U15" s="476"/>
      <c r="V15" s="477"/>
      <c r="W15" s="504"/>
      <c r="X15" s="505"/>
      <c r="Y15" s="506"/>
      <c r="Z15" s="453" t="s">
        <v>138</v>
      </c>
      <c r="AA15" s="454"/>
      <c r="AB15" s="454"/>
      <c r="AC15" s="454"/>
      <c r="AD15" s="454"/>
      <c r="AE15" s="454"/>
      <c r="AF15" s="454"/>
      <c r="AG15" s="454"/>
      <c r="AH15" s="455"/>
      <c r="AI15" s="456" t="s">
        <v>118</v>
      </c>
      <c r="AJ15" s="457"/>
      <c r="AK15" s="457"/>
      <c r="AL15" s="457"/>
      <c r="AM15" s="458"/>
      <c r="AN15" s="456" t="s">
        <v>129</v>
      </c>
      <c r="AO15" s="457"/>
      <c r="AP15" s="457"/>
      <c r="AQ15" s="457"/>
      <c r="AR15" s="457"/>
      <c r="AS15" s="458"/>
      <c r="AT15" s="456" t="s">
        <v>118</v>
      </c>
      <c r="AU15" s="457"/>
      <c r="AV15" s="457"/>
      <c r="AW15" s="457"/>
      <c r="AX15" s="457"/>
      <c r="AY15" s="459"/>
      <c r="AZ15" s="428" t="s">
        <v>139</v>
      </c>
      <c r="BA15" s="429"/>
      <c r="BB15" s="429"/>
      <c r="BC15" s="429"/>
      <c r="BD15" s="429"/>
      <c r="BE15" s="429"/>
      <c r="BF15" s="429"/>
      <c r="BG15" s="429"/>
      <c r="BH15" s="429"/>
      <c r="BI15" s="429"/>
      <c r="BJ15" s="429"/>
      <c r="BK15" s="429"/>
      <c r="BL15" s="429"/>
      <c r="BM15" s="430"/>
      <c r="BN15" s="431">
        <v>233337524</v>
      </c>
      <c r="BO15" s="432"/>
      <c r="BP15" s="432"/>
      <c r="BQ15" s="432"/>
      <c r="BR15" s="432"/>
      <c r="BS15" s="432"/>
      <c r="BT15" s="432"/>
      <c r="BU15" s="433"/>
      <c r="BV15" s="431">
        <v>231913658</v>
      </c>
      <c r="BW15" s="432"/>
      <c r="BX15" s="432"/>
      <c r="BY15" s="432"/>
      <c r="BZ15" s="432"/>
      <c r="CA15" s="432"/>
      <c r="CB15" s="432"/>
      <c r="CC15" s="433"/>
      <c r="CD15" s="469" t="s">
        <v>140</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141</v>
      </c>
      <c r="M16" s="467"/>
      <c r="N16" s="467"/>
      <c r="O16" s="467"/>
      <c r="P16" s="467"/>
      <c r="Q16" s="468"/>
      <c r="R16" s="463" t="s">
        <v>142</v>
      </c>
      <c r="S16" s="464"/>
      <c r="T16" s="464"/>
      <c r="U16" s="464"/>
      <c r="V16" s="465"/>
      <c r="W16" s="504"/>
      <c r="X16" s="505"/>
      <c r="Y16" s="506"/>
      <c r="Z16" s="453" t="s">
        <v>143</v>
      </c>
      <c r="AA16" s="454"/>
      <c r="AB16" s="454"/>
      <c r="AC16" s="454"/>
      <c r="AD16" s="454"/>
      <c r="AE16" s="454"/>
      <c r="AF16" s="454"/>
      <c r="AG16" s="454"/>
      <c r="AH16" s="455"/>
      <c r="AI16" s="456">
        <v>30</v>
      </c>
      <c r="AJ16" s="457"/>
      <c r="AK16" s="457"/>
      <c r="AL16" s="457"/>
      <c r="AM16" s="458"/>
      <c r="AN16" s="456">
        <v>82830</v>
      </c>
      <c r="AO16" s="457"/>
      <c r="AP16" s="457"/>
      <c r="AQ16" s="457"/>
      <c r="AR16" s="457"/>
      <c r="AS16" s="458"/>
      <c r="AT16" s="456">
        <v>2761</v>
      </c>
      <c r="AU16" s="457"/>
      <c r="AV16" s="457"/>
      <c r="AW16" s="457"/>
      <c r="AX16" s="457"/>
      <c r="AY16" s="459"/>
      <c r="AZ16" s="428" t="s">
        <v>144</v>
      </c>
      <c r="BA16" s="429"/>
      <c r="BB16" s="429"/>
      <c r="BC16" s="429"/>
      <c r="BD16" s="429"/>
      <c r="BE16" s="429"/>
      <c r="BF16" s="429"/>
      <c r="BG16" s="429"/>
      <c r="BH16" s="429"/>
      <c r="BI16" s="429"/>
      <c r="BJ16" s="429"/>
      <c r="BK16" s="429"/>
      <c r="BL16" s="429"/>
      <c r="BM16" s="430"/>
      <c r="BN16" s="431">
        <v>79067547</v>
      </c>
      <c r="BO16" s="432"/>
      <c r="BP16" s="432"/>
      <c r="BQ16" s="432"/>
      <c r="BR16" s="432"/>
      <c r="BS16" s="432"/>
      <c r="BT16" s="432"/>
      <c r="BU16" s="433"/>
      <c r="BV16" s="431">
        <v>78793682</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145</v>
      </c>
      <c r="N17" s="461"/>
      <c r="O17" s="461"/>
      <c r="P17" s="461"/>
      <c r="Q17" s="462"/>
      <c r="R17" s="463" t="s">
        <v>146</v>
      </c>
      <c r="S17" s="464"/>
      <c r="T17" s="464"/>
      <c r="U17" s="464"/>
      <c r="V17" s="465"/>
      <c r="W17" s="504"/>
      <c r="X17" s="505"/>
      <c r="Y17" s="506"/>
      <c r="Z17" s="453" t="s">
        <v>147</v>
      </c>
      <c r="AA17" s="454"/>
      <c r="AB17" s="454"/>
      <c r="AC17" s="454"/>
      <c r="AD17" s="454"/>
      <c r="AE17" s="454"/>
      <c r="AF17" s="454"/>
      <c r="AG17" s="454"/>
      <c r="AH17" s="455"/>
      <c r="AI17" s="456">
        <v>1627</v>
      </c>
      <c r="AJ17" s="457"/>
      <c r="AK17" s="457"/>
      <c r="AL17" s="457"/>
      <c r="AM17" s="458"/>
      <c r="AN17" s="456">
        <v>5185249</v>
      </c>
      <c r="AO17" s="457"/>
      <c r="AP17" s="457"/>
      <c r="AQ17" s="457"/>
      <c r="AR17" s="457"/>
      <c r="AS17" s="458"/>
      <c r="AT17" s="456">
        <v>3187</v>
      </c>
      <c r="AU17" s="457"/>
      <c r="AV17" s="457"/>
      <c r="AW17" s="457"/>
      <c r="AX17" s="457"/>
      <c r="AY17" s="459"/>
      <c r="AZ17" s="428" t="s">
        <v>148</v>
      </c>
      <c r="BA17" s="429"/>
      <c r="BB17" s="429"/>
      <c r="BC17" s="429"/>
      <c r="BD17" s="429"/>
      <c r="BE17" s="429"/>
      <c r="BF17" s="429"/>
      <c r="BG17" s="429"/>
      <c r="BH17" s="429"/>
      <c r="BI17" s="429"/>
      <c r="BJ17" s="429"/>
      <c r="BK17" s="429"/>
      <c r="BL17" s="429"/>
      <c r="BM17" s="430"/>
      <c r="BN17" s="431">
        <v>260935679</v>
      </c>
      <c r="BO17" s="432"/>
      <c r="BP17" s="432"/>
      <c r="BQ17" s="432"/>
      <c r="BR17" s="432"/>
      <c r="BS17" s="432"/>
      <c r="BT17" s="432"/>
      <c r="BU17" s="433"/>
      <c r="BV17" s="431">
        <v>260499548</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149</v>
      </c>
      <c r="C18" s="449"/>
      <c r="D18" s="449"/>
      <c r="E18" s="449"/>
      <c r="F18" s="449"/>
      <c r="G18" s="449"/>
      <c r="H18" s="449"/>
      <c r="I18" s="449"/>
      <c r="J18" s="449"/>
      <c r="K18" s="450"/>
      <c r="L18" s="451">
        <v>7104</v>
      </c>
      <c r="M18" s="452"/>
      <c r="N18" s="452"/>
      <c r="O18" s="452"/>
      <c r="P18" s="452"/>
      <c r="Q18" s="452"/>
      <c r="R18" s="452"/>
      <c r="S18" s="452"/>
      <c r="T18" s="452"/>
      <c r="U18" s="452"/>
      <c r="V18" s="452"/>
      <c r="W18" s="504"/>
      <c r="X18" s="505"/>
      <c r="Y18" s="506"/>
      <c r="Z18" s="453" t="s">
        <v>150</v>
      </c>
      <c r="AA18" s="454"/>
      <c r="AB18" s="454"/>
      <c r="AC18" s="454"/>
      <c r="AD18" s="454"/>
      <c r="AE18" s="454"/>
      <c r="AF18" s="454"/>
      <c r="AG18" s="454"/>
      <c r="AH18" s="455"/>
      <c r="AI18" s="456">
        <v>6589</v>
      </c>
      <c r="AJ18" s="457"/>
      <c r="AK18" s="457"/>
      <c r="AL18" s="457"/>
      <c r="AM18" s="458"/>
      <c r="AN18" s="456">
        <v>24586407</v>
      </c>
      <c r="AO18" s="457"/>
      <c r="AP18" s="457"/>
      <c r="AQ18" s="457"/>
      <c r="AR18" s="457"/>
      <c r="AS18" s="458"/>
      <c r="AT18" s="456">
        <v>3731</v>
      </c>
      <c r="AU18" s="457"/>
      <c r="AV18" s="457"/>
      <c r="AW18" s="457"/>
      <c r="AX18" s="457"/>
      <c r="AY18" s="459"/>
      <c r="AZ18" s="439" t="s">
        <v>151</v>
      </c>
      <c r="BA18" s="440"/>
      <c r="BB18" s="440"/>
      <c r="BC18" s="440"/>
      <c r="BD18" s="440"/>
      <c r="BE18" s="440"/>
      <c r="BF18" s="440"/>
      <c r="BG18" s="440"/>
      <c r="BH18" s="440"/>
      <c r="BI18" s="440"/>
      <c r="BJ18" s="440"/>
      <c r="BK18" s="440"/>
      <c r="BL18" s="440"/>
      <c r="BM18" s="441"/>
      <c r="BN18" s="405">
        <v>298802613</v>
      </c>
      <c r="BO18" s="406"/>
      <c r="BP18" s="406"/>
      <c r="BQ18" s="406"/>
      <c r="BR18" s="406"/>
      <c r="BS18" s="406"/>
      <c r="BT18" s="406"/>
      <c r="BU18" s="407"/>
      <c r="BV18" s="405">
        <v>303940942</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152</v>
      </c>
      <c r="C19" s="449"/>
      <c r="D19" s="449"/>
      <c r="E19" s="449"/>
      <c r="F19" s="449"/>
      <c r="G19" s="449"/>
      <c r="H19" s="449"/>
      <c r="I19" s="449"/>
      <c r="J19" s="449"/>
      <c r="K19" s="450"/>
      <c r="L19" s="451">
        <v>100</v>
      </c>
      <c r="M19" s="452"/>
      <c r="N19" s="452"/>
      <c r="O19" s="452"/>
      <c r="P19" s="452"/>
      <c r="Q19" s="452"/>
      <c r="R19" s="452"/>
      <c r="S19" s="452"/>
      <c r="T19" s="452"/>
      <c r="U19" s="452"/>
      <c r="V19" s="452"/>
      <c r="W19" s="504"/>
      <c r="X19" s="505"/>
      <c r="Y19" s="506"/>
      <c r="Z19" s="453" t="s">
        <v>153</v>
      </c>
      <c r="AA19" s="454"/>
      <c r="AB19" s="454"/>
      <c r="AC19" s="454"/>
      <c r="AD19" s="454"/>
      <c r="AE19" s="454"/>
      <c r="AF19" s="454"/>
      <c r="AG19" s="454"/>
      <c r="AH19" s="455"/>
      <c r="AI19" s="456" t="s">
        <v>118</v>
      </c>
      <c r="AJ19" s="457"/>
      <c r="AK19" s="457"/>
      <c r="AL19" s="457"/>
      <c r="AM19" s="458"/>
      <c r="AN19" s="456" t="s">
        <v>129</v>
      </c>
      <c r="AO19" s="457"/>
      <c r="AP19" s="457"/>
      <c r="AQ19" s="457"/>
      <c r="AR19" s="457"/>
      <c r="AS19" s="458"/>
      <c r="AT19" s="456" t="s">
        <v>118</v>
      </c>
      <c r="AU19" s="457"/>
      <c r="AV19" s="457"/>
      <c r="AW19" s="457"/>
      <c r="AX19" s="457"/>
      <c r="AY19" s="459"/>
      <c r="AZ19" s="422" t="s">
        <v>154</v>
      </c>
      <c r="BA19" s="423"/>
      <c r="BB19" s="423"/>
      <c r="BC19" s="423"/>
      <c r="BD19" s="423"/>
      <c r="BE19" s="423"/>
      <c r="BF19" s="423"/>
      <c r="BG19" s="423"/>
      <c r="BH19" s="423"/>
      <c r="BI19" s="423"/>
      <c r="BJ19" s="423"/>
      <c r="BK19" s="423"/>
      <c r="BL19" s="423"/>
      <c r="BM19" s="424"/>
      <c r="BN19" s="425">
        <v>878002343</v>
      </c>
      <c r="BO19" s="426"/>
      <c r="BP19" s="426"/>
      <c r="BQ19" s="426"/>
      <c r="BR19" s="426"/>
      <c r="BS19" s="426"/>
      <c r="BT19" s="426"/>
      <c r="BU19" s="427"/>
      <c r="BV19" s="425">
        <v>864199803</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155</v>
      </c>
      <c r="C20" s="449"/>
      <c r="D20" s="449"/>
      <c r="E20" s="449"/>
      <c r="F20" s="449"/>
      <c r="G20" s="449"/>
      <c r="H20" s="449"/>
      <c r="I20" s="449"/>
      <c r="J20" s="449"/>
      <c r="K20" s="450"/>
      <c r="L20" s="451">
        <v>319011</v>
      </c>
      <c r="M20" s="452"/>
      <c r="N20" s="452"/>
      <c r="O20" s="452"/>
      <c r="P20" s="452"/>
      <c r="Q20" s="452"/>
      <c r="R20" s="452"/>
      <c r="S20" s="452"/>
      <c r="T20" s="452"/>
      <c r="U20" s="452"/>
      <c r="V20" s="452"/>
      <c r="W20" s="507"/>
      <c r="X20" s="508"/>
      <c r="Y20" s="509"/>
      <c r="Z20" s="453" t="s">
        <v>156</v>
      </c>
      <c r="AA20" s="454"/>
      <c r="AB20" s="454"/>
      <c r="AC20" s="454"/>
      <c r="AD20" s="454"/>
      <c r="AE20" s="454"/>
      <c r="AF20" s="454"/>
      <c r="AG20" s="454"/>
      <c r="AH20" s="455"/>
      <c r="AI20" s="456">
        <v>12677</v>
      </c>
      <c r="AJ20" s="457"/>
      <c r="AK20" s="457"/>
      <c r="AL20" s="457"/>
      <c r="AM20" s="458"/>
      <c r="AN20" s="456">
        <v>43966558</v>
      </c>
      <c r="AO20" s="457"/>
      <c r="AP20" s="457"/>
      <c r="AQ20" s="457"/>
      <c r="AR20" s="457"/>
      <c r="AS20" s="458"/>
      <c r="AT20" s="456">
        <v>3468</v>
      </c>
      <c r="AU20" s="457"/>
      <c r="AV20" s="457"/>
      <c r="AW20" s="457"/>
      <c r="AX20" s="457"/>
      <c r="AY20" s="459"/>
      <c r="AZ20" s="439" t="s">
        <v>157</v>
      </c>
      <c r="BA20" s="440"/>
      <c r="BB20" s="440"/>
      <c r="BC20" s="440"/>
      <c r="BD20" s="440"/>
      <c r="BE20" s="440"/>
      <c r="BF20" s="440"/>
      <c r="BG20" s="440"/>
      <c r="BH20" s="440"/>
      <c r="BI20" s="440"/>
      <c r="BJ20" s="440"/>
      <c r="BK20" s="440"/>
      <c r="BL20" s="440"/>
      <c r="BM20" s="441"/>
      <c r="BN20" s="405">
        <v>395627825</v>
      </c>
      <c r="BO20" s="406"/>
      <c r="BP20" s="406"/>
      <c r="BQ20" s="406"/>
      <c r="BR20" s="406"/>
      <c r="BS20" s="406"/>
      <c r="BT20" s="406"/>
      <c r="BU20" s="407"/>
      <c r="BV20" s="405">
        <v>407259767</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158</v>
      </c>
      <c r="X21" s="443"/>
      <c r="Y21" s="443"/>
      <c r="Z21" s="443"/>
      <c r="AA21" s="443"/>
      <c r="AB21" s="443"/>
      <c r="AC21" s="443"/>
      <c r="AD21" s="443"/>
      <c r="AE21" s="443"/>
      <c r="AF21" s="443"/>
      <c r="AG21" s="443"/>
      <c r="AH21" s="444"/>
      <c r="AI21" s="445">
        <v>98.8</v>
      </c>
      <c r="AJ21" s="446"/>
      <c r="AK21" s="446"/>
      <c r="AL21" s="446"/>
      <c r="AM21" s="446"/>
      <c r="AN21" s="446"/>
      <c r="AO21" s="446"/>
      <c r="AP21" s="446"/>
      <c r="AQ21" s="446"/>
      <c r="AR21" s="446"/>
      <c r="AS21" s="446"/>
      <c r="AT21" s="446"/>
      <c r="AU21" s="446"/>
      <c r="AV21" s="446"/>
      <c r="AW21" s="446"/>
      <c r="AX21" s="446"/>
      <c r="AY21" s="447"/>
      <c r="AZ21" s="422" t="s">
        <v>159</v>
      </c>
      <c r="BA21" s="423"/>
      <c r="BB21" s="423"/>
      <c r="BC21" s="423"/>
      <c r="BD21" s="423"/>
      <c r="BE21" s="423"/>
      <c r="BF21" s="423"/>
      <c r="BG21" s="423"/>
      <c r="BH21" s="423"/>
      <c r="BI21" s="423"/>
      <c r="BJ21" s="423"/>
      <c r="BK21" s="423"/>
      <c r="BL21" s="423"/>
      <c r="BM21" s="424"/>
      <c r="BN21" s="425">
        <v>57252292</v>
      </c>
      <c r="BO21" s="426"/>
      <c r="BP21" s="426"/>
      <c r="BQ21" s="426"/>
      <c r="BR21" s="426"/>
      <c r="BS21" s="426"/>
      <c r="BT21" s="426"/>
      <c r="BU21" s="427"/>
      <c r="BV21" s="425">
        <v>83711784</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160</v>
      </c>
      <c r="BA22" s="429"/>
      <c r="BB22" s="429"/>
      <c r="BC22" s="429"/>
      <c r="BD22" s="429"/>
      <c r="BE22" s="429"/>
      <c r="BF22" s="429"/>
      <c r="BG22" s="429"/>
      <c r="BH22" s="429"/>
      <c r="BI22" s="429"/>
      <c r="BJ22" s="429"/>
      <c r="BK22" s="429"/>
      <c r="BL22" s="429"/>
      <c r="BM22" s="430"/>
      <c r="BN22" s="431">
        <v>2504095</v>
      </c>
      <c r="BO22" s="432"/>
      <c r="BP22" s="432"/>
      <c r="BQ22" s="432"/>
      <c r="BR22" s="432"/>
      <c r="BS22" s="432"/>
      <c r="BT22" s="432"/>
      <c r="BU22" s="433"/>
      <c r="BV22" s="431">
        <v>2591229</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161</v>
      </c>
      <c r="BA23" s="429"/>
      <c r="BB23" s="429"/>
      <c r="BC23" s="429"/>
      <c r="BD23" s="429"/>
      <c r="BE23" s="429"/>
      <c r="BF23" s="429"/>
      <c r="BG23" s="429"/>
      <c r="BH23" s="429"/>
      <c r="BI23" s="429"/>
      <c r="BJ23" s="429"/>
      <c r="BK23" s="429"/>
      <c r="BL23" s="429"/>
      <c r="BM23" s="430"/>
      <c r="BN23" s="431">
        <v>4640260</v>
      </c>
      <c r="BO23" s="432"/>
      <c r="BP23" s="432"/>
      <c r="BQ23" s="432"/>
      <c r="BR23" s="432"/>
      <c r="BS23" s="432"/>
      <c r="BT23" s="432"/>
      <c r="BU23" s="433"/>
      <c r="BV23" s="431">
        <v>4640260</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162</v>
      </c>
      <c r="BA24" s="403"/>
      <c r="BB24" s="403"/>
      <c r="BC24" s="403"/>
      <c r="BD24" s="403"/>
      <c r="BE24" s="403"/>
      <c r="BF24" s="403"/>
      <c r="BG24" s="403"/>
      <c r="BH24" s="403"/>
      <c r="BI24" s="403"/>
      <c r="BJ24" s="403"/>
      <c r="BK24" s="403"/>
      <c r="BL24" s="403"/>
      <c r="BM24" s="404"/>
      <c r="BN24" s="405" t="s">
        <v>118</v>
      </c>
      <c r="BO24" s="406"/>
      <c r="BP24" s="406"/>
      <c r="BQ24" s="406"/>
      <c r="BR24" s="406"/>
      <c r="BS24" s="406"/>
      <c r="BT24" s="406"/>
      <c r="BU24" s="407"/>
      <c r="BV24" s="405" t="s">
        <v>118</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163</v>
      </c>
      <c r="BA25" s="414"/>
      <c r="BB25" s="414"/>
      <c r="BC25" s="415"/>
      <c r="BD25" s="422" t="s">
        <v>44</v>
      </c>
      <c r="BE25" s="423"/>
      <c r="BF25" s="423"/>
      <c r="BG25" s="423"/>
      <c r="BH25" s="423"/>
      <c r="BI25" s="423"/>
      <c r="BJ25" s="423"/>
      <c r="BK25" s="423"/>
      <c r="BL25" s="423"/>
      <c r="BM25" s="424"/>
      <c r="BN25" s="425">
        <v>6245331</v>
      </c>
      <c r="BO25" s="426"/>
      <c r="BP25" s="426"/>
      <c r="BQ25" s="426"/>
      <c r="BR25" s="426"/>
      <c r="BS25" s="426"/>
      <c r="BT25" s="426"/>
      <c r="BU25" s="427"/>
      <c r="BV25" s="425">
        <v>7399948</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164</v>
      </c>
      <c r="BE26" s="429"/>
      <c r="BF26" s="429"/>
      <c r="BG26" s="429"/>
      <c r="BH26" s="429"/>
      <c r="BI26" s="429"/>
      <c r="BJ26" s="429"/>
      <c r="BK26" s="429"/>
      <c r="BL26" s="429"/>
      <c r="BM26" s="430"/>
      <c r="BN26" s="431">
        <v>11815266</v>
      </c>
      <c r="BO26" s="432"/>
      <c r="BP26" s="432"/>
      <c r="BQ26" s="432"/>
      <c r="BR26" s="432"/>
      <c r="BS26" s="432"/>
      <c r="BT26" s="432"/>
      <c r="BU26" s="433"/>
      <c r="BV26" s="431">
        <v>15281314</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46</v>
      </c>
      <c r="BE27" s="440"/>
      <c r="BF27" s="440"/>
      <c r="BG27" s="440"/>
      <c r="BH27" s="440"/>
      <c r="BI27" s="440"/>
      <c r="BJ27" s="440"/>
      <c r="BK27" s="440"/>
      <c r="BL27" s="440"/>
      <c r="BM27" s="441"/>
      <c r="BN27" s="405">
        <v>14467348</v>
      </c>
      <c r="BO27" s="406"/>
      <c r="BP27" s="406"/>
      <c r="BQ27" s="406"/>
      <c r="BR27" s="406"/>
      <c r="BS27" s="406"/>
      <c r="BT27" s="406"/>
      <c r="BU27" s="407"/>
      <c r="BV27" s="405">
        <v>14649032</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165</v>
      </c>
      <c r="D29" s="200"/>
      <c r="E29" s="192"/>
      <c r="F29" s="192"/>
      <c r="G29" s="192"/>
      <c r="H29" s="192"/>
      <c r="I29" s="192"/>
      <c r="J29" s="192"/>
      <c r="K29" s="192"/>
      <c r="L29" s="192"/>
      <c r="M29" s="192"/>
      <c r="N29" s="192"/>
      <c r="O29" s="192"/>
      <c r="P29" s="192"/>
      <c r="Q29" s="192"/>
      <c r="R29" s="192"/>
      <c r="S29" s="192"/>
      <c r="T29" s="192"/>
      <c r="U29" s="192" t="s">
        <v>166</v>
      </c>
      <c r="V29" s="192"/>
      <c r="W29" s="192"/>
      <c r="X29" s="192"/>
      <c r="Y29" s="192"/>
      <c r="Z29" s="192"/>
      <c r="AA29" s="192"/>
      <c r="AB29" s="192"/>
      <c r="AC29" s="192"/>
      <c r="AD29" s="192"/>
      <c r="AE29" s="192"/>
      <c r="AF29" s="192"/>
      <c r="AG29" s="192"/>
      <c r="AH29" s="192"/>
      <c r="AI29" s="192"/>
      <c r="AJ29" s="192"/>
      <c r="AK29" s="192"/>
      <c r="AL29" s="192"/>
      <c r="AM29" s="182" t="s">
        <v>167</v>
      </c>
      <c r="AN29" s="192"/>
      <c r="AO29" s="192"/>
      <c r="AP29" s="192"/>
      <c r="AQ29" s="192"/>
      <c r="AR29" s="182"/>
      <c r="AS29" s="182"/>
      <c r="AT29" s="182"/>
      <c r="AU29" s="182"/>
      <c r="AV29" s="182"/>
      <c r="AW29" s="182"/>
      <c r="AX29" s="182"/>
      <c r="AY29" s="182"/>
      <c r="AZ29" s="182"/>
      <c r="BA29" s="182"/>
      <c r="BB29" s="192"/>
      <c r="BC29" s="182"/>
      <c r="BD29" s="182"/>
      <c r="BE29" s="182" t="s">
        <v>168</v>
      </c>
      <c r="BF29" s="192"/>
      <c r="BG29" s="192"/>
      <c r="BH29" s="192"/>
      <c r="BI29" s="192"/>
      <c r="BJ29" s="182"/>
      <c r="BK29" s="182"/>
      <c r="BL29" s="182"/>
      <c r="BM29" s="182"/>
      <c r="BN29" s="182"/>
      <c r="BO29" s="182"/>
      <c r="BP29" s="182"/>
      <c r="BQ29" s="182"/>
      <c r="BR29" s="192"/>
      <c r="BS29" s="192"/>
      <c r="BT29" s="192"/>
      <c r="BU29" s="192"/>
      <c r="BV29" s="192"/>
      <c r="BW29" s="192" t="s">
        <v>169</v>
      </c>
      <c r="BX29" s="192"/>
      <c r="BY29" s="192"/>
      <c r="BZ29" s="192"/>
      <c r="CA29" s="192"/>
      <c r="CB29" s="182"/>
      <c r="CC29" s="182"/>
      <c r="CD29" s="182"/>
      <c r="CE29" s="182"/>
      <c r="CF29" s="182"/>
      <c r="CG29" s="182"/>
      <c r="CH29" s="182"/>
      <c r="CI29" s="182"/>
      <c r="CJ29" s="182"/>
      <c r="CK29" s="182"/>
      <c r="CL29" s="182"/>
      <c r="CM29" s="182"/>
      <c r="CN29" s="182"/>
      <c r="CO29" s="182" t="s">
        <v>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171</v>
      </c>
      <c r="D30" s="400"/>
      <c r="E30" s="401" t="s">
        <v>172</v>
      </c>
      <c r="F30" s="401"/>
      <c r="G30" s="401"/>
      <c r="H30" s="401"/>
      <c r="I30" s="401"/>
      <c r="J30" s="401"/>
      <c r="K30" s="401"/>
      <c r="L30" s="401"/>
      <c r="M30" s="401"/>
      <c r="N30" s="401"/>
      <c r="O30" s="401"/>
      <c r="P30" s="401"/>
      <c r="Q30" s="401"/>
      <c r="R30" s="401"/>
      <c r="S30" s="401"/>
      <c r="T30" s="176"/>
      <c r="U30" s="400" t="s">
        <v>171</v>
      </c>
      <c r="V30" s="400"/>
      <c r="W30" s="401" t="s">
        <v>172</v>
      </c>
      <c r="X30" s="401"/>
      <c r="Y30" s="401"/>
      <c r="Z30" s="401"/>
      <c r="AA30" s="401"/>
      <c r="AB30" s="401"/>
      <c r="AC30" s="401"/>
      <c r="AD30" s="401"/>
      <c r="AE30" s="401"/>
      <c r="AF30" s="401"/>
      <c r="AG30" s="401"/>
      <c r="AH30" s="401"/>
      <c r="AI30" s="401"/>
      <c r="AJ30" s="401"/>
      <c r="AK30" s="401"/>
      <c r="AL30" s="176"/>
      <c r="AM30" s="400" t="s">
        <v>173</v>
      </c>
      <c r="AN30" s="400"/>
      <c r="AO30" s="401" t="s">
        <v>172</v>
      </c>
      <c r="AP30" s="401"/>
      <c r="AQ30" s="401"/>
      <c r="AR30" s="401"/>
      <c r="AS30" s="401"/>
      <c r="AT30" s="401"/>
      <c r="AU30" s="401"/>
      <c r="AV30" s="401"/>
      <c r="AW30" s="401"/>
      <c r="AX30" s="401"/>
      <c r="AY30" s="401"/>
      <c r="AZ30" s="401"/>
      <c r="BA30" s="401"/>
      <c r="BB30" s="401"/>
      <c r="BC30" s="401"/>
      <c r="BD30" s="201"/>
      <c r="BE30" s="400" t="s">
        <v>174</v>
      </c>
      <c r="BF30" s="400"/>
      <c r="BG30" s="401" t="s">
        <v>175</v>
      </c>
      <c r="BH30" s="401"/>
      <c r="BI30" s="401"/>
      <c r="BJ30" s="401"/>
      <c r="BK30" s="401"/>
      <c r="BL30" s="401"/>
      <c r="BM30" s="401"/>
      <c r="BN30" s="401"/>
      <c r="BO30" s="401"/>
      <c r="BP30" s="401"/>
      <c r="BQ30" s="401"/>
      <c r="BR30" s="401"/>
      <c r="BS30" s="401"/>
      <c r="BT30" s="401"/>
      <c r="BU30" s="401"/>
      <c r="BV30" s="202"/>
      <c r="BW30" s="400" t="s">
        <v>171</v>
      </c>
      <c r="BX30" s="400"/>
      <c r="BY30" s="401" t="s">
        <v>176</v>
      </c>
      <c r="BZ30" s="401"/>
      <c r="CA30" s="401"/>
      <c r="CB30" s="401"/>
      <c r="CC30" s="401"/>
      <c r="CD30" s="401"/>
      <c r="CE30" s="401"/>
      <c r="CF30" s="401"/>
      <c r="CG30" s="401"/>
      <c r="CH30" s="401"/>
      <c r="CI30" s="401"/>
      <c r="CJ30" s="401"/>
      <c r="CK30" s="401"/>
      <c r="CL30" s="401"/>
      <c r="CM30" s="401"/>
      <c r="CN30" s="176"/>
      <c r="CO30" s="400" t="s">
        <v>171</v>
      </c>
      <c r="CP30" s="400"/>
      <c r="CQ30" s="401" t="s">
        <v>177</v>
      </c>
      <c r="CR30" s="401"/>
      <c r="CS30" s="401"/>
      <c r="CT30" s="401"/>
      <c r="CU30" s="401"/>
      <c r="CV30" s="401"/>
      <c r="CW30" s="401"/>
      <c r="CX30" s="401"/>
      <c r="CY30" s="401"/>
      <c r="CZ30" s="401"/>
      <c r="DA30" s="401"/>
      <c r="DB30" s="401"/>
      <c r="DC30" s="401"/>
      <c r="DD30" s="401"/>
      <c r="DE30" s="401"/>
      <c r="DF30" s="176"/>
      <c r="DG30" s="399" t="s">
        <v>178</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国民健康保険事業特別会計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電気事業会計</v>
      </c>
      <c r="AP31" s="396"/>
      <c r="AQ31" s="396"/>
      <c r="AR31" s="396"/>
      <c r="AS31" s="396"/>
      <c r="AT31" s="396"/>
      <c r="AU31" s="396"/>
      <c r="AV31" s="396"/>
      <c r="AW31" s="396"/>
      <c r="AX31" s="396"/>
      <c r="AY31" s="396"/>
      <c r="AZ31" s="396"/>
      <c r="BA31" s="396"/>
      <c r="BB31" s="396"/>
      <c r="BC31" s="396"/>
      <c r="BD31" s="200"/>
      <c r="BE31" s="397">
        <f>IF(BG31="","",MAX(C31:D40,U31:V40,AM31:AN40)+1)</f>
        <v>15</v>
      </c>
      <c r="BF31" s="397"/>
      <c r="BG31" s="396" t="str">
        <f>IF('各会計、関係団体の財政状況及び健全化判断比率'!B32="","",'各会計、関係団体の財政状況及び健全化判断比率'!B32)</f>
        <v>流域下水道事業特別会計</v>
      </c>
      <c r="BH31" s="396"/>
      <c r="BI31" s="396"/>
      <c r="BJ31" s="396"/>
      <c r="BK31" s="396"/>
      <c r="BL31" s="396"/>
      <c r="BM31" s="396"/>
      <c r="BN31" s="396"/>
      <c r="BO31" s="396"/>
      <c r="BP31" s="396"/>
      <c r="BQ31" s="396"/>
      <c r="BR31" s="396"/>
      <c r="BS31" s="396"/>
      <c r="BT31" s="396"/>
      <c r="BU31" s="396"/>
      <c r="BV31" s="200"/>
      <c r="BW31" s="397">
        <f>IF(BY31="","",MAX(C31:D40,U31:V40,AM31:AN40,BE31:BF40)+1)</f>
        <v>18</v>
      </c>
      <c r="BX31" s="397"/>
      <c r="BY31" s="396" t="str">
        <f>IF('各会計、関係団体の財政状況及び健全化判断比率'!B68="","",'各会計、関係団体の財政状況及び健全化判断比率'!B68)</f>
        <v>高知県・高知市病院企業団</v>
      </c>
      <c r="BZ31" s="396"/>
      <c r="CA31" s="396"/>
      <c r="CB31" s="396"/>
      <c r="CC31" s="396"/>
      <c r="CD31" s="396"/>
      <c r="CE31" s="396"/>
      <c r="CF31" s="396"/>
      <c r="CG31" s="396"/>
      <c r="CH31" s="396"/>
      <c r="CI31" s="396"/>
      <c r="CJ31" s="396"/>
      <c r="CK31" s="396"/>
      <c r="CL31" s="396"/>
      <c r="CM31" s="396"/>
      <c r="CN31" s="200"/>
      <c r="CO31" s="397">
        <f>IF(CQ31="","",MAX(C31:D40,U31:V40,AM31:AN40,BE31:BF40,BW31:BX40)+1)</f>
        <v>20</v>
      </c>
      <c r="CP31" s="397"/>
      <c r="CQ31" s="396" t="str">
        <f>IF('各会計、関係団体の財政状況及び健全化判断比率'!BS7="","",'各会計、関係団体の財政状況及び健全化判断比率'!BS7)</f>
        <v>高知県公立大学法人</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給与等集中管理特別会計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工業用水道事業会計</v>
      </c>
      <c r="AP32" s="396"/>
      <c r="AQ32" s="396"/>
      <c r="AR32" s="396"/>
      <c r="AS32" s="396"/>
      <c r="AT32" s="396"/>
      <c r="AU32" s="396"/>
      <c r="AV32" s="396"/>
      <c r="AW32" s="396"/>
      <c r="AX32" s="396"/>
      <c r="AY32" s="396"/>
      <c r="AZ32" s="396"/>
      <c r="BA32" s="396"/>
      <c r="BB32" s="396"/>
      <c r="BC32" s="396"/>
      <c r="BD32" s="200"/>
      <c r="BE32" s="397">
        <f t="shared" ref="BE32:BE40" si="2">IF(BG32="","",BE31+1)</f>
        <v>16</v>
      </c>
      <c r="BF32" s="397"/>
      <c r="BG32" s="396" t="str">
        <f>IF('各会計、関係団体の財政状況及び健全化判断比率'!B33="","",'各会計、関係団体の財政状況及び健全化判断比率'!B33)</f>
        <v>流通団地及び工業団地造成事業特別会計</v>
      </c>
      <c r="BH32" s="396"/>
      <c r="BI32" s="396"/>
      <c r="BJ32" s="396"/>
      <c r="BK32" s="396"/>
      <c r="BL32" s="396"/>
      <c r="BM32" s="396"/>
      <c r="BN32" s="396"/>
      <c r="BO32" s="396"/>
      <c r="BP32" s="396"/>
      <c r="BQ32" s="396"/>
      <c r="BR32" s="396"/>
      <c r="BS32" s="396"/>
      <c r="BT32" s="396"/>
      <c r="BU32" s="396"/>
      <c r="BV32" s="200"/>
      <c r="BW32" s="397">
        <f t="shared" ref="BW32:BW40" si="3">IF(BY32="","",BW31+1)</f>
        <v>19</v>
      </c>
      <c r="BX32" s="397"/>
      <c r="BY32" s="396" t="str">
        <f>IF('各会計、関係団体の財政状況及び健全化判断比率'!B69="","",'各会計、関係団体の財政状況及び健全化判断比率'!B69)</f>
        <v>高知競馬組合</v>
      </c>
      <c r="BZ32" s="396"/>
      <c r="CA32" s="396"/>
      <c r="CB32" s="396"/>
      <c r="CC32" s="396"/>
      <c r="CD32" s="396"/>
      <c r="CE32" s="396"/>
      <c r="CF32" s="396"/>
      <c r="CG32" s="396"/>
      <c r="CH32" s="396"/>
      <c r="CI32" s="396"/>
      <c r="CJ32" s="396"/>
      <c r="CK32" s="396"/>
      <c r="CL32" s="396"/>
      <c r="CM32" s="396"/>
      <c r="CN32" s="200"/>
      <c r="CO32" s="397">
        <f t="shared" ref="CO32:CO40" si="4">IF(CQ32="","",CO31+1)</f>
        <v>21</v>
      </c>
      <c r="CP32" s="397"/>
      <c r="CQ32" s="396" t="str">
        <f>IF('各会計、関係団体の財政状況及び健全化判断比率'!BS8="","",'各会計、関係団体の財政状況及び健全化判断比率'!BS8)</f>
        <v>公益財団法人高知県産業振興センター</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旅費集中管理特別会計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病院事業会計</v>
      </c>
      <c r="AP33" s="396"/>
      <c r="AQ33" s="396"/>
      <c r="AR33" s="396"/>
      <c r="AS33" s="396"/>
      <c r="AT33" s="396"/>
      <c r="AU33" s="396"/>
      <c r="AV33" s="396"/>
      <c r="AW33" s="396"/>
      <c r="AX33" s="396"/>
      <c r="AY33" s="396"/>
      <c r="AZ33" s="396"/>
      <c r="BA33" s="396"/>
      <c r="BB33" s="396"/>
      <c r="BC33" s="396"/>
      <c r="BD33" s="200"/>
      <c r="BE33" s="397">
        <f t="shared" si="2"/>
        <v>17</v>
      </c>
      <c r="BF33" s="397"/>
      <c r="BG33" s="396" t="str">
        <f>IF('各会計、関係団体の財政状況及び健全化判断比率'!B34="","",'各会計、関係団体の財政状況及び健全化判断比率'!B34)</f>
        <v>港湾整備事業特別会計</v>
      </c>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22</v>
      </c>
      <c r="CP33" s="397"/>
      <c r="CQ33" s="396" t="str">
        <f>IF('各会計、関係団体の財政状況及び健全化判断比率'!BS9="","",'各会計、関係団体の財政状況及び健全化判断比率'!BS9)</f>
        <v>一般社団法人高知県森林整備公社</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用品等調達特別会計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t="str">
        <f t="shared" si="1"/>
        <v/>
      </c>
      <c r="AN34" s="397"/>
      <c r="AO34" s="396"/>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23</v>
      </c>
      <c r="CP34" s="397"/>
      <c r="CQ34" s="396" t="str">
        <f>IF('各会計、関係団体の財政状況及び健全化判断比率'!BS10="","",'各会計、関係団体の財政状況及び健全化判断比率'!BS10)</f>
        <v>高知県土地開発公社</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会計事務集中管理特別会計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24</v>
      </c>
      <c r="CP35" s="397"/>
      <c r="CQ35" s="396" t="str">
        <f>IF('各会計、関係団体の財政状況及び健全化判断比率'!BS11="","",'各会計、関係団体の財政状況及び健全化判断比率'!BS11)</f>
        <v>公益財団法人高知県人権啓発センター</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県債管理特別会計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25</v>
      </c>
      <c r="CP36" s="397"/>
      <c r="CQ36" s="396" t="str">
        <f>IF('各会計、関係団体の財政状況及び健全化判断比率'!BS12="","",'各会計、関係団体の財政状況及び健全化判断比率'!BS12)</f>
        <v>高知空港ビル株式会社</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土地取得事業特別会計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26</v>
      </c>
      <c r="CP37" s="397"/>
      <c r="CQ37" s="396" t="str">
        <f>IF('各会計、関係団体の財政状況及び健全化判断比率'!BS13="","",'各会計、関係団体の財政状況及び健全化判断比率'!BS13)</f>
        <v>土佐くろしお鉄道株式会社</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災害救助基金特別会計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27</v>
      </c>
      <c r="CP38" s="397"/>
      <c r="CQ38" s="396" t="str">
        <f>IF('各会計、関係団体の財政状況及び健全化判断比率'!BS14="","",'各会計、関係団体の財政状況及び健全化判断比率'!BS14)</f>
        <v>公益財団法人高知県文化財団</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母子父子寡婦福祉資金特別会計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28</v>
      </c>
      <c r="CP39" s="397"/>
      <c r="CQ39" s="396" t="str">
        <f>IF('各会計、関係団体の財政状況及び健全化判断比率'!BS15="","",'各会計、関係団体の財政状況及び健全化判断比率'!BS15)</f>
        <v>公益財団法人土佐山内記念財団</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中小企業近代化資金助成事業特別会計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29</v>
      </c>
      <c r="CP40" s="397"/>
      <c r="CQ40" s="396" t="str">
        <f>IF('各会計、関係団体の財政状況及び健全化判断比率'!BS16="","",'各会計、関係団体の財政状況及び健全化判断比率'!BS16)</f>
        <v>公益財団法人四万十川財団</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179</v>
      </c>
      <c r="C43" s="158"/>
      <c r="D43" s="158"/>
      <c r="E43" s="158" t="s">
        <v>180</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181</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182</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183</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184</v>
      </c>
    </row>
    <row r="48" spans="1:119" x14ac:dyDescent="0.2">
      <c r="E48" s="160" t="s">
        <v>185</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uiiGLhKsuyTqnW28xqbYcTrVshdN6oxATIZwAdJdBejygHNHp0q79XD6b0JUQ6BhmLJzV31PHi9XDWSnWsnddA==" saltValue="sczBChI3n9YPUX5WEl1XY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C119" sqref="C119"/>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546</v>
      </c>
      <c r="G33" s="17" t="s">
        <v>547</v>
      </c>
      <c r="H33" s="17" t="s">
        <v>548</v>
      </c>
      <c r="I33" s="17" t="s">
        <v>549</v>
      </c>
      <c r="J33" s="18" t="s">
        <v>550</v>
      </c>
      <c r="K33" s="10"/>
      <c r="L33" s="10"/>
      <c r="M33" s="10"/>
      <c r="N33" s="10"/>
      <c r="O33" s="10"/>
      <c r="P33" s="10"/>
    </row>
    <row r="34" spans="1:16" ht="39" customHeight="1" x14ac:dyDescent="0.2">
      <c r="A34" s="10"/>
      <c r="B34" s="19"/>
      <c r="C34" s="1164" t="s">
        <v>555</v>
      </c>
      <c r="D34" s="1164"/>
      <c r="E34" s="1165"/>
      <c r="F34" s="20">
        <v>1.55</v>
      </c>
      <c r="G34" s="21">
        <v>1.61</v>
      </c>
      <c r="H34" s="21">
        <v>1.75</v>
      </c>
      <c r="I34" s="21">
        <v>1.96</v>
      </c>
      <c r="J34" s="22">
        <v>2.16</v>
      </c>
      <c r="K34" s="10"/>
      <c r="L34" s="10"/>
      <c r="M34" s="10"/>
      <c r="N34" s="10"/>
      <c r="O34" s="10"/>
      <c r="P34" s="10"/>
    </row>
    <row r="35" spans="1:16" ht="39" customHeight="1" x14ac:dyDescent="0.2">
      <c r="A35" s="10"/>
      <c r="B35" s="23"/>
      <c r="C35" s="1158" t="s">
        <v>556</v>
      </c>
      <c r="D35" s="1159"/>
      <c r="E35" s="1160"/>
      <c r="F35" s="24">
        <v>1.58</v>
      </c>
      <c r="G35" s="25">
        <v>1.1399999999999999</v>
      </c>
      <c r="H35" s="25">
        <v>1.39</v>
      </c>
      <c r="I35" s="25">
        <v>1.3</v>
      </c>
      <c r="J35" s="26">
        <v>1.35</v>
      </c>
      <c r="K35" s="10"/>
      <c r="L35" s="10"/>
      <c r="M35" s="10"/>
      <c r="N35" s="10"/>
      <c r="O35" s="10"/>
      <c r="P35" s="10"/>
    </row>
    <row r="36" spans="1:16" ht="39" customHeight="1" x14ac:dyDescent="0.2">
      <c r="A36" s="10"/>
      <c r="B36" s="23"/>
      <c r="C36" s="1158" t="s">
        <v>557</v>
      </c>
      <c r="D36" s="1159"/>
      <c r="E36" s="1160"/>
      <c r="F36" s="24" t="s">
        <v>506</v>
      </c>
      <c r="G36" s="25" t="s">
        <v>506</v>
      </c>
      <c r="H36" s="25" t="s">
        <v>506</v>
      </c>
      <c r="I36" s="25">
        <v>0.63</v>
      </c>
      <c r="J36" s="26">
        <v>0.74</v>
      </c>
      <c r="K36" s="10"/>
      <c r="L36" s="10"/>
      <c r="M36" s="10"/>
      <c r="N36" s="10"/>
      <c r="O36" s="10"/>
      <c r="P36" s="10"/>
    </row>
    <row r="37" spans="1:16" ht="39" customHeight="1" x14ac:dyDescent="0.2">
      <c r="A37" s="10"/>
      <c r="B37" s="23"/>
      <c r="C37" s="1158" t="s">
        <v>558</v>
      </c>
      <c r="D37" s="1159"/>
      <c r="E37" s="1160"/>
      <c r="F37" s="24">
        <v>0.94</v>
      </c>
      <c r="G37" s="25">
        <v>0.35</v>
      </c>
      <c r="H37" s="25">
        <v>0.75</v>
      </c>
      <c r="I37" s="25">
        <v>0.48</v>
      </c>
      <c r="J37" s="26">
        <v>0.42</v>
      </c>
      <c r="K37" s="10"/>
      <c r="L37" s="10"/>
      <c r="M37" s="10"/>
      <c r="N37" s="10"/>
      <c r="O37" s="10"/>
      <c r="P37" s="10"/>
    </row>
    <row r="38" spans="1:16" ht="39" customHeight="1" x14ac:dyDescent="0.2">
      <c r="A38" s="10"/>
      <c r="B38" s="23"/>
      <c r="C38" s="1158" t="s">
        <v>559</v>
      </c>
      <c r="D38" s="1159"/>
      <c r="E38" s="1160"/>
      <c r="F38" s="24">
        <v>0.23</v>
      </c>
      <c r="G38" s="25">
        <v>0.22</v>
      </c>
      <c r="H38" s="25">
        <v>0.24</v>
      </c>
      <c r="I38" s="25">
        <v>0.3</v>
      </c>
      <c r="J38" s="26">
        <v>0.28999999999999998</v>
      </c>
      <c r="K38" s="10"/>
      <c r="L38" s="10"/>
      <c r="M38" s="10"/>
      <c r="N38" s="10"/>
      <c r="O38" s="10"/>
      <c r="P38" s="10"/>
    </row>
    <row r="39" spans="1:16" ht="39" customHeight="1" x14ac:dyDescent="0.2">
      <c r="A39" s="10"/>
      <c r="B39" s="23"/>
      <c r="C39" s="1158" t="s">
        <v>560</v>
      </c>
      <c r="D39" s="1159"/>
      <c r="E39" s="1160"/>
      <c r="F39" s="24">
        <v>0.02</v>
      </c>
      <c r="G39" s="25">
        <v>0.04</v>
      </c>
      <c r="H39" s="25">
        <v>0.05</v>
      </c>
      <c r="I39" s="25">
        <v>0.04</v>
      </c>
      <c r="J39" s="26">
        <v>0.1</v>
      </c>
      <c r="K39" s="10"/>
      <c r="L39" s="10"/>
      <c r="M39" s="10"/>
      <c r="N39" s="10"/>
      <c r="O39" s="10"/>
      <c r="P39" s="10"/>
    </row>
    <row r="40" spans="1:16" ht="39" customHeight="1" x14ac:dyDescent="0.2">
      <c r="A40" s="10"/>
      <c r="B40" s="23"/>
      <c r="C40" s="1158" t="s">
        <v>561</v>
      </c>
      <c r="D40" s="1159"/>
      <c r="E40" s="1160"/>
      <c r="F40" s="24">
        <v>0.01</v>
      </c>
      <c r="G40" s="25">
        <v>0</v>
      </c>
      <c r="H40" s="25">
        <v>0</v>
      </c>
      <c r="I40" s="25">
        <v>0</v>
      </c>
      <c r="J40" s="26">
        <v>0</v>
      </c>
      <c r="K40" s="10"/>
      <c r="L40" s="10"/>
      <c r="M40" s="10"/>
      <c r="N40" s="10"/>
      <c r="O40" s="10"/>
      <c r="P40" s="10"/>
    </row>
    <row r="41" spans="1:16" ht="39" customHeight="1" x14ac:dyDescent="0.2">
      <c r="A41" s="10"/>
      <c r="B41" s="23"/>
      <c r="C41" s="1158" t="s">
        <v>562</v>
      </c>
      <c r="D41" s="1159"/>
      <c r="E41" s="1160"/>
      <c r="F41" s="24">
        <v>0</v>
      </c>
      <c r="G41" s="25">
        <v>0</v>
      </c>
      <c r="H41" s="25">
        <v>0</v>
      </c>
      <c r="I41" s="25">
        <v>0</v>
      </c>
      <c r="J41" s="26">
        <v>0</v>
      </c>
      <c r="K41" s="10"/>
      <c r="L41" s="10"/>
      <c r="M41" s="10"/>
      <c r="N41" s="10"/>
      <c r="O41" s="10"/>
      <c r="P41" s="10"/>
    </row>
    <row r="42" spans="1:16" ht="39" customHeight="1" x14ac:dyDescent="0.2">
      <c r="A42" s="10"/>
      <c r="B42" s="27"/>
      <c r="C42" s="1158" t="s">
        <v>563</v>
      </c>
      <c r="D42" s="1159"/>
      <c r="E42" s="1160"/>
      <c r="F42" s="24" t="s">
        <v>506</v>
      </c>
      <c r="G42" s="25" t="s">
        <v>506</v>
      </c>
      <c r="H42" s="25" t="s">
        <v>506</v>
      </c>
      <c r="I42" s="25" t="s">
        <v>506</v>
      </c>
      <c r="J42" s="26" t="s">
        <v>506</v>
      </c>
      <c r="K42" s="10"/>
      <c r="L42" s="10"/>
      <c r="M42" s="10"/>
      <c r="N42" s="10"/>
      <c r="O42" s="10"/>
      <c r="P42" s="10"/>
    </row>
    <row r="43" spans="1:16" ht="39" customHeight="1" thickBot="1" x14ac:dyDescent="0.25">
      <c r="A43" s="10"/>
      <c r="B43" s="28"/>
      <c r="C43" s="1161" t="s">
        <v>564</v>
      </c>
      <c r="D43" s="1162"/>
      <c r="E43" s="1163"/>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TcWrNbeVTEmcjqGMUxugwOwghyhQrkrOs5QQUt0dcMwLw9drtEq1MkhjLJqIZPbgX9vwKap5piqz6J2F2W2pRQ==" saltValue="I3ewhBTnC+DkvNI+E69K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C119" sqref="C119"/>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546</v>
      </c>
      <c r="L44" s="44" t="s">
        <v>547</v>
      </c>
      <c r="M44" s="44" t="s">
        <v>548</v>
      </c>
      <c r="N44" s="44" t="s">
        <v>549</v>
      </c>
      <c r="O44" s="45" t="s">
        <v>550</v>
      </c>
      <c r="P44" s="36"/>
      <c r="Q44" s="36"/>
      <c r="R44" s="36"/>
      <c r="S44" s="36"/>
      <c r="T44" s="36"/>
      <c r="U44" s="36"/>
    </row>
    <row r="45" spans="1:21" ht="30.75" customHeight="1" x14ac:dyDescent="0.2">
      <c r="A45" s="36"/>
      <c r="B45" s="1184" t="s">
        <v>10</v>
      </c>
      <c r="C45" s="1185"/>
      <c r="D45" s="46"/>
      <c r="E45" s="1190" t="s">
        <v>11</v>
      </c>
      <c r="F45" s="1190"/>
      <c r="G45" s="1190"/>
      <c r="H45" s="1190"/>
      <c r="I45" s="1190"/>
      <c r="J45" s="1191"/>
      <c r="K45" s="47">
        <v>65895</v>
      </c>
      <c r="L45" s="48">
        <v>64352</v>
      </c>
      <c r="M45" s="48">
        <v>71529</v>
      </c>
      <c r="N45" s="48">
        <v>63622</v>
      </c>
      <c r="O45" s="49">
        <v>59288</v>
      </c>
      <c r="P45" s="36"/>
      <c r="Q45" s="36"/>
      <c r="R45" s="36"/>
      <c r="S45" s="36"/>
      <c r="T45" s="36"/>
      <c r="U45" s="36"/>
    </row>
    <row r="46" spans="1:21" ht="30.75" customHeight="1" x14ac:dyDescent="0.2">
      <c r="A46" s="36"/>
      <c r="B46" s="1186"/>
      <c r="C46" s="1187"/>
      <c r="D46" s="50"/>
      <c r="E46" s="1168" t="s">
        <v>12</v>
      </c>
      <c r="F46" s="1168"/>
      <c r="G46" s="1168"/>
      <c r="H46" s="1168"/>
      <c r="I46" s="1168"/>
      <c r="J46" s="1169"/>
      <c r="K46" s="51">
        <v>293</v>
      </c>
      <c r="L46" s="52">
        <v>605</v>
      </c>
      <c r="M46" s="52">
        <v>1375</v>
      </c>
      <c r="N46" s="52">
        <v>1134</v>
      </c>
      <c r="O46" s="53">
        <v>1399</v>
      </c>
      <c r="P46" s="36"/>
      <c r="Q46" s="36"/>
      <c r="R46" s="36"/>
      <c r="S46" s="36"/>
      <c r="T46" s="36"/>
      <c r="U46" s="36"/>
    </row>
    <row r="47" spans="1:21" ht="30.75" customHeight="1" x14ac:dyDescent="0.2">
      <c r="A47" s="36"/>
      <c r="B47" s="1186"/>
      <c r="C47" s="1187"/>
      <c r="D47" s="50"/>
      <c r="E47" s="1168" t="s">
        <v>13</v>
      </c>
      <c r="F47" s="1168"/>
      <c r="G47" s="1168"/>
      <c r="H47" s="1168"/>
      <c r="I47" s="1168"/>
      <c r="J47" s="1169"/>
      <c r="K47" s="51">
        <v>6383</v>
      </c>
      <c r="L47" s="52">
        <v>7245</v>
      </c>
      <c r="M47" s="52">
        <v>7900</v>
      </c>
      <c r="N47" s="52">
        <v>8797</v>
      </c>
      <c r="O47" s="53">
        <v>9568</v>
      </c>
      <c r="P47" s="36"/>
      <c r="Q47" s="36"/>
      <c r="R47" s="36"/>
      <c r="S47" s="36"/>
      <c r="T47" s="36"/>
      <c r="U47" s="36"/>
    </row>
    <row r="48" spans="1:21" ht="30.75" customHeight="1" x14ac:dyDescent="0.2">
      <c r="A48" s="36"/>
      <c r="B48" s="1186"/>
      <c r="C48" s="1187"/>
      <c r="D48" s="50"/>
      <c r="E48" s="1168" t="s">
        <v>14</v>
      </c>
      <c r="F48" s="1168"/>
      <c r="G48" s="1168"/>
      <c r="H48" s="1168"/>
      <c r="I48" s="1168"/>
      <c r="J48" s="1169"/>
      <c r="K48" s="51">
        <v>1424</v>
      </c>
      <c r="L48" s="52">
        <v>1330</v>
      </c>
      <c r="M48" s="52">
        <v>1463</v>
      </c>
      <c r="N48" s="52">
        <v>1540</v>
      </c>
      <c r="O48" s="53">
        <v>1168</v>
      </c>
      <c r="P48" s="36"/>
      <c r="Q48" s="36"/>
      <c r="R48" s="36"/>
      <c r="S48" s="36"/>
      <c r="T48" s="36"/>
      <c r="U48" s="36"/>
    </row>
    <row r="49" spans="1:21" ht="30.75" customHeight="1" x14ac:dyDescent="0.2">
      <c r="A49" s="36"/>
      <c r="B49" s="1186"/>
      <c r="C49" s="1187"/>
      <c r="D49" s="50"/>
      <c r="E49" s="1168" t="s">
        <v>15</v>
      </c>
      <c r="F49" s="1168"/>
      <c r="G49" s="1168"/>
      <c r="H49" s="1168"/>
      <c r="I49" s="1168"/>
      <c r="J49" s="1169"/>
      <c r="K49" s="51">
        <v>890</v>
      </c>
      <c r="L49" s="52">
        <v>971</v>
      </c>
      <c r="M49" s="52">
        <v>877</v>
      </c>
      <c r="N49" s="52">
        <v>880</v>
      </c>
      <c r="O49" s="53">
        <v>918</v>
      </c>
      <c r="P49" s="36"/>
      <c r="Q49" s="36"/>
      <c r="R49" s="36"/>
      <c r="S49" s="36"/>
      <c r="T49" s="36"/>
      <c r="U49" s="36"/>
    </row>
    <row r="50" spans="1:21" ht="30.75" customHeight="1" x14ac:dyDescent="0.2">
      <c r="A50" s="36"/>
      <c r="B50" s="1186"/>
      <c r="C50" s="1187"/>
      <c r="D50" s="50"/>
      <c r="E50" s="1168" t="s">
        <v>16</v>
      </c>
      <c r="F50" s="1168"/>
      <c r="G50" s="1168"/>
      <c r="H50" s="1168"/>
      <c r="I50" s="1168"/>
      <c r="J50" s="1169"/>
      <c r="K50" s="51">
        <v>1116</v>
      </c>
      <c r="L50" s="52">
        <v>1091</v>
      </c>
      <c r="M50" s="52">
        <v>1077</v>
      </c>
      <c r="N50" s="52">
        <v>986</v>
      </c>
      <c r="O50" s="53">
        <v>773</v>
      </c>
      <c r="P50" s="36"/>
      <c r="Q50" s="36"/>
      <c r="R50" s="36"/>
      <c r="S50" s="36"/>
      <c r="T50" s="36"/>
      <c r="U50" s="36"/>
    </row>
    <row r="51" spans="1:21" ht="30.75" customHeight="1" x14ac:dyDescent="0.2">
      <c r="A51" s="36"/>
      <c r="B51" s="1188"/>
      <c r="C51" s="1189"/>
      <c r="D51" s="54"/>
      <c r="E51" s="1168" t="s">
        <v>17</v>
      </c>
      <c r="F51" s="1168"/>
      <c r="G51" s="1168"/>
      <c r="H51" s="1168"/>
      <c r="I51" s="1168"/>
      <c r="J51" s="1169"/>
      <c r="K51" s="51">
        <v>62</v>
      </c>
      <c r="L51" s="52">
        <v>10</v>
      </c>
      <c r="M51" s="52">
        <v>16</v>
      </c>
      <c r="N51" s="52">
        <v>10</v>
      </c>
      <c r="O51" s="53">
        <v>7</v>
      </c>
      <c r="P51" s="36"/>
      <c r="Q51" s="36"/>
      <c r="R51" s="36"/>
      <c r="S51" s="36"/>
      <c r="T51" s="36"/>
      <c r="U51" s="36"/>
    </row>
    <row r="52" spans="1:21" ht="30.75" customHeight="1" x14ac:dyDescent="0.2">
      <c r="A52" s="36"/>
      <c r="B52" s="1166" t="s">
        <v>18</v>
      </c>
      <c r="C52" s="1167"/>
      <c r="D52" s="54"/>
      <c r="E52" s="1168" t="s">
        <v>19</v>
      </c>
      <c r="F52" s="1168"/>
      <c r="G52" s="1168"/>
      <c r="H52" s="1168"/>
      <c r="I52" s="1168"/>
      <c r="J52" s="1169"/>
      <c r="K52" s="51">
        <v>53814</v>
      </c>
      <c r="L52" s="52">
        <v>53663</v>
      </c>
      <c r="M52" s="52">
        <v>60811</v>
      </c>
      <c r="N52" s="52">
        <v>53761</v>
      </c>
      <c r="O52" s="53">
        <v>51054</v>
      </c>
      <c r="P52" s="36"/>
      <c r="Q52" s="36"/>
      <c r="R52" s="36"/>
      <c r="S52" s="36"/>
      <c r="T52" s="36"/>
      <c r="U52" s="36"/>
    </row>
    <row r="53" spans="1:21" ht="30.75" customHeight="1" thickBot="1" x14ac:dyDescent="0.25">
      <c r="A53" s="36"/>
      <c r="B53" s="1170" t="s">
        <v>20</v>
      </c>
      <c r="C53" s="1171"/>
      <c r="D53" s="55"/>
      <c r="E53" s="1172" t="s">
        <v>21</v>
      </c>
      <c r="F53" s="1172"/>
      <c r="G53" s="1172"/>
      <c r="H53" s="1172"/>
      <c r="I53" s="1172"/>
      <c r="J53" s="1173"/>
      <c r="K53" s="56">
        <v>22249</v>
      </c>
      <c r="L53" s="57">
        <v>21941</v>
      </c>
      <c r="M53" s="57">
        <v>23426</v>
      </c>
      <c r="N53" s="57">
        <v>23208</v>
      </c>
      <c r="O53" s="58">
        <v>22067</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565</v>
      </c>
      <c r="P54" s="36"/>
      <c r="Q54" s="36"/>
      <c r="R54" s="36"/>
      <c r="S54" s="36"/>
      <c r="T54" s="36"/>
      <c r="U54" s="36"/>
    </row>
    <row r="55" spans="1:21" ht="30.75" customHeight="1" thickBot="1" x14ac:dyDescent="0.3">
      <c r="A55" s="36"/>
      <c r="B55" s="61"/>
      <c r="C55" s="62"/>
      <c r="D55" s="62"/>
      <c r="E55" s="63"/>
      <c r="F55" s="63"/>
      <c r="G55" s="63"/>
      <c r="H55" s="63"/>
      <c r="I55" s="63"/>
      <c r="J55" s="64" t="s">
        <v>2</v>
      </c>
      <c r="K55" s="65" t="s">
        <v>566</v>
      </c>
      <c r="L55" s="66" t="s">
        <v>567</v>
      </c>
      <c r="M55" s="66" t="s">
        <v>568</v>
      </c>
      <c r="N55" s="66" t="s">
        <v>569</v>
      </c>
      <c r="O55" s="67" t="s">
        <v>570</v>
      </c>
      <c r="P55" s="36"/>
      <c r="Q55" s="36"/>
      <c r="R55" s="36"/>
      <c r="S55" s="36"/>
      <c r="T55" s="36"/>
      <c r="U55" s="36"/>
    </row>
    <row r="56" spans="1:21" ht="30.75" customHeight="1" x14ac:dyDescent="0.2">
      <c r="A56" s="36"/>
      <c r="B56" s="1174" t="s">
        <v>23</v>
      </c>
      <c r="C56" s="1175"/>
      <c r="D56" s="1178" t="s">
        <v>24</v>
      </c>
      <c r="E56" s="1179"/>
      <c r="F56" s="1179"/>
      <c r="G56" s="1179"/>
      <c r="H56" s="1179"/>
      <c r="I56" s="1179"/>
      <c r="J56" s="1180"/>
      <c r="K56" s="68">
        <v>13560</v>
      </c>
      <c r="L56" s="69">
        <v>14485</v>
      </c>
      <c r="M56" s="69">
        <v>16626</v>
      </c>
      <c r="N56" s="69">
        <v>13848</v>
      </c>
      <c r="O56" s="70">
        <v>16164</v>
      </c>
      <c r="P56" s="36"/>
      <c r="Q56" s="36"/>
      <c r="R56" s="36"/>
      <c r="S56" s="36"/>
      <c r="T56" s="36"/>
      <c r="U56" s="36"/>
    </row>
    <row r="57" spans="1:21" ht="30.75" customHeight="1" thickBot="1" x14ac:dyDescent="0.25">
      <c r="A57" s="36"/>
      <c r="B57" s="1176"/>
      <c r="C57" s="1177"/>
      <c r="D57" s="1181" t="s">
        <v>25</v>
      </c>
      <c r="E57" s="1182"/>
      <c r="F57" s="1182"/>
      <c r="G57" s="1182"/>
      <c r="H57" s="1182"/>
      <c r="I57" s="1182"/>
      <c r="J57" s="1183"/>
      <c r="K57" s="71">
        <v>14957</v>
      </c>
      <c r="L57" s="72">
        <v>17400</v>
      </c>
      <c r="M57" s="72">
        <v>19951</v>
      </c>
      <c r="N57" s="72">
        <v>18174</v>
      </c>
      <c r="O57" s="73">
        <v>21499</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4bjdnlD0dewkgEpq/sJONsKNF1LJODRSmWXQ3L3AXcQ7wyitwCTNAPU4wL8OQa6C8YFzvEoPdmjH+q9JwMQbfg==" saltValue="tD1NKQIDxFuYZQnifMhH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election activeCell="C119" sqref="C119"/>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546</v>
      </c>
      <c r="J40" s="385" t="s">
        <v>547</v>
      </c>
      <c r="K40" s="385" t="s">
        <v>548</v>
      </c>
      <c r="L40" s="385" t="s">
        <v>549</v>
      </c>
      <c r="M40" s="386" t="s">
        <v>550</v>
      </c>
    </row>
    <row r="41" spans="2:13" ht="27.75" customHeight="1" x14ac:dyDescent="0.2">
      <c r="B41" s="1204" t="s">
        <v>28</v>
      </c>
      <c r="C41" s="1205"/>
      <c r="D41" s="84"/>
      <c r="E41" s="1206" t="s">
        <v>29</v>
      </c>
      <c r="F41" s="1206"/>
      <c r="G41" s="1206"/>
      <c r="H41" s="1207"/>
      <c r="I41" s="387">
        <v>857492</v>
      </c>
      <c r="J41" s="388">
        <v>865607</v>
      </c>
      <c r="K41" s="388">
        <v>871956</v>
      </c>
      <c r="L41" s="388">
        <v>880846</v>
      </c>
      <c r="M41" s="389">
        <v>897819</v>
      </c>
    </row>
    <row r="42" spans="2:13" ht="27.75" customHeight="1" x14ac:dyDescent="0.2">
      <c r="B42" s="1194"/>
      <c r="C42" s="1195"/>
      <c r="D42" s="85"/>
      <c r="E42" s="1198" t="s">
        <v>30</v>
      </c>
      <c r="F42" s="1198"/>
      <c r="G42" s="1198"/>
      <c r="H42" s="1199"/>
      <c r="I42" s="390">
        <v>4857</v>
      </c>
      <c r="J42" s="391">
        <v>4300</v>
      </c>
      <c r="K42" s="391">
        <v>3724</v>
      </c>
      <c r="L42" s="391">
        <v>3158</v>
      </c>
      <c r="M42" s="392">
        <v>2949</v>
      </c>
    </row>
    <row r="43" spans="2:13" ht="27.75" customHeight="1" x14ac:dyDescent="0.2">
      <c r="B43" s="1194"/>
      <c r="C43" s="1195"/>
      <c r="D43" s="85"/>
      <c r="E43" s="1198" t="s">
        <v>31</v>
      </c>
      <c r="F43" s="1198"/>
      <c r="G43" s="1198"/>
      <c r="H43" s="1199"/>
      <c r="I43" s="390">
        <v>12985</v>
      </c>
      <c r="J43" s="391">
        <v>12361</v>
      </c>
      <c r="K43" s="391">
        <v>11195</v>
      </c>
      <c r="L43" s="391">
        <v>9771</v>
      </c>
      <c r="M43" s="392">
        <v>9168</v>
      </c>
    </row>
    <row r="44" spans="2:13" ht="27.75" customHeight="1" x14ac:dyDescent="0.2">
      <c r="B44" s="1194"/>
      <c r="C44" s="1195"/>
      <c r="D44" s="85"/>
      <c r="E44" s="1198" t="s">
        <v>32</v>
      </c>
      <c r="F44" s="1198"/>
      <c r="G44" s="1198"/>
      <c r="H44" s="1199"/>
      <c r="I44" s="390">
        <v>12823</v>
      </c>
      <c r="J44" s="391">
        <v>9115</v>
      </c>
      <c r="K44" s="391">
        <v>8771</v>
      </c>
      <c r="L44" s="391">
        <v>8664</v>
      </c>
      <c r="M44" s="392">
        <v>9644</v>
      </c>
    </row>
    <row r="45" spans="2:13" ht="27.75" customHeight="1" x14ac:dyDescent="0.2">
      <c r="B45" s="1194"/>
      <c r="C45" s="1195"/>
      <c r="D45" s="85"/>
      <c r="E45" s="1198" t="s">
        <v>33</v>
      </c>
      <c r="F45" s="1198"/>
      <c r="G45" s="1198"/>
      <c r="H45" s="1199"/>
      <c r="I45" s="390">
        <v>116388</v>
      </c>
      <c r="J45" s="391">
        <v>103491</v>
      </c>
      <c r="K45" s="391">
        <v>103217</v>
      </c>
      <c r="L45" s="391">
        <v>100138</v>
      </c>
      <c r="M45" s="392">
        <v>95137</v>
      </c>
    </row>
    <row r="46" spans="2:13" ht="27.75" customHeight="1" x14ac:dyDescent="0.2">
      <c r="B46" s="1194"/>
      <c r="C46" s="1195"/>
      <c r="D46" s="86"/>
      <c r="E46" s="1208" t="s">
        <v>34</v>
      </c>
      <c r="F46" s="1208"/>
      <c r="G46" s="1208"/>
      <c r="H46" s="1209"/>
      <c r="I46" s="390">
        <v>11584</v>
      </c>
      <c r="J46" s="391">
        <v>8542</v>
      </c>
      <c r="K46" s="391">
        <v>5280</v>
      </c>
      <c r="L46" s="391">
        <v>4983</v>
      </c>
      <c r="M46" s="392">
        <v>4643</v>
      </c>
    </row>
    <row r="47" spans="2:13" ht="27.75" customHeight="1" x14ac:dyDescent="0.2">
      <c r="B47" s="1194"/>
      <c r="C47" s="1195"/>
      <c r="D47" s="87"/>
      <c r="E47" s="1210" t="s">
        <v>35</v>
      </c>
      <c r="F47" s="1211"/>
      <c r="G47" s="1211"/>
      <c r="H47" s="1212"/>
      <c r="I47" s="390" t="s">
        <v>506</v>
      </c>
      <c r="J47" s="391" t="s">
        <v>506</v>
      </c>
      <c r="K47" s="391" t="s">
        <v>506</v>
      </c>
      <c r="L47" s="391" t="s">
        <v>506</v>
      </c>
      <c r="M47" s="392" t="s">
        <v>506</v>
      </c>
    </row>
    <row r="48" spans="2:13" ht="27.75" customHeight="1" x14ac:dyDescent="0.2">
      <c r="B48" s="1194"/>
      <c r="C48" s="1195"/>
      <c r="D48" s="85"/>
      <c r="E48" s="1198" t="s">
        <v>36</v>
      </c>
      <c r="F48" s="1198"/>
      <c r="G48" s="1198"/>
      <c r="H48" s="1199"/>
      <c r="I48" s="390" t="s">
        <v>506</v>
      </c>
      <c r="J48" s="391" t="s">
        <v>506</v>
      </c>
      <c r="K48" s="391" t="s">
        <v>506</v>
      </c>
      <c r="L48" s="391" t="s">
        <v>506</v>
      </c>
      <c r="M48" s="392" t="s">
        <v>506</v>
      </c>
    </row>
    <row r="49" spans="2:13" ht="27.75" customHeight="1" x14ac:dyDescent="0.2">
      <c r="B49" s="1196"/>
      <c r="C49" s="1197"/>
      <c r="D49" s="85"/>
      <c r="E49" s="1198" t="s">
        <v>37</v>
      </c>
      <c r="F49" s="1198"/>
      <c r="G49" s="1198"/>
      <c r="H49" s="1199"/>
      <c r="I49" s="390" t="s">
        <v>506</v>
      </c>
      <c r="J49" s="391" t="s">
        <v>506</v>
      </c>
      <c r="K49" s="391" t="s">
        <v>506</v>
      </c>
      <c r="L49" s="391" t="s">
        <v>506</v>
      </c>
      <c r="M49" s="392" t="s">
        <v>506</v>
      </c>
    </row>
    <row r="50" spans="2:13" ht="27.75" customHeight="1" x14ac:dyDescent="0.2">
      <c r="B50" s="1192" t="s">
        <v>38</v>
      </c>
      <c r="C50" s="1193"/>
      <c r="D50" s="88"/>
      <c r="E50" s="1198" t="s">
        <v>39</v>
      </c>
      <c r="F50" s="1198"/>
      <c r="G50" s="1198"/>
      <c r="H50" s="1199"/>
      <c r="I50" s="390">
        <v>56618</v>
      </c>
      <c r="J50" s="391">
        <v>57531</v>
      </c>
      <c r="K50" s="391">
        <v>47110</v>
      </c>
      <c r="L50" s="391">
        <v>46833</v>
      </c>
      <c r="M50" s="392">
        <v>45445</v>
      </c>
    </row>
    <row r="51" spans="2:13" ht="27.75" customHeight="1" x14ac:dyDescent="0.2">
      <c r="B51" s="1194"/>
      <c r="C51" s="1195"/>
      <c r="D51" s="85"/>
      <c r="E51" s="1198" t="s">
        <v>40</v>
      </c>
      <c r="F51" s="1198"/>
      <c r="G51" s="1198"/>
      <c r="H51" s="1199"/>
      <c r="I51" s="390">
        <v>16683</v>
      </c>
      <c r="J51" s="391">
        <v>16352</v>
      </c>
      <c r="K51" s="391">
        <v>16582</v>
      </c>
      <c r="L51" s="391">
        <v>14600</v>
      </c>
      <c r="M51" s="392">
        <v>14983</v>
      </c>
    </row>
    <row r="52" spans="2:13" ht="27.75" customHeight="1" x14ac:dyDescent="0.2">
      <c r="B52" s="1196"/>
      <c r="C52" s="1197"/>
      <c r="D52" s="85"/>
      <c r="E52" s="1198" t="s">
        <v>41</v>
      </c>
      <c r="F52" s="1198"/>
      <c r="G52" s="1198"/>
      <c r="H52" s="1199"/>
      <c r="I52" s="390">
        <v>598022</v>
      </c>
      <c r="J52" s="391">
        <v>578139</v>
      </c>
      <c r="K52" s="391">
        <v>573063</v>
      </c>
      <c r="L52" s="391">
        <v>562972</v>
      </c>
      <c r="M52" s="392">
        <v>555293</v>
      </c>
    </row>
    <row r="53" spans="2:13" ht="27.75" customHeight="1" thickBot="1" x14ac:dyDescent="0.25">
      <c r="B53" s="1200" t="s">
        <v>20</v>
      </c>
      <c r="C53" s="1201"/>
      <c r="D53" s="89"/>
      <c r="E53" s="1202" t="s">
        <v>42</v>
      </c>
      <c r="F53" s="1202"/>
      <c r="G53" s="1202"/>
      <c r="H53" s="1203"/>
      <c r="I53" s="393">
        <v>344807</v>
      </c>
      <c r="J53" s="394">
        <v>351394</v>
      </c>
      <c r="K53" s="394">
        <v>367388</v>
      </c>
      <c r="L53" s="394">
        <v>383154</v>
      </c>
      <c r="M53" s="395">
        <v>403640</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15Q5oAq37d2Ec6iSlsxovxRztOh3d7X9Dse6BAFXqrGsORSg8tqO2rPNw7mlQeiyBGXt6uFX+P9ynDjM9G0L4w==" saltValue="JbOTyp6/YbgvZ2HRqISc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C119" sqref="C119"/>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43</v>
      </c>
    </row>
    <row r="54" spans="2:8" ht="29.25" customHeight="1" thickBot="1" x14ac:dyDescent="0.35">
      <c r="B54" s="94" t="s">
        <v>1</v>
      </c>
      <c r="C54" s="95"/>
      <c r="D54" s="95"/>
      <c r="E54" s="96" t="s">
        <v>2</v>
      </c>
      <c r="F54" s="97" t="s">
        <v>548</v>
      </c>
      <c r="G54" s="97" t="s">
        <v>549</v>
      </c>
      <c r="H54" s="98" t="s">
        <v>550</v>
      </c>
    </row>
    <row r="55" spans="2:8" ht="52.5" customHeight="1" x14ac:dyDescent="0.2">
      <c r="B55" s="99"/>
      <c r="C55" s="1221" t="s">
        <v>44</v>
      </c>
      <c r="D55" s="1221"/>
      <c r="E55" s="1222"/>
      <c r="F55" s="100">
        <v>7015</v>
      </c>
      <c r="G55" s="100">
        <v>7400</v>
      </c>
      <c r="H55" s="101">
        <v>6245</v>
      </c>
    </row>
    <row r="56" spans="2:8" ht="52.5" customHeight="1" x14ac:dyDescent="0.2">
      <c r="B56" s="102"/>
      <c r="C56" s="1223" t="s">
        <v>45</v>
      </c>
      <c r="D56" s="1223"/>
      <c r="E56" s="1224"/>
      <c r="F56" s="103">
        <v>17442</v>
      </c>
      <c r="G56" s="103">
        <v>15281</v>
      </c>
      <c r="H56" s="104">
        <v>11815</v>
      </c>
    </row>
    <row r="57" spans="2:8" ht="53.25" customHeight="1" x14ac:dyDescent="0.2">
      <c r="B57" s="102"/>
      <c r="C57" s="1225" t="s">
        <v>46</v>
      </c>
      <c r="D57" s="1225"/>
      <c r="E57" s="1226"/>
      <c r="F57" s="105">
        <v>12652</v>
      </c>
      <c r="G57" s="105">
        <v>14649</v>
      </c>
      <c r="H57" s="106">
        <v>14467</v>
      </c>
    </row>
    <row r="58" spans="2:8" ht="45.75" customHeight="1" x14ac:dyDescent="0.2">
      <c r="B58" s="107"/>
      <c r="C58" s="1213" t="s">
        <v>616</v>
      </c>
      <c r="D58" s="1214"/>
      <c r="E58" s="1215"/>
      <c r="F58" s="108">
        <v>2738</v>
      </c>
      <c r="G58" s="108">
        <v>2836</v>
      </c>
      <c r="H58" s="109">
        <v>3158</v>
      </c>
    </row>
    <row r="59" spans="2:8" ht="45.75" customHeight="1" x14ac:dyDescent="0.2">
      <c r="B59" s="107"/>
      <c r="C59" s="1213" t="s">
        <v>617</v>
      </c>
      <c r="D59" s="1214"/>
      <c r="E59" s="1215"/>
      <c r="F59" s="108" t="s">
        <v>506</v>
      </c>
      <c r="G59" s="108">
        <v>2843</v>
      </c>
      <c r="H59" s="109">
        <v>2844</v>
      </c>
    </row>
    <row r="60" spans="2:8" ht="45.75" customHeight="1" x14ac:dyDescent="0.2">
      <c r="B60" s="107"/>
      <c r="C60" s="1213" t="s">
        <v>618</v>
      </c>
      <c r="D60" s="1214"/>
      <c r="E60" s="1215"/>
      <c r="F60" s="108">
        <v>1880</v>
      </c>
      <c r="G60" s="108">
        <v>1857</v>
      </c>
      <c r="H60" s="109">
        <v>1785</v>
      </c>
    </row>
    <row r="61" spans="2:8" ht="45.75" customHeight="1" x14ac:dyDescent="0.2">
      <c r="B61" s="107"/>
      <c r="C61" s="1213" t="s">
        <v>619</v>
      </c>
      <c r="D61" s="1214"/>
      <c r="E61" s="1215"/>
      <c r="F61" s="108">
        <v>1262</v>
      </c>
      <c r="G61" s="108">
        <v>1262</v>
      </c>
      <c r="H61" s="109">
        <v>1262</v>
      </c>
    </row>
    <row r="62" spans="2:8" ht="45.75" customHeight="1" thickBot="1" x14ac:dyDescent="0.25">
      <c r="B62" s="110"/>
      <c r="C62" s="1216" t="s">
        <v>620</v>
      </c>
      <c r="D62" s="1217"/>
      <c r="E62" s="1218"/>
      <c r="F62" s="111">
        <v>1128</v>
      </c>
      <c r="G62" s="111">
        <v>1129</v>
      </c>
      <c r="H62" s="112">
        <v>1129</v>
      </c>
    </row>
    <row r="63" spans="2:8" ht="52.5" customHeight="1" thickBot="1" x14ac:dyDescent="0.25">
      <c r="B63" s="113"/>
      <c r="C63" s="1219" t="s">
        <v>47</v>
      </c>
      <c r="D63" s="1219"/>
      <c r="E63" s="1220"/>
      <c r="F63" s="114">
        <v>37109</v>
      </c>
      <c r="G63" s="114">
        <v>37330</v>
      </c>
      <c r="H63" s="115">
        <v>32528</v>
      </c>
    </row>
    <row r="64" spans="2:8" ht="15" customHeight="1" x14ac:dyDescent="0.2"/>
  </sheetData>
  <sheetProtection algorithmName="SHA-512" hashValue="whvvfhUitzP9fAsgIZcPWQgRNqe+tZxBMq4xw0R0QW2BGo3p+i3Vb/hbmszWIsQJ09GRPpsckSJMnmh1Xvm6lw==" saltValue="suPQ0gpZHkZ+o9P6F0fq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B8330-3294-4F39-87AB-46AA3510715B}">
  <sheetPr>
    <pageSetUpPr fitToPage="1"/>
  </sheetPr>
  <dimension ref="A1:WZM160"/>
  <sheetViews>
    <sheetView showGridLines="0" zoomScaleNormal="100" zoomScaleSheetLayoutView="55" workbookViewId="0">
      <selection activeCell="C119" sqref="C119"/>
    </sheetView>
  </sheetViews>
  <sheetFormatPr defaultColWidth="0" defaultRowHeight="0" customHeight="1" zeroHeight="1" x14ac:dyDescent="0.2"/>
  <cols>
    <col min="1" max="1" width="6.36328125" style="1227" customWidth="1"/>
    <col min="2" max="107" width="2.453125" style="1227" customWidth="1"/>
    <col min="108" max="108" width="6.08984375" style="1229" customWidth="1"/>
    <col min="109" max="109" width="5.90625" style="1228" customWidth="1"/>
    <col min="110" max="110" width="19.08984375" style="1227" hidden="1" customWidth="1"/>
    <col min="111" max="115" width="12.6328125" style="1227" hidden="1" customWidth="1"/>
    <col min="116" max="349" width="8.6328125" style="1227" hidden="1" customWidth="1"/>
    <col min="350" max="355" width="14.90625" style="1227" hidden="1" customWidth="1"/>
    <col min="356" max="357" width="15.90625" style="1227" hidden="1" customWidth="1"/>
    <col min="358" max="363" width="16.08984375" style="1227" hidden="1" customWidth="1"/>
    <col min="364" max="364" width="6.08984375" style="1227" hidden="1" customWidth="1"/>
    <col min="365" max="365" width="3" style="1227" hidden="1" customWidth="1"/>
    <col min="366" max="605" width="8.6328125" style="1227" hidden="1" customWidth="1"/>
    <col min="606" max="611" width="14.90625" style="1227" hidden="1" customWidth="1"/>
    <col min="612" max="613" width="15.90625" style="1227" hidden="1" customWidth="1"/>
    <col min="614" max="619" width="16.08984375" style="1227" hidden="1" customWidth="1"/>
    <col min="620" max="620" width="6.08984375" style="1227" hidden="1" customWidth="1"/>
    <col min="621" max="621" width="3" style="1227" hidden="1" customWidth="1"/>
    <col min="622" max="861" width="8.6328125" style="1227" hidden="1" customWidth="1"/>
    <col min="862" max="867" width="14.90625" style="1227" hidden="1" customWidth="1"/>
    <col min="868" max="869" width="15.90625" style="1227" hidden="1" customWidth="1"/>
    <col min="870" max="875" width="16.08984375" style="1227" hidden="1" customWidth="1"/>
    <col min="876" max="876" width="6.08984375" style="1227" hidden="1" customWidth="1"/>
    <col min="877" max="877" width="3" style="1227" hidden="1" customWidth="1"/>
    <col min="878" max="1117" width="8.6328125" style="1227" hidden="1" customWidth="1"/>
    <col min="1118" max="1123" width="14.90625" style="1227" hidden="1" customWidth="1"/>
    <col min="1124" max="1125" width="15.90625" style="1227" hidden="1" customWidth="1"/>
    <col min="1126" max="1131" width="16.08984375" style="1227" hidden="1" customWidth="1"/>
    <col min="1132" max="1132" width="6.08984375" style="1227" hidden="1" customWidth="1"/>
    <col min="1133" max="1133" width="3" style="1227" hidden="1" customWidth="1"/>
    <col min="1134" max="1373" width="8.6328125" style="1227" hidden="1" customWidth="1"/>
    <col min="1374" max="1379" width="14.90625" style="1227" hidden="1" customWidth="1"/>
    <col min="1380" max="1381" width="15.90625" style="1227" hidden="1" customWidth="1"/>
    <col min="1382" max="1387" width="16.08984375" style="1227" hidden="1" customWidth="1"/>
    <col min="1388" max="1388" width="6.08984375" style="1227" hidden="1" customWidth="1"/>
    <col min="1389" max="1389" width="3" style="1227" hidden="1" customWidth="1"/>
    <col min="1390" max="1629" width="8.6328125" style="1227" hidden="1" customWidth="1"/>
    <col min="1630" max="1635" width="14.90625" style="1227" hidden="1" customWidth="1"/>
    <col min="1636" max="1637" width="15.90625" style="1227" hidden="1" customWidth="1"/>
    <col min="1638" max="1643" width="16.08984375" style="1227" hidden="1" customWidth="1"/>
    <col min="1644" max="1644" width="6.08984375" style="1227" hidden="1" customWidth="1"/>
    <col min="1645" max="1645" width="3" style="1227" hidden="1" customWidth="1"/>
    <col min="1646" max="1885" width="8.6328125" style="1227" hidden="1" customWidth="1"/>
    <col min="1886" max="1891" width="14.90625" style="1227" hidden="1" customWidth="1"/>
    <col min="1892" max="1893" width="15.90625" style="1227" hidden="1" customWidth="1"/>
    <col min="1894" max="1899" width="16.08984375" style="1227" hidden="1" customWidth="1"/>
    <col min="1900" max="1900" width="6.08984375" style="1227" hidden="1" customWidth="1"/>
    <col min="1901" max="1901" width="3" style="1227" hidden="1" customWidth="1"/>
    <col min="1902" max="2141" width="8.6328125" style="1227" hidden="1" customWidth="1"/>
    <col min="2142" max="2147" width="14.90625" style="1227" hidden="1" customWidth="1"/>
    <col min="2148" max="2149" width="15.90625" style="1227" hidden="1" customWidth="1"/>
    <col min="2150" max="2155" width="16.08984375" style="1227" hidden="1" customWidth="1"/>
    <col min="2156" max="2156" width="6.08984375" style="1227" hidden="1" customWidth="1"/>
    <col min="2157" max="2157" width="3" style="1227" hidden="1" customWidth="1"/>
    <col min="2158" max="2397" width="8.6328125" style="1227" hidden="1" customWidth="1"/>
    <col min="2398" max="2403" width="14.90625" style="1227" hidden="1" customWidth="1"/>
    <col min="2404" max="2405" width="15.90625" style="1227" hidden="1" customWidth="1"/>
    <col min="2406" max="2411" width="16.08984375" style="1227" hidden="1" customWidth="1"/>
    <col min="2412" max="2412" width="6.08984375" style="1227" hidden="1" customWidth="1"/>
    <col min="2413" max="2413" width="3" style="1227" hidden="1" customWidth="1"/>
    <col min="2414" max="2653" width="8.6328125" style="1227" hidden="1" customWidth="1"/>
    <col min="2654" max="2659" width="14.90625" style="1227" hidden="1" customWidth="1"/>
    <col min="2660" max="2661" width="15.90625" style="1227" hidden="1" customWidth="1"/>
    <col min="2662" max="2667" width="16.08984375" style="1227" hidden="1" customWidth="1"/>
    <col min="2668" max="2668" width="6.08984375" style="1227" hidden="1" customWidth="1"/>
    <col min="2669" max="2669" width="3" style="1227" hidden="1" customWidth="1"/>
    <col min="2670" max="2909" width="8.6328125" style="1227" hidden="1" customWidth="1"/>
    <col min="2910" max="2915" width="14.90625" style="1227" hidden="1" customWidth="1"/>
    <col min="2916" max="2917" width="15.90625" style="1227" hidden="1" customWidth="1"/>
    <col min="2918" max="2923" width="16.08984375" style="1227" hidden="1" customWidth="1"/>
    <col min="2924" max="2924" width="6.08984375" style="1227" hidden="1" customWidth="1"/>
    <col min="2925" max="2925" width="3" style="1227" hidden="1" customWidth="1"/>
    <col min="2926" max="3165" width="8.6328125" style="1227" hidden="1" customWidth="1"/>
    <col min="3166" max="3171" width="14.90625" style="1227" hidden="1" customWidth="1"/>
    <col min="3172" max="3173" width="15.90625" style="1227" hidden="1" customWidth="1"/>
    <col min="3174" max="3179" width="16.08984375" style="1227" hidden="1" customWidth="1"/>
    <col min="3180" max="3180" width="6.08984375" style="1227" hidden="1" customWidth="1"/>
    <col min="3181" max="3181" width="3" style="1227" hidden="1" customWidth="1"/>
    <col min="3182" max="3421" width="8.6328125" style="1227" hidden="1" customWidth="1"/>
    <col min="3422" max="3427" width="14.90625" style="1227" hidden="1" customWidth="1"/>
    <col min="3428" max="3429" width="15.90625" style="1227" hidden="1" customWidth="1"/>
    <col min="3430" max="3435" width="16.08984375" style="1227" hidden="1" customWidth="1"/>
    <col min="3436" max="3436" width="6.08984375" style="1227" hidden="1" customWidth="1"/>
    <col min="3437" max="3437" width="3" style="1227" hidden="1" customWidth="1"/>
    <col min="3438" max="3677" width="8.6328125" style="1227" hidden="1" customWidth="1"/>
    <col min="3678" max="3683" width="14.90625" style="1227" hidden="1" customWidth="1"/>
    <col min="3684" max="3685" width="15.90625" style="1227" hidden="1" customWidth="1"/>
    <col min="3686" max="3691" width="16.08984375" style="1227" hidden="1" customWidth="1"/>
    <col min="3692" max="3692" width="6.08984375" style="1227" hidden="1" customWidth="1"/>
    <col min="3693" max="3693" width="3" style="1227" hidden="1" customWidth="1"/>
    <col min="3694" max="3933" width="8.6328125" style="1227" hidden="1" customWidth="1"/>
    <col min="3934" max="3939" width="14.90625" style="1227" hidden="1" customWidth="1"/>
    <col min="3940" max="3941" width="15.90625" style="1227" hidden="1" customWidth="1"/>
    <col min="3942" max="3947" width="16.08984375" style="1227" hidden="1" customWidth="1"/>
    <col min="3948" max="3948" width="6.08984375" style="1227" hidden="1" customWidth="1"/>
    <col min="3949" max="3949" width="3" style="1227" hidden="1" customWidth="1"/>
    <col min="3950" max="4189" width="8.6328125" style="1227" hidden="1" customWidth="1"/>
    <col min="4190" max="4195" width="14.90625" style="1227" hidden="1" customWidth="1"/>
    <col min="4196" max="4197" width="15.90625" style="1227" hidden="1" customWidth="1"/>
    <col min="4198" max="4203" width="16.08984375" style="1227" hidden="1" customWidth="1"/>
    <col min="4204" max="4204" width="6.08984375" style="1227" hidden="1" customWidth="1"/>
    <col min="4205" max="4205" width="3" style="1227" hidden="1" customWidth="1"/>
    <col min="4206" max="4445" width="8.6328125" style="1227" hidden="1" customWidth="1"/>
    <col min="4446" max="4451" width="14.90625" style="1227" hidden="1" customWidth="1"/>
    <col min="4452" max="4453" width="15.90625" style="1227" hidden="1" customWidth="1"/>
    <col min="4454" max="4459" width="16.08984375" style="1227" hidden="1" customWidth="1"/>
    <col min="4460" max="4460" width="6.08984375" style="1227" hidden="1" customWidth="1"/>
    <col min="4461" max="4461" width="3" style="1227" hidden="1" customWidth="1"/>
    <col min="4462" max="4701" width="8.6328125" style="1227" hidden="1" customWidth="1"/>
    <col min="4702" max="4707" width="14.90625" style="1227" hidden="1" customWidth="1"/>
    <col min="4708" max="4709" width="15.90625" style="1227" hidden="1" customWidth="1"/>
    <col min="4710" max="4715" width="16.08984375" style="1227" hidden="1" customWidth="1"/>
    <col min="4716" max="4716" width="6.08984375" style="1227" hidden="1" customWidth="1"/>
    <col min="4717" max="4717" width="3" style="1227" hidden="1" customWidth="1"/>
    <col min="4718" max="4957" width="8.6328125" style="1227" hidden="1" customWidth="1"/>
    <col min="4958" max="4963" width="14.90625" style="1227" hidden="1" customWidth="1"/>
    <col min="4964" max="4965" width="15.90625" style="1227" hidden="1" customWidth="1"/>
    <col min="4966" max="4971" width="16.08984375" style="1227" hidden="1" customWidth="1"/>
    <col min="4972" max="4972" width="6.08984375" style="1227" hidden="1" customWidth="1"/>
    <col min="4973" max="4973" width="3" style="1227" hidden="1" customWidth="1"/>
    <col min="4974" max="5213" width="8.6328125" style="1227" hidden="1" customWidth="1"/>
    <col min="5214" max="5219" width="14.90625" style="1227" hidden="1" customWidth="1"/>
    <col min="5220" max="5221" width="15.90625" style="1227" hidden="1" customWidth="1"/>
    <col min="5222" max="5227" width="16.08984375" style="1227" hidden="1" customWidth="1"/>
    <col min="5228" max="5228" width="6.08984375" style="1227" hidden="1" customWidth="1"/>
    <col min="5229" max="5229" width="3" style="1227" hidden="1" customWidth="1"/>
    <col min="5230" max="5469" width="8.6328125" style="1227" hidden="1" customWidth="1"/>
    <col min="5470" max="5475" width="14.90625" style="1227" hidden="1" customWidth="1"/>
    <col min="5476" max="5477" width="15.90625" style="1227" hidden="1" customWidth="1"/>
    <col min="5478" max="5483" width="16.08984375" style="1227" hidden="1" customWidth="1"/>
    <col min="5484" max="5484" width="6.08984375" style="1227" hidden="1" customWidth="1"/>
    <col min="5485" max="5485" width="3" style="1227" hidden="1" customWidth="1"/>
    <col min="5486" max="5725" width="8.6328125" style="1227" hidden="1" customWidth="1"/>
    <col min="5726" max="5731" width="14.90625" style="1227" hidden="1" customWidth="1"/>
    <col min="5732" max="5733" width="15.90625" style="1227" hidden="1" customWidth="1"/>
    <col min="5734" max="5739" width="16.08984375" style="1227" hidden="1" customWidth="1"/>
    <col min="5740" max="5740" width="6.08984375" style="1227" hidden="1" customWidth="1"/>
    <col min="5741" max="5741" width="3" style="1227" hidden="1" customWidth="1"/>
    <col min="5742" max="5981" width="8.6328125" style="1227" hidden="1" customWidth="1"/>
    <col min="5982" max="5987" width="14.90625" style="1227" hidden="1" customWidth="1"/>
    <col min="5988" max="5989" width="15.90625" style="1227" hidden="1" customWidth="1"/>
    <col min="5990" max="5995" width="16.08984375" style="1227" hidden="1" customWidth="1"/>
    <col min="5996" max="5996" width="6.08984375" style="1227" hidden="1" customWidth="1"/>
    <col min="5997" max="5997" width="3" style="1227" hidden="1" customWidth="1"/>
    <col min="5998" max="6237" width="8.6328125" style="1227" hidden="1" customWidth="1"/>
    <col min="6238" max="6243" width="14.90625" style="1227" hidden="1" customWidth="1"/>
    <col min="6244" max="6245" width="15.90625" style="1227" hidden="1" customWidth="1"/>
    <col min="6246" max="6251" width="16.08984375" style="1227" hidden="1" customWidth="1"/>
    <col min="6252" max="6252" width="6.08984375" style="1227" hidden="1" customWidth="1"/>
    <col min="6253" max="6253" width="3" style="1227" hidden="1" customWidth="1"/>
    <col min="6254" max="6493" width="8.6328125" style="1227" hidden="1" customWidth="1"/>
    <col min="6494" max="6499" width="14.90625" style="1227" hidden="1" customWidth="1"/>
    <col min="6500" max="6501" width="15.90625" style="1227" hidden="1" customWidth="1"/>
    <col min="6502" max="6507" width="16.08984375" style="1227" hidden="1" customWidth="1"/>
    <col min="6508" max="6508" width="6.08984375" style="1227" hidden="1" customWidth="1"/>
    <col min="6509" max="6509" width="3" style="1227" hidden="1" customWidth="1"/>
    <col min="6510" max="6749" width="8.6328125" style="1227" hidden="1" customWidth="1"/>
    <col min="6750" max="6755" width="14.90625" style="1227" hidden="1" customWidth="1"/>
    <col min="6756" max="6757" width="15.90625" style="1227" hidden="1" customWidth="1"/>
    <col min="6758" max="6763" width="16.08984375" style="1227" hidden="1" customWidth="1"/>
    <col min="6764" max="6764" width="6.08984375" style="1227" hidden="1" customWidth="1"/>
    <col min="6765" max="6765" width="3" style="1227" hidden="1" customWidth="1"/>
    <col min="6766" max="7005" width="8.6328125" style="1227" hidden="1" customWidth="1"/>
    <col min="7006" max="7011" width="14.90625" style="1227" hidden="1" customWidth="1"/>
    <col min="7012" max="7013" width="15.90625" style="1227" hidden="1" customWidth="1"/>
    <col min="7014" max="7019" width="16.08984375" style="1227" hidden="1" customWidth="1"/>
    <col min="7020" max="7020" width="6.08984375" style="1227" hidden="1" customWidth="1"/>
    <col min="7021" max="7021" width="3" style="1227" hidden="1" customWidth="1"/>
    <col min="7022" max="7261" width="8.6328125" style="1227" hidden="1" customWidth="1"/>
    <col min="7262" max="7267" width="14.90625" style="1227" hidden="1" customWidth="1"/>
    <col min="7268" max="7269" width="15.90625" style="1227" hidden="1" customWidth="1"/>
    <col min="7270" max="7275" width="16.08984375" style="1227" hidden="1" customWidth="1"/>
    <col min="7276" max="7276" width="6.08984375" style="1227" hidden="1" customWidth="1"/>
    <col min="7277" max="7277" width="3" style="1227" hidden="1" customWidth="1"/>
    <col min="7278" max="7517" width="8.6328125" style="1227" hidden="1" customWidth="1"/>
    <col min="7518" max="7523" width="14.90625" style="1227" hidden="1" customWidth="1"/>
    <col min="7524" max="7525" width="15.90625" style="1227" hidden="1" customWidth="1"/>
    <col min="7526" max="7531" width="16.08984375" style="1227" hidden="1" customWidth="1"/>
    <col min="7532" max="7532" width="6.08984375" style="1227" hidden="1" customWidth="1"/>
    <col min="7533" max="7533" width="3" style="1227" hidden="1" customWidth="1"/>
    <col min="7534" max="7773" width="8.6328125" style="1227" hidden="1" customWidth="1"/>
    <col min="7774" max="7779" width="14.90625" style="1227" hidden="1" customWidth="1"/>
    <col min="7780" max="7781" width="15.90625" style="1227" hidden="1" customWidth="1"/>
    <col min="7782" max="7787" width="16.08984375" style="1227" hidden="1" customWidth="1"/>
    <col min="7788" max="7788" width="6.08984375" style="1227" hidden="1" customWidth="1"/>
    <col min="7789" max="7789" width="3" style="1227" hidden="1" customWidth="1"/>
    <col min="7790" max="8029" width="8.6328125" style="1227" hidden="1" customWidth="1"/>
    <col min="8030" max="8035" width="14.90625" style="1227" hidden="1" customWidth="1"/>
    <col min="8036" max="8037" width="15.90625" style="1227" hidden="1" customWidth="1"/>
    <col min="8038" max="8043" width="16.08984375" style="1227" hidden="1" customWidth="1"/>
    <col min="8044" max="8044" width="6.08984375" style="1227" hidden="1" customWidth="1"/>
    <col min="8045" max="8045" width="3" style="1227" hidden="1" customWidth="1"/>
    <col min="8046" max="8285" width="8.6328125" style="1227" hidden="1" customWidth="1"/>
    <col min="8286" max="8291" width="14.90625" style="1227" hidden="1" customWidth="1"/>
    <col min="8292" max="8293" width="15.90625" style="1227" hidden="1" customWidth="1"/>
    <col min="8294" max="8299" width="16.08984375" style="1227" hidden="1" customWidth="1"/>
    <col min="8300" max="8300" width="6.08984375" style="1227" hidden="1" customWidth="1"/>
    <col min="8301" max="8301" width="3" style="1227" hidden="1" customWidth="1"/>
    <col min="8302" max="8541" width="8.6328125" style="1227" hidden="1" customWidth="1"/>
    <col min="8542" max="8547" width="14.90625" style="1227" hidden="1" customWidth="1"/>
    <col min="8548" max="8549" width="15.90625" style="1227" hidden="1" customWidth="1"/>
    <col min="8550" max="8555" width="16.08984375" style="1227" hidden="1" customWidth="1"/>
    <col min="8556" max="8556" width="6.08984375" style="1227" hidden="1" customWidth="1"/>
    <col min="8557" max="8557" width="3" style="1227" hidden="1" customWidth="1"/>
    <col min="8558" max="8797" width="8.6328125" style="1227" hidden="1" customWidth="1"/>
    <col min="8798" max="8803" width="14.90625" style="1227" hidden="1" customWidth="1"/>
    <col min="8804" max="8805" width="15.90625" style="1227" hidden="1" customWidth="1"/>
    <col min="8806" max="8811" width="16.08984375" style="1227" hidden="1" customWidth="1"/>
    <col min="8812" max="8812" width="6.08984375" style="1227" hidden="1" customWidth="1"/>
    <col min="8813" max="8813" width="3" style="1227" hidden="1" customWidth="1"/>
    <col min="8814" max="9053" width="8.6328125" style="1227" hidden="1" customWidth="1"/>
    <col min="9054" max="9059" width="14.90625" style="1227" hidden="1" customWidth="1"/>
    <col min="9060" max="9061" width="15.90625" style="1227" hidden="1" customWidth="1"/>
    <col min="9062" max="9067" width="16.08984375" style="1227" hidden="1" customWidth="1"/>
    <col min="9068" max="9068" width="6.08984375" style="1227" hidden="1" customWidth="1"/>
    <col min="9069" max="9069" width="3" style="1227" hidden="1" customWidth="1"/>
    <col min="9070" max="9309" width="8.6328125" style="1227" hidden="1" customWidth="1"/>
    <col min="9310" max="9315" width="14.90625" style="1227" hidden="1" customWidth="1"/>
    <col min="9316" max="9317" width="15.90625" style="1227" hidden="1" customWidth="1"/>
    <col min="9318" max="9323" width="16.08984375" style="1227" hidden="1" customWidth="1"/>
    <col min="9324" max="9324" width="6.08984375" style="1227" hidden="1" customWidth="1"/>
    <col min="9325" max="9325" width="3" style="1227" hidden="1" customWidth="1"/>
    <col min="9326" max="9565" width="8.6328125" style="1227" hidden="1" customWidth="1"/>
    <col min="9566" max="9571" width="14.90625" style="1227" hidden="1" customWidth="1"/>
    <col min="9572" max="9573" width="15.90625" style="1227" hidden="1" customWidth="1"/>
    <col min="9574" max="9579" width="16.08984375" style="1227" hidden="1" customWidth="1"/>
    <col min="9580" max="9580" width="6.08984375" style="1227" hidden="1" customWidth="1"/>
    <col min="9581" max="9581" width="3" style="1227" hidden="1" customWidth="1"/>
    <col min="9582" max="9821" width="8.6328125" style="1227" hidden="1" customWidth="1"/>
    <col min="9822" max="9827" width="14.90625" style="1227" hidden="1" customWidth="1"/>
    <col min="9828" max="9829" width="15.90625" style="1227" hidden="1" customWidth="1"/>
    <col min="9830" max="9835" width="16.08984375" style="1227" hidden="1" customWidth="1"/>
    <col min="9836" max="9836" width="6.08984375" style="1227" hidden="1" customWidth="1"/>
    <col min="9837" max="9837" width="3" style="1227" hidden="1" customWidth="1"/>
    <col min="9838" max="10077" width="8.6328125" style="1227" hidden="1" customWidth="1"/>
    <col min="10078" max="10083" width="14.90625" style="1227" hidden="1" customWidth="1"/>
    <col min="10084" max="10085" width="15.90625" style="1227" hidden="1" customWidth="1"/>
    <col min="10086" max="10091" width="16.08984375" style="1227" hidden="1" customWidth="1"/>
    <col min="10092" max="10092" width="6.08984375" style="1227" hidden="1" customWidth="1"/>
    <col min="10093" max="10093" width="3" style="1227" hidden="1" customWidth="1"/>
    <col min="10094" max="10333" width="8.6328125" style="1227" hidden="1" customWidth="1"/>
    <col min="10334" max="10339" width="14.90625" style="1227" hidden="1" customWidth="1"/>
    <col min="10340" max="10341" width="15.90625" style="1227" hidden="1" customWidth="1"/>
    <col min="10342" max="10347" width="16.08984375" style="1227" hidden="1" customWidth="1"/>
    <col min="10348" max="10348" width="6.08984375" style="1227" hidden="1" customWidth="1"/>
    <col min="10349" max="10349" width="3" style="1227" hidden="1" customWidth="1"/>
    <col min="10350" max="10589" width="8.6328125" style="1227" hidden="1" customWidth="1"/>
    <col min="10590" max="10595" width="14.90625" style="1227" hidden="1" customWidth="1"/>
    <col min="10596" max="10597" width="15.90625" style="1227" hidden="1" customWidth="1"/>
    <col min="10598" max="10603" width="16.08984375" style="1227" hidden="1" customWidth="1"/>
    <col min="10604" max="10604" width="6.08984375" style="1227" hidden="1" customWidth="1"/>
    <col min="10605" max="10605" width="3" style="1227" hidden="1" customWidth="1"/>
    <col min="10606" max="10845" width="8.6328125" style="1227" hidden="1" customWidth="1"/>
    <col min="10846" max="10851" width="14.90625" style="1227" hidden="1" customWidth="1"/>
    <col min="10852" max="10853" width="15.90625" style="1227" hidden="1" customWidth="1"/>
    <col min="10854" max="10859" width="16.08984375" style="1227" hidden="1" customWidth="1"/>
    <col min="10860" max="10860" width="6.08984375" style="1227" hidden="1" customWidth="1"/>
    <col min="10861" max="10861" width="3" style="1227" hidden="1" customWidth="1"/>
    <col min="10862" max="11101" width="8.6328125" style="1227" hidden="1" customWidth="1"/>
    <col min="11102" max="11107" width="14.90625" style="1227" hidden="1" customWidth="1"/>
    <col min="11108" max="11109" width="15.90625" style="1227" hidden="1" customWidth="1"/>
    <col min="11110" max="11115" width="16.08984375" style="1227" hidden="1" customWidth="1"/>
    <col min="11116" max="11116" width="6.08984375" style="1227" hidden="1" customWidth="1"/>
    <col min="11117" max="11117" width="3" style="1227" hidden="1" customWidth="1"/>
    <col min="11118" max="11357" width="8.6328125" style="1227" hidden="1" customWidth="1"/>
    <col min="11358" max="11363" width="14.90625" style="1227" hidden="1" customWidth="1"/>
    <col min="11364" max="11365" width="15.90625" style="1227" hidden="1" customWidth="1"/>
    <col min="11366" max="11371" width="16.08984375" style="1227" hidden="1" customWidth="1"/>
    <col min="11372" max="11372" width="6.08984375" style="1227" hidden="1" customWidth="1"/>
    <col min="11373" max="11373" width="3" style="1227" hidden="1" customWidth="1"/>
    <col min="11374" max="11613" width="8.6328125" style="1227" hidden="1" customWidth="1"/>
    <col min="11614" max="11619" width="14.90625" style="1227" hidden="1" customWidth="1"/>
    <col min="11620" max="11621" width="15.90625" style="1227" hidden="1" customWidth="1"/>
    <col min="11622" max="11627" width="16.08984375" style="1227" hidden="1" customWidth="1"/>
    <col min="11628" max="11628" width="6.08984375" style="1227" hidden="1" customWidth="1"/>
    <col min="11629" max="11629" width="3" style="1227" hidden="1" customWidth="1"/>
    <col min="11630" max="11869" width="8.6328125" style="1227" hidden="1" customWidth="1"/>
    <col min="11870" max="11875" width="14.90625" style="1227" hidden="1" customWidth="1"/>
    <col min="11876" max="11877" width="15.90625" style="1227" hidden="1" customWidth="1"/>
    <col min="11878" max="11883" width="16.08984375" style="1227" hidden="1" customWidth="1"/>
    <col min="11884" max="11884" width="6.08984375" style="1227" hidden="1" customWidth="1"/>
    <col min="11885" max="11885" width="3" style="1227" hidden="1" customWidth="1"/>
    <col min="11886" max="12125" width="8.6328125" style="1227" hidden="1" customWidth="1"/>
    <col min="12126" max="12131" width="14.90625" style="1227" hidden="1" customWidth="1"/>
    <col min="12132" max="12133" width="15.90625" style="1227" hidden="1" customWidth="1"/>
    <col min="12134" max="12139" width="16.08984375" style="1227" hidden="1" customWidth="1"/>
    <col min="12140" max="12140" width="6.08984375" style="1227" hidden="1" customWidth="1"/>
    <col min="12141" max="12141" width="3" style="1227" hidden="1" customWidth="1"/>
    <col min="12142" max="12381" width="8.6328125" style="1227" hidden="1" customWidth="1"/>
    <col min="12382" max="12387" width="14.90625" style="1227" hidden="1" customWidth="1"/>
    <col min="12388" max="12389" width="15.90625" style="1227" hidden="1" customWidth="1"/>
    <col min="12390" max="12395" width="16.08984375" style="1227" hidden="1" customWidth="1"/>
    <col min="12396" max="12396" width="6.08984375" style="1227" hidden="1" customWidth="1"/>
    <col min="12397" max="12397" width="3" style="1227" hidden="1" customWidth="1"/>
    <col min="12398" max="12637" width="8.6328125" style="1227" hidden="1" customWidth="1"/>
    <col min="12638" max="12643" width="14.90625" style="1227" hidden="1" customWidth="1"/>
    <col min="12644" max="12645" width="15.90625" style="1227" hidden="1" customWidth="1"/>
    <col min="12646" max="12651" width="16.08984375" style="1227" hidden="1" customWidth="1"/>
    <col min="12652" max="12652" width="6.08984375" style="1227" hidden="1" customWidth="1"/>
    <col min="12653" max="12653" width="3" style="1227" hidden="1" customWidth="1"/>
    <col min="12654" max="12893" width="8.6328125" style="1227" hidden="1" customWidth="1"/>
    <col min="12894" max="12899" width="14.90625" style="1227" hidden="1" customWidth="1"/>
    <col min="12900" max="12901" width="15.90625" style="1227" hidden="1" customWidth="1"/>
    <col min="12902" max="12907" width="16.08984375" style="1227" hidden="1" customWidth="1"/>
    <col min="12908" max="12908" width="6.08984375" style="1227" hidden="1" customWidth="1"/>
    <col min="12909" max="12909" width="3" style="1227" hidden="1" customWidth="1"/>
    <col min="12910" max="13149" width="8.6328125" style="1227" hidden="1" customWidth="1"/>
    <col min="13150" max="13155" width="14.90625" style="1227" hidden="1" customWidth="1"/>
    <col min="13156" max="13157" width="15.90625" style="1227" hidden="1" customWidth="1"/>
    <col min="13158" max="13163" width="16.08984375" style="1227" hidden="1" customWidth="1"/>
    <col min="13164" max="13164" width="6.08984375" style="1227" hidden="1" customWidth="1"/>
    <col min="13165" max="13165" width="3" style="1227" hidden="1" customWidth="1"/>
    <col min="13166" max="13405" width="8.6328125" style="1227" hidden="1" customWidth="1"/>
    <col min="13406" max="13411" width="14.90625" style="1227" hidden="1" customWidth="1"/>
    <col min="13412" max="13413" width="15.90625" style="1227" hidden="1" customWidth="1"/>
    <col min="13414" max="13419" width="16.08984375" style="1227" hidden="1" customWidth="1"/>
    <col min="13420" max="13420" width="6.08984375" style="1227" hidden="1" customWidth="1"/>
    <col min="13421" max="13421" width="3" style="1227" hidden="1" customWidth="1"/>
    <col min="13422" max="13661" width="8.6328125" style="1227" hidden="1" customWidth="1"/>
    <col min="13662" max="13667" width="14.90625" style="1227" hidden="1" customWidth="1"/>
    <col min="13668" max="13669" width="15.90625" style="1227" hidden="1" customWidth="1"/>
    <col min="13670" max="13675" width="16.08984375" style="1227" hidden="1" customWidth="1"/>
    <col min="13676" max="13676" width="6.08984375" style="1227" hidden="1" customWidth="1"/>
    <col min="13677" max="13677" width="3" style="1227" hidden="1" customWidth="1"/>
    <col min="13678" max="13917" width="8.6328125" style="1227" hidden="1" customWidth="1"/>
    <col min="13918" max="13923" width="14.90625" style="1227" hidden="1" customWidth="1"/>
    <col min="13924" max="13925" width="15.90625" style="1227" hidden="1" customWidth="1"/>
    <col min="13926" max="13931" width="16.08984375" style="1227" hidden="1" customWidth="1"/>
    <col min="13932" max="13932" width="6.08984375" style="1227" hidden="1" customWidth="1"/>
    <col min="13933" max="13933" width="3" style="1227" hidden="1" customWidth="1"/>
    <col min="13934" max="14173" width="8.6328125" style="1227" hidden="1" customWidth="1"/>
    <col min="14174" max="14179" width="14.90625" style="1227" hidden="1" customWidth="1"/>
    <col min="14180" max="14181" width="15.90625" style="1227" hidden="1" customWidth="1"/>
    <col min="14182" max="14187" width="16.08984375" style="1227" hidden="1" customWidth="1"/>
    <col min="14188" max="14188" width="6.08984375" style="1227" hidden="1" customWidth="1"/>
    <col min="14189" max="14189" width="3" style="1227" hidden="1" customWidth="1"/>
    <col min="14190" max="14429" width="8.6328125" style="1227" hidden="1" customWidth="1"/>
    <col min="14430" max="14435" width="14.90625" style="1227" hidden="1" customWidth="1"/>
    <col min="14436" max="14437" width="15.90625" style="1227" hidden="1" customWidth="1"/>
    <col min="14438" max="14443" width="16.08984375" style="1227" hidden="1" customWidth="1"/>
    <col min="14444" max="14444" width="6.08984375" style="1227" hidden="1" customWidth="1"/>
    <col min="14445" max="14445" width="3" style="1227" hidden="1" customWidth="1"/>
    <col min="14446" max="14685" width="8.6328125" style="1227" hidden="1" customWidth="1"/>
    <col min="14686" max="14691" width="14.90625" style="1227" hidden="1" customWidth="1"/>
    <col min="14692" max="14693" width="15.90625" style="1227" hidden="1" customWidth="1"/>
    <col min="14694" max="14699" width="16.08984375" style="1227" hidden="1" customWidth="1"/>
    <col min="14700" max="14700" width="6.08984375" style="1227" hidden="1" customWidth="1"/>
    <col min="14701" max="14701" width="3" style="1227" hidden="1" customWidth="1"/>
    <col min="14702" max="14941" width="8.6328125" style="1227" hidden="1" customWidth="1"/>
    <col min="14942" max="14947" width="14.90625" style="1227" hidden="1" customWidth="1"/>
    <col min="14948" max="14949" width="15.90625" style="1227" hidden="1" customWidth="1"/>
    <col min="14950" max="14955" width="16.08984375" style="1227" hidden="1" customWidth="1"/>
    <col min="14956" max="14956" width="6.08984375" style="1227" hidden="1" customWidth="1"/>
    <col min="14957" max="14957" width="3" style="1227" hidden="1" customWidth="1"/>
    <col min="14958" max="15197" width="8.6328125" style="1227" hidden="1" customWidth="1"/>
    <col min="15198" max="15203" width="14.90625" style="1227" hidden="1" customWidth="1"/>
    <col min="15204" max="15205" width="15.90625" style="1227" hidden="1" customWidth="1"/>
    <col min="15206" max="15211" width="16.08984375" style="1227" hidden="1" customWidth="1"/>
    <col min="15212" max="15212" width="6.08984375" style="1227" hidden="1" customWidth="1"/>
    <col min="15213" max="15213" width="3" style="1227" hidden="1" customWidth="1"/>
    <col min="15214" max="15453" width="8.6328125" style="1227" hidden="1" customWidth="1"/>
    <col min="15454" max="15459" width="14.90625" style="1227" hidden="1" customWidth="1"/>
    <col min="15460" max="15461" width="15.90625" style="1227" hidden="1" customWidth="1"/>
    <col min="15462" max="15467" width="16.08984375" style="1227" hidden="1" customWidth="1"/>
    <col min="15468" max="15468" width="6.08984375" style="1227" hidden="1" customWidth="1"/>
    <col min="15469" max="15469" width="3" style="1227" hidden="1" customWidth="1"/>
    <col min="15470" max="15709" width="8.6328125" style="1227" hidden="1" customWidth="1"/>
    <col min="15710" max="15715" width="14.90625" style="1227" hidden="1" customWidth="1"/>
    <col min="15716" max="15717" width="15.90625" style="1227" hidden="1" customWidth="1"/>
    <col min="15718" max="15723" width="16.08984375" style="1227" hidden="1" customWidth="1"/>
    <col min="15724" max="15724" width="6.08984375" style="1227" hidden="1" customWidth="1"/>
    <col min="15725" max="15725" width="3" style="1227" hidden="1" customWidth="1"/>
    <col min="15726" max="15965" width="8.6328125" style="1227" hidden="1" customWidth="1"/>
    <col min="15966" max="15971" width="14.90625" style="1227" hidden="1" customWidth="1"/>
    <col min="15972" max="15973" width="15.90625" style="1227" hidden="1" customWidth="1"/>
    <col min="15974" max="15979" width="16.08984375" style="1227" hidden="1" customWidth="1"/>
    <col min="15980" max="15980" width="6.08984375" style="1227" hidden="1" customWidth="1"/>
    <col min="15981" max="15981" width="3" style="1227" hidden="1" customWidth="1"/>
    <col min="15982" max="16221" width="8.6328125" style="1227" hidden="1" customWidth="1"/>
    <col min="16222" max="16227" width="14.90625" style="1227" hidden="1" customWidth="1"/>
    <col min="16228" max="16229" width="15.90625" style="1227" hidden="1" customWidth="1"/>
    <col min="16230" max="16235" width="16.08984375" style="1227" hidden="1" customWidth="1"/>
    <col min="16236" max="16236" width="6.08984375" style="1227" hidden="1" customWidth="1"/>
    <col min="16237" max="16237" width="3" style="1227" hidden="1" customWidth="1"/>
    <col min="16238" max="16384" width="8.6328125" style="1227" hidden="1" customWidth="1"/>
  </cols>
  <sheetData>
    <row r="1" spans="1:143" ht="42.75" customHeight="1" x14ac:dyDescent="0.2">
      <c r="A1" s="1287"/>
      <c r="B1" s="1286"/>
      <c r="DD1" s="1227"/>
      <c r="DE1" s="1227"/>
    </row>
    <row r="2" spans="1:143" ht="25.5" customHeight="1" x14ac:dyDescent="0.2">
      <c r="A2" s="1285"/>
      <c r="C2" s="1285"/>
      <c r="O2" s="1285"/>
      <c r="P2" s="1285"/>
      <c r="Q2" s="1285"/>
      <c r="R2" s="1285"/>
      <c r="S2" s="1285"/>
      <c r="T2" s="1285"/>
      <c r="U2" s="1285"/>
      <c r="V2" s="1285"/>
      <c r="W2" s="1285"/>
      <c r="X2" s="1285"/>
      <c r="Y2" s="1285"/>
      <c r="Z2" s="1285"/>
      <c r="AA2" s="1285"/>
      <c r="AB2" s="1285"/>
      <c r="AC2" s="1285"/>
      <c r="AD2" s="1285"/>
      <c r="AE2" s="1285"/>
      <c r="AF2" s="1285"/>
      <c r="AG2" s="1285"/>
      <c r="AH2" s="1285"/>
      <c r="AI2" s="1285"/>
      <c r="AU2" s="1285"/>
      <c r="BG2" s="1285"/>
      <c r="BS2" s="1285"/>
      <c r="CE2" s="1285"/>
      <c r="CQ2" s="1285"/>
      <c r="DD2" s="1227"/>
      <c r="DE2" s="1227"/>
    </row>
    <row r="3" spans="1:143" ht="25.5" customHeight="1" x14ac:dyDescent="0.2">
      <c r="A3" s="1285"/>
      <c r="C3" s="1285"/>
      <c r="O3" s="1285"/>
      <c r="P3" s="1285"/>
      <c r="Q3" s="1285"/>
      <c r="R3" s="1285"/>
      <c r="S3" s="1285"/>
      <c r="T3" s="1285"/>
      <c r="U3" s="1285"/>
      <c r="V3" s="1285"/>
      <c r="W3" s="1285"/>
      <c r="X3" s="1285"/>
      <c r="Y3" s="1285"/>
      <c r="Z3" s="1285"/>
      <c r="AA3" s="1285"/>
      <c r="AB3" s="1285"/>
      <c r="AC3" s="1285"/>
      <c r="AD3" s="1285"/>
      <c r="AE3" s="1285"/>
      <c r="AF3" s="1285"/>
      <c r="AG3" s="1285"/>
      <c r="AH3" s="1285"/>
      <c r="AI3" s="1285"/>
      <c r="AU3" s="1285"/>
      <c r="BG3" s="1285"/>
      <c r="BS3" s="1285"/>
      <c r="CE3" s="1285"/>
      <c r="CQ3" s="1285"/>
      <c r="DD3" s="1227"/>
      <c r="DE3" s="1227"/>
    </row>
    <row r="4" spans="1:143" s="1283" customFormat="1" ht="13" x14ac:dyDescent="0.2">
      <c r="A4" s="1285"/>
      <c r="B4" s="1285"/>
      <c r="C4" s="1285"/>
      <c r="D4" s="1285"/>
      <c r="E4" s="1285"/>
      <c r="F4" s="1285"/>
      <c r="G4" s="1285"/>
      <c r="H4" s="1285"/>
      <c r="I4" s="1285"/>
      <c r="J4" s="1285"/>
      <c r="K4" s="1285"/>
      <c r="L4" s="1285"/>
      <c r="M4" s="1285"/>
      <c r="N4" s="1285"/>
      <c r="O4" s="1285"/>
      <c r="P4" s="1285"/>
      <c r="Q4" s="1285"/>
      <c r="R4" s="1285"/>
      <c r="S4" s="1285"/>
      <c r="T4" s="1285"/>
      <c r="U4" s="1285"/>
      <c r="V4" s="1285"/>
      <c r="W4" s="1285"/>
      <c r="X4" s="1285"/>
      <c r="Y4" s="1285"/>
      <c r="Z4" s="1285"/>
      <c r="AA4" s="1285"/>
      <c r="AB4" s="1285"/>
      <c r="AC4" s="1285"/>
      <c r="AD4" s="1285"/>
      <c r="AE4" s="1285"/>
      <c r="AF4" s="1285"/>
      <c r="AG4" s="1285"/>
      <c r="AH4" s="1285"/>
      <c r="AI4" s="1285"/>
      <c r="AJ4" s="1285"/>
      <c r="AK4" s="1285"/>
      <c r="AL4" s="1285"/>
      <c r="AM4" s="1285"/>
      <c r="AN4" s="1285"/>
      <c r="AO4" s="1285"/>
      <c r="AP4" s="1285"/>
      <c r="AQ4" s="1285"/>
      <c r="AR4" s="1285"/>
      <c r="AS4" s="1285"/>
      <c r="AT4" s="1285"/>
      <c r="AU4" s="1285"/>
      <c r="AV4" s="1285"/>
      <c r="AW4" s="1285"/>
      <c r="AX4" s="1285"/>
      <c r="AY4" s="1285"/>
      <c r="AZ4" s="1285"/>
      <c r="BA4" s="1285"/>
      <c r="BB4" s="1285"/>
      <c r="BC4" s="1285"/>
      <c r="BD4" s="1285"/>
      <c r="BE4" s="1285"/>
      <c r="BF4" s="1285"/>
      <c r="BG4" s="1285"/>
      <c r="BH4" s="1285"/>
      <c r="BI4" s="1285"/>
      <c r="BJ4" s="1285"/>
      <c r="BK4" s="1285"/>
      <c r="BL4" s="1285"/>
      <c r="BM4" s="1285"/>
      <c r="BN4" s="1285"/>
      <c r="BO4" s="1285"/>
      <c r="BP4" s="1285"/>
      <c r="BQ4" s="1285"/>
      <c r="BR4" s="1285"/>
      <c r="BS4" s="1285"/>
      <c r="BT4" s="1285"/>
      <c r="BU4" s="1285"/>
      <c r="BV4" s="1285"/>
      <c r="BW4" s="1285"/>
      <c r="BX4" s="1285"/>
      <c r="BY4" s="1285"/>
      <c r="BZ4" s="1285"/>
      <c r="CA4" s="1285"/>
      <c r="CB4" s="1285"/>
      <c r="CC4" s="1285"/>
      <c r="CD4" s="1285"/>
      <c r="CE4" s="1285"/>
      <c r="CF4" s="1285"/>
      <c r="CG4" s="1285"/>
      <c r="CH4" s="1285"/>
      <c r="CI4" s="1285"/>
      <c r="CJ4" s="1285"/>
      <c r="CK4" s="1285"/>
      <c r="CL4" s="1285"/>
      <c r="CM4" s="1285"/>
      <c r="CN4" s="1285"/>
      <c r="CO4" s="1285"/>
      <c r="CP4" s="1285"/>
      <c r="CQ4" s="1285"/>
      <c r="CR4" s="1285"/>
      <c r="CS4" s="1285"/>
      <c r="CT4" s="1285"/>
      <c r="CU4" s="1285"/>
      <c r="CV4" s="1285"/>
      <c r="CW4" s="1285"/>
      <c r="CX4" s="1285"/>
      <c r="CY4" s="1285"/>
      <c r="CZ4" s="1285"/>
      <c r="DA4" s="1285"/>
      <c r="DB4" s="1285"/>
      <c r="DC4" s="1285"/>
      <c r="DD4" s="1285"/>
      <c r="DE4" s="1285"/>
      <c r="DF4" s="1284"/>
      <c r="DG4" s="1284"/>
      <c r="DH4" s="1284"/>
      <c r="DI4" s="1284"/>
      <c r="DJ4" s="1284"/>
      <c r="DK4" s="1284"/>
      <c r="DL4" s="1284"/>
      <c r="DM4" s="1284"/>
      <c r="DN4" s="1284"/>
      <c r="DO4" s="1284"/>
      <c r="DP4" s="1284"/>
      <c r="DQ4" s="1284"/>
      <c r="DR4" s="1284"/>
      <c r="DS4" s="1284"/>
      <c r="DT4" s="1284"/>
      <c r="DU4" s="1284"/>
      <c r="DV4" s="1284"/>
      <c r="DW4" s="1284"/>
    </row>
    <row r="5" spans="1:143" s="1283" customFormat="1" ht="13" x14ac:dyDescent="0.2">
      <c r="A5" s="1285"/>
      <c r="B5" s="1285"/>
      <c r="C5" s="1285"/>
      <c r="D5" s="1285"/>
      <c r="E5" s="1285"/>
      <c r="F5" s="1285"/>
      <c r="G5" s="1285"/>
      <c r="H5" s="1285"/>
      <c r="I5" s="1285"/>
      <c r="J5" s="1285"/>
      <c r="K5" s="1285"/>
      <c r="L5" s="1285"/>
      <c r="M5" s="1285"/>
      <c r="N5" s="1285"/>
      <c r="O5" s="1285"/>
      <c r="P5" s="1285"/>
      <c r="Q5" s="1285"/>
      <c r="R5" s="1285"/>
      <c r="S5" s="1285"/>
      <c r="T5" s="1285"/>
      <c r="U5" s="1285"/>
      <c r="V5" s="1285"/>
      <c r="W5" s="1285"/>
      <c r="X5" s="1285"/>
      <c r="Y5" s="1285"/>
      <c r="Z5" s="1285"/>
      <c r="AA5" s="1285"/>
      <c r="AB5" s="1285"/>
      <c r="AC5" s="1285"/>
      <c r="AD5" s="1285"/>
      <c r="AE5" s="1285"/>
      <c r="AF5" s="1285"/>
      <c r="AG5" s="1285"/>
      <c r="AH5" s="1285"/>
      <c r="AI5" s="1285"/>
      <c r="AJ5" s="1285"/>
      <c r="AK5" s="1285"/>
      <c r="AL5" s="1285"/>
      <c r="AM5" s="1285"/>
      <c r="AN5" s="1285"/>
      <c r="AO5" s="1285"/>
      <c r="AP5" s="1285"/>
      <c r="AQ5" s="1285"/>
      <c r="AR5" s="1285"/>
      <c r="AS5" s="1285"/>
      <c r="AT5" s="1285"/>
      <c r="AU5" s="1285"/>
      <c r="AV5" s="1285"/>
      <c r="AW5" s="1285"/>
      <c r="AX5" s="1285"/>
      <c r="AY5" s="1285"/>
      <c r="AZ5" s="1285"/>
      <c r="BA5" s="1285"/>
      <c r="BB5" s="1285"/>
      <c r="BC5" s="1285"/>
      <c r="BD5" s="1285"/>
      <c r="BE5" s="1285"/>
      <c r="BF5" s="1285"/>
      <c r="BG5" s="1285"/>
      <c r="BH5" s="1285"/>
      <c r="BI5" s="1285"/>
      <c r="BJ5" s="1285"/>
      <c r="BK5" s="1285"/>
      <c r="BL5" s="1285"/>
      <c r="BM5" s="1285"/>
      <c r="BN5" s="1285"/>
      <c r="BO5" s="1285"/>
      <c r="BP5" s="1285"/>
      <c r="BQ5" s="1285"/>
      <c r="BR5" s="1285"/>
      <c r="BS5" s="1285"/>
      <c r="BT5" s="1285"/>
      <c r="BU5" s="1285"/>
      <c r="BV5" s="1285"/>
      <c r="BW5" s="1285"/>
      <c r="BX5" s="1285"/>
      <c r="BY5" s="1285"/>
      <c r="BZ5" s="1285"/>
      <c r="CA5" s="1285"/>
      <c r="CB5" s="1285"/>
      <c r="CC5" s="1285"/>
      <c r="CD5" s="1285"/>
      <c r="CE5" s="1285"/>
      <c r="CF5" s="1285"/>
      <c r="CG5" s="1285"/>
      <c r="CH5" s="1285"/>
      <c r="CI5" s="1285"/>
      <c r="CJ5" s="1285"/>
      <c r="CK5" s="1285"/>
      <c r="CL5" s="1285"/>
      <c r="CM5" s="1285"/>
      <c r="CN5" s="1285"/>
      <c r="CO5" s="1285"/>
      <c r="CP5" s="1285"/>
      <c r="CQ5" s="1285"/>
      <c r="CR5" s="1285"/>
      <c r="CS5" s="1285"/>
      <c r="CT5" s="1285"/>
      <c r="CU5" s="1285"/>
      <c r="CV5" s="1285"/>
      <c r="CW5" s="1285"/>
      <c r="CX5" s="1285"/>
      <c r="CY5" s="1285"/>
      <c r="CZ5" s="1285"/>
      <c r="DA5" s="1285"/>
      <c r="DB5" s="1285"/>
      <c r="DC5" s="1285"/>
      <c r="DD5" s="1285"/>
      <c r="DE5" s="1285"/>
      <c r="DF5" s="1284"/>
      <c r="DG5" s="1284"/>
      <c r="DH5" s="1284"/>
      <c r="DI5" s="1284"/>
      <c r="DJ5" s="1284"/>
      <c r="DK5" s="1284"/>
      <c r="DL5" s="1284"/>
      <c r="DM5" s="1284"/>
      <c r="DN5" s="1284"/>
      <c r="DO5" s="1284"/>
      <c r="DP5" s="1284"/>
      <c r="DQ5" s="1284"/>
      <c r="DR5" s="1284"/>
      <c r="DS5" s="1284"/>
      <c r="DT5" s="1284"/>
      <c r="DU5" s="1284"/>
      <c r="DV5" s="1284"/>
      <c r="DW5" s="1284"/>
    </row>
    <row r="6" spans="1:143" s="1283" customFormat="1" ht="13" x14ac:dyDescent="0.2">
      <c r="A6" s="1285"/>
      <c r="B6" s="1285"/>
      <c r="C6" s="1285"/>
      <c r="D6" s="1285"/>
      <c r="E6" s="1285"/>
      <c r="F6" s="1285"/>
      <c r="G6" s="1285"/>
      <c r="H6" s="1285"/>
      <c r="I6" s="1285"/>
      <c r="J6" s="1285"/>
      <c r="K6" s="1285"/>
      <c r="L6" s="1285"/>
      <c r="M6" s="1285"/>
      <c r="N6" s="1285"/>
      <c r="O6" s="1285"/>
      <c r="P6" s="1285"/>
      <c r="Q6" s="1285"/>
      <c r="R6" s="1285"/>
      <c r="S6" s="1285"/>
      <c r="T6" s="1285"/>
      <c r="U6" s="1285"/>
      <c r="V6" s="1285"/>
      <c r="W6" s="1285"/>
      <c r="X6" s="1285"/>
      <c r="Y6" s="1285"/>
      <c r="Z6" s="1285"/>
      <c r="AA6" s="1285"/>
      <c r="AB6" s="1285"/>
      <c r="AC6" s="1285"/>
      <c r="AD6" s="1285"/>
      <c r="AE6" s="1285"/>
      <c r="AF6" s="1285"/>
      <c r="AG6" s="1285"/>
      <c r="AH6" s="1285"/>
      <c r="AI6" s="1285"/>
      <c r="AJ6" s="1285"/>
      <c r="AK6" s="1285"/>
      <c r="AL6" s="1285"/>
      <c r="AM6" s="1285"/>
      <c r="AN6" s="1285"/>
      <c r="AO6" s="1285"/>
      <c r="AP6" s="1285"/>
      <c r="AQ6" s="1285"/>
      <c r="AR6" s="1285"/>
      <c r="AS6" s="1285"/>
      <c r="AT6" s="1285"/>
      <c r="AU6" s="1285"/>
      <c r="AV6" s="1285"/>
      <c r="AW6" s="1285"/>
      <c r="AX6" s="1285"/>
      <c r="AY6" s="1285"/>
      <c r="AZ6" s="1285"/>
      <c r="BA6" s="1285"/>
      <c r="BB6" s="1285"/>
      <c r="BC6" s="1285"/>
      <c r="BD6" s="1285"/>
      <c r="BE6" s="1285"/>
      <c r="BF6" s="1285"/>
      <c r="BG6" s="1285"/>
      <c r="BH6" s="1285"/>
      <c r="BI6" s="1285"/>
      <c r="BJ6" s="1285"/>
      <c r="BK6" s="1285"/>
      <c r="BL6" s="1285"/>
      <c r="BM6" s="1285"/>
      <c r="BN6" s="1285"/>
      <c r="BO6" s="1285"/>
      <c r="BP6" s="1285"/>
      <c r="BQ6" s="1285"/>
      <c r="BR6" s="1285"/>
      <c r="BS6" s="1285"/>
      <c r="BT6" s="1285"/>
      <c r="BU6" s="1285"/>
      <c r="BV6" s="1285"/>
      <c r="BW6" s="1285"/>
      <c r="BX6" s="1285"/>
      <c r="BY6" s="1285"/>
      <c r="BZ6" s="1285"/>
      <c r="CA6" s="1285"/>
      <c r="CB6" s="1285"/>
      <c r="CC6" s="1285"/>
      <c r="CD6" s="1285"/>
      <c r="CE6" s="1285"/>
      <c r="CF6" s="1285"/>
      <c r="CG6" s="1285"/>
      <c r="CH6" s="1285"/>
      <c r="CI6" s="1285"/>
      <c r="CJ6" s="1285"/>
      <c r="CK6" s="1285"/>
      <c r="CL6" s="1285"/>
      <c r="CM6" s="1285"/>
      <c r="CN6" s="1285"/>
      <c r="CO6" s="1285"/>
      <c r="CP6" s="1285"/>
      <c r="CQ6" s="1285"/>
      <c r="CR6" s="1285"/>
      <c r="CS6" s="1285"/>
      <c r="CT6" s="1285"/>
      <c r="CU6" s="1285"/>
      <c r="CV6" s="1285"/>
      <c r="CW6" s="1285"/>
      <c r="CX6" s="1285"/>
      <c r="CY6" s="1285"/>
      <c r="CZ6" s="1285"/>
      <c r="DA6" s="1285"/>
      <c r="DB6" s="1285"/>
      <c r="DC6" s="1285"/>
      <c r="DD6" s="1285"/>
      <c r="DE6" s="1285"/>
      <c r="DF6" s="1284"/>
      <c r="DG6" s="1284"/>
      <c r="DH6" s="1284"/>
      <c r="DI6" s="1284"/>
      <c r="DJ6" s="1284"/>
      <c r="DK6" s="1284"/>
      <c r="DL6" s="1284"/>
      <c r="DM6" s="1284"/>
      <c r="DN6" s="1284"/>
      <c r="DO6" s="1284"/>
      <c r="DP6" s="1284"/>
      <c r="DQ6" s="1284"/>
      <c r="DR6" s="1284"/>
      <c r="DS6" s="1284"/>
      <c r="DT6" s="1284"/>
      <c r="DU6" s="1284"/>
      <c r="DV6" s="1284"/>
      <c r="DW6" s="1284"/>
    </row>
    <row r="7" spans="1:143" s="1283" customFormat="1" ht="13" x14ac:dyDescent="0.2">
      <c r="A7" s="1285"/>
      <c r="B7" s="1285"/>
      <c r="C7" s="1285"/>
      <c r="D7" s="1285"/>
      <c r="E7" s="1285"/>
      <c r="F7" s="1285"/>
      <c r="G7" s="1285"/>
      <c r="H7" s="1285"/>
      <c r="I7" s="1285"/>
      <c r="J7" s="1285"/>
      <c r="K7" s="1285"/>
      <c r="L7" s="1285"/>
      <c r="M7" s="1285"/>
      <c r="N7" s="1285"/>
      <c r="O7" s="1285"/>
      <c r="P7" s="1285"/>
      <c r="Q7" s="1285"/>
      <c r="R7" s="1285"/>
      <c r="S7" s="1285"/>
      <c r="T7" s="1285"/>
      <c r="U7" s="1285"/>
      <c r="V7" s="1285"/>
      <c r="W7" s="1285"/>
      <c r="X7" s="1285"/>
      <c r="Y7" s="1285"/>
      <c r="Z7" s="1285"/>
      <c r="AA7" s="1285"/>
      <c r="AB7" s="1285"/>
      <c r="AC7" s="1285"/>
      <c r="AD7" s="1285"/>
      <c r="AE7" s="1285"/>
      <c r="AF7" s="1285"/>
      <c r="AG7" s="1285"/>
      <c r="AH7" s="1285"/>
      <c r="AI7" s="1285"/>
      <c r="AJ7" s="1285"/>
      <c r="AK7" s="1285"/>
      <c r="AL7" s="1285"/>
      <c r="AM7" s="1285"/>
      <c r="AN7" s="1285"/>
      <c r="AO7" s="1285"/>
      <c r="AP7" s="1285"/>
      <c r="AQ7" s="1285"/>
      <c r="AR7" s="1285"/>
      <c r="AS7" s="1285"/>
      <c r="AT7" s="1285"/>
      <c r="AU7" s="1285"/>
      <c r="AV7" s="1285"/>
      <c r="AW7" s="1285"/>
      <c r="AX7" s="1285"/>
      <c r="AY7" s="1285"/>
      <c r="AZ7" s="1285"/>
      <c r="BA7" s="1285"/>
      <c r="BB7" s="1285"/>
      <c r="BC7" s="1285"/>
      <c r="BD7" s="1285"/>
      <c r="BE7" s="1285"/>
      <c r="BF7" s="1285"/>
      <c r="BG7" s="1285"/>
      <c r="BH7" s="1285"/>
      <c r="BI7" s="1285"/>
      <c r="BJ7" s="1285"/>
      <c r="BK7" s="1285"/>
      <c r="BL7" s="1285"/>
      <c r="BM7" s="1285"/>
      <c r="BN7" s="1285"/>
      <c r="BO7" s="1285"/>
      <c r="BP7" s="1285"/>
      <c r="BQ7" s="1285"/>
      <c r="BR7" s="1285"/>
      <c r="BS7" s="1285"/>
      <c r="BT7" s="1285"/>
      <c r="BU7" s="1285"/>
      <c r="BV7" s="1285"/>
      <c r="BW7" s="1285"/>
      <c r="BX7" s="1285"/>
      <c r="BY7" s="1285"/>
      <c r="BZ7" s="1285"/>
      <c r="CA7" s="1285"/>
      <c r="CB7" s="1285"/>
      <c r="CC7" s="1285"/>
      <c r="CD7" s="1285"/>
      <c r="CE7" s="1285"/>
      <c r="CF7" s="1285"/>
      <c r="CG7" s="1285"/>
      <c r="CH7" s="1285"/>
      <c r="CI7" s="1285"/>
      <c r="CJ7" s="1285"/>
      <c r="CK7" s="1285"/>
      <c r="CL7" s="1285"/>
      <c r="CM7" s="1285"/>
      <c r="CN7" s="1285"/>
      <c r="CO7" s="1285"/>
      <c r="CP7" s="1285"/>
      <c r="CQ7" s="1285"/>
      <c r="CR7" s="1285"/>
      <c r="CS7" s="1285"/>
      <c r="CT7" s="1285"/>
      <c r="CU7" s="1285"/>
      <c r="CV7" s="1285"/>
      <c r="CW7" s="1285"/>
      <c r="CX7" s="1285"/>
      <c r="CY7" s="1285"/>
      <c r="CZ7" s="1285"/>
      <c r="DA7" s="1285"/>
      <c r="DB7" s="1285"/>
      <c r="DC7" s="1285"/>
      <c r="DD7" s="1285"/>
      <c r="DE7" s="1285"/>
      <c r="DF7" s="1284"/>
      <c r="DG7" s="1284"/>
      <c r="DH7" s="1284"/>
      <c r="DI7" s="1284"/>
      <c r="DJ7" s="1284"/>
      <c r="DK7" s="1284"/>
      <c r="DL7" s="1284"/>
      <c r="DM7" s="1284"/>
      <c r="DN7" s="1284"/>
      <c r="DO7" s="1284"/>
      <c r="DP7" s="1284"/>
      <c r="DQ7" s="1284"/>
      <c r="DR7" s="1284"/>
      <c r="DS7" s="1284"/>
      <c r="DT7" s="1284"/>
      <c r="DU7" s="1284"/>
      <c r="DV7" s="1284"/>
      <c r="DW7" s="1284"/>
    </row>
    <row r="8" spans="1:143" s="1283" customFormat="1" ht="13" x14ac:dyDescent="0.2">
      <c r="A8" s="1285"/>
      <c r="B8" s="1285"/>
      <c r="C8" s="1285"/>
      <c r="D8" s="1285"/>
      <c r="E8" s="1285"/>
      <c r="F8" s="1285"/>
      <c r="G8" s="1285"/>
      <c r="H8" s="1285"/>
      <c r="I8" s="1285"/>
      <c r="J8" s="1285"/>
      <c r="K8" s="1285"/>
      <c r="L8" s="1285"/>
      <c r="M8" s="1285"/>
      <c r="N8" s="1285"/>
      <c r="O8" s="1285"/>
      <c r="P8" s="1285"/>
      <c r="Q8" s="1285"/>
      <c r="R8" s="1285"/>
      <c r="S8" s="1285"/>
      <c r="T8" s="1285"/>
      <c r="U8" s="1285"/>
      <c r="V8" s="1285"/>
      <c r="W8" s="1285"/>
      <c r="X8" s="1285"/>
      <c r="Y8" s="1285"/>
      <c r="Z8" s="1285"/>
      <c r="AA8" s="1285"/>
      <c r="AB8" s="1285"/>
      <c r="AC8" s="1285"/>
      <c r="AD8" s="1285"/>
      <c r="AE8" s="1285"/>
      <c r="AF8" s="1285"/>
      <c r="AG8" s="1285"/>
      <c r="AH8" s="1285"/>
      <c r="AI8" s="1285"/>
      <c r="AJ8" s="1285"/>
      <c r="AK8" s="1285"/>
      <c r="AL8" s="1285"/>
      <c r="AM8" s="1285"/>
      <c r="AN8" s="1285"/>
      <c r="AO8" s="1285"/>
      <c r="AP8" s="1285"/>
      <c r="AQ8" s="1285"/>
      <c r="AR8" s="1285"/>
      <c r="AS8" s="1285"/>
      <c r="AT8" s="1285"/>
      <c r="AU8" s="1285"/>
      <c r="AV8" s="1285"/>
      <c r="AW8" s="1285"/>
      <c r="AX8" s="1285"/>
      <c r="AY8" s="1285"/>
      <c r="AZ8" s="1285"/>
      <c r="BA8" s="1285"/>
      <c r="BB8" s="1285"/>
      <c r="BC8" s="1285"/>
      <c r="BD8" s="1285"/>
      <c r="BE8" s="1285"/>
      <c r="BF8" s="1285"/>
      <c r="BG8" s="1285"/>
      <c r="BH8" s="1285"/>
      <c r="BI8" s="1285"/>
      <c r="BJ8" s="1285"/>
      <c r="BK8" s="1285"/>
      <c r="BL8" s="1285"/>
      <c r="BM8" s="1285"/>
      <c r="BN8" s="1285"/>
      <c r="BO8" s="1285"/>
      <c r="BP8" s="1285"/>
      <c r="BQ8" s="1285"/>
      <c r="BR8" s="1285"/>
      <c r="BS8" s="1285"/>
      <c r="BT8" s="1285"/>
      <c r="BU8" s="1285"/>
      <c r="BV8" s="1285"/>
      <c r="BW8" s="1285"/>
      <c r="BX8" s="1285"/>
      <c r="BY8" s="1285"/>
      <c r="BZ8" s="1285"/>
      <c r="CA8" s="1285"/>
      <c r="CB8" s="1285"/>
      <c r="CC8" s="1285"/>
      <c r="CD8" s="1285"/>
      <c r="CE8" s="1285"/>
      <c r="CF8" s="1285"/>
      <c r="CG8" s="1285"/>
      <c r="CH8" s="1285"/>
      <c r="CI8" s="1285"/>
      <c r="CJ8" s="1285"/>
      <c r="CK8" s="1285"/>
      <c r="CL8" s="1285"/>
      <c r="CM8" s="1285"/>
      <c r="CN8" s="1285"/>
      <c r="CO8" s="1285"/>
      <c r="CP8" s="1285"/>
      <c r="CQ8" s="1285"/>
      <c r="CR8" s="1285"/>
      <c r="CS8" s="1285"/>
      <c r="CT8" s="1285"/>
      <c r="CU8" s="1285"/>
      <c r="CV8" s="1285"/>
      <c r="CW8" s="1285"/>
      <c r="CX8" s="1285"/>
      <c r="CY8" s="1285"/>
      <c r="CZ8" s="1285"/>
      <c r="DA8" s="1285"/>
      <c r="DB8" s="1285"/>
      <c r="DC8" s="1285"/>
      <c r="DD8" s="1285"/>
      <c r="DE8" s="1285"/>
      <c r="DF8" s="1284"/>
      <c r="DG8" s="1284"/>
      <c r="DH8" s="1284"/>
      <c r="DI8" s="1284"/>
      <c r="DJ8" s="1284"/>
      <c r="DK8" s="1284"/>
      <c r="DL8" s="1284"/>
      <c r="DM8" s="1284"/>
      <c r="DN8" s="1284"/>
      <c r="DO8" s="1284"/>
      <c r="DP8" s="1284"/>
      <c r="DQ8" s="1284"/>
      <c r="DR8" s="1284"/>
      <c r="DS8" s="1284"/>
      <c r="DT8" s="1284"/>
      <c r="DU8" s="1284"/>
      <c r="DV8" s="1284"/>
      <c r="DW8" s="1284"/>
    </row>
    <row r="9" spans="1:143" s="1283" customFormat="1" ht="13" x14ac:dyDescent="0.2">
      <c r="A9" s="1285"/>
      <c r="B9" s="1285"/>
      <c r="C9" s="1285"/>
      <c r="D9" s="1285"/>
      <c r="E9" s="1285"/>
      <c r="F9" s="1285"/>
      <c r="G9" s="1285"/>
      <c r="H9" s="1285"/>
      <c r="I9" s="1285"/>
      <c r="J9" s="1285"/>
      <c r="K9" s="1285"/>
      <c r="L9" s="1285"/>
      <c r="M9" s="1285"/>
      <c r="N9" s="1285"/>
      <c r="O9" s="1285"/>
      <c r="P9" s="1285"/>
      <c r="Q9" s="1285"/>
      <c r="R9" s="1285"/>
      <c r="S9" s="1285"/>
      <c r="T9" s="1285"/>
      <c r="U9" s="1285"/>
      <c r="V9" s="1285"/>
      <c r="W9" s="1285"/>
      <c r="X9" s="1285"/>
      <c r="Y9" s="1285"/>
      <c r="Z9" s="1285"/>
      <c r="AA9" s="1285"/>
      <c r="AB9" s="1285"/>
      <c r="AC9" s="1285"/>
      <c r="AD9" s="1285"/>
      <c r="AE9" s="1285"/>
      <c r="AF9" s="1285"/>
      <c r="AG9" s="1285"/>
      <c r="AH9" s="1285"/>
      <c r="AI9" s="1285"/>
      <c r="AJ9" s="1285"/>
      <c r="AK9" s="1285"/>
      <c r="AL9" s="1285"/>
      <c r="AM9" s="1285"/>
      <c r="AN9" s="1285"/>
      <c r="AO9" s="1285"/>
      <c r="AP9" s="1285"/>
      <c r="AQ9" s="1285"/>
      <c r="AR9" s="1285"/>
      <c r="AS9" s="1285"/>
      <c r="AT9" s="1285"/>
      <c r="AU9" s="1285"/>
      <c r="AV9" s="1285"/>
      <c r="AW9" s="1285"/>
      <c r="AX9" s="1285"/>
      <c r="AY9" s="1285"/>
      <c r="AZ9" s="1285"/>
      <c r="BA9" s="1285"/>
      <c r="BB9" s="1285"/>
      <c r="BC9" s="1285"/>
      <c r="BD9" s="1285"/>
      <c r="BE9" s="1285"/>
      <c r="BF9" s="1285"/>
      <c r="BG9" s="1285"/>
      <c r="BH9" s="1285"/>
      <c r="BI9" s="1285"/>
      <c r="BJ9" s="1285"/>
      <c r="BK9" s="1285"/>
      <c r="BL9" s="1285"/>
      <c r="BM9" s="1285"/>
      <c r="BN9" s="1285"/>
      <c r="BO9" s="1285"/>
      <c r="BP9" s="1285"/>
      <c r="BQ9" s="1285"/>
      <c r="BR9" s="1285"/>
      <c r="BS9" s="1285"/>
      <c r="BT9" s="1285"/>
      <c r="BU9" s="1285"/>
      <c r="BV9" s="1285"/>
      <c r="BW9" s="1285"/>
      <c r="BX9" s="1285"/>
      <c r="BY9" s="1285"/>
      <c r="BZ9" s="1285"/>
      <c r="CA9" s="1285"/>
      <c r="CB9" s="1285"/>
      <c r="CC9" s="1285"/>
      <c r="CD9" s="1285"/>
      <c r="CE9" s="1285"/>
      <c r="CF9" s="1285"/>
      <c r="CG9" s="1285"/>
      <c r="CH9" s="1285"/>
      <c r="CI9" s="1285"/>
      <c r="CJ9" s="1285"/>
      <c r="CK9" s="1285"/>
      <c r="CL9" s="1285"/>
      <c r="CM9" s="1285"/>
      <c r="CN9" s="1285"/>
      <c r="CO9" s="1285"/>
      <c r="CP9" s="1285"/>
      <c r="CQ9" s="1285"/>
      <c r="CR9" s="1285"/>
      <c r="CS9" s="1285"/>
      <c r="CT9" s="1285"/>
      <c r="CU9" s="1285"/>
      <c r="CV9" s="1285"/>
      <c r="CW9" s="1285"/>
      <c r="CX9" s="1285"/>
      <c r="CY9" s="1285"/>
      <c r="CZ9" s="1285"/>
      <c r="DA9" s="1285"/>
      <c r="DB9" s="1285"/>
      <c r="DC9" s="1285"/>
      <c r="DD9" s="1285"/>
      <c r="DE9" s="1285"/>
      <c r="DF9" s="1284"/>
      <c r="DG9" s="1284"/>
      <c r="DH9" s="1284"/>
      <c r="DI9" s="1284"/>
      <c r="DJ9" s="1284"/>
      <c r="DK9" s="1284"/>
      <c r="DL9" s="1284"/>
      <c r="DM9" s="1284"/>
      <c r="DN9" s="1284"/>
      <c r="DO9" s="1284"/>
      <c r="DP9" s="1284"/>
      <c r="DQ9" s="1284"/>
      <c r="DR9" s="1284"/>
      <c r="DS9" s="1284"/>
      <c r="DT9" s="1284"/>
      <c r="DU9" s="1284"/>
      <c r="DV9" s="1284"/>
      <c r="DW9" s="1284"/>
    </row>
    <row r="10" spans="1:143" s="1283" customFormat="1" ht="13" x14ac:dyDescent="0.2">
      <c r="A10" s="1285"/>
      <c r="B10" s="1285"/>
      <c r="C10" s="1285"/>
      <c r="D10" s="1285"/>
      <c r="E10" s="1285"/>
      <c r="F10" s="1285"/>
      <c r="G10" s="1285"/>
      <c r="H10" s="1285"/>
      <c r="I10" s="1285"/>
      <c r="J10" s="1285"/>
      <c r="K10" s="1285"/>
      <c r="L10" s="1285"/>
      <c r="M10" s="1285"/>
      <c r="N10" s="1285"/>
      <c r="O10" s="1285"/>
      <c r="P10" s="1285"/>
      <c r="Q10" s="1285"/>
      <c r="R10" s="1285"/>
      <c r="S10" s="1285"/>
      <c r="T10" s="1285"/>
      <c r="U10" s="1285"/>
      <c r="V10" s="1285"/>
      <c r="W10" s="1285"/>
      <c r="X10" s="1285"/>
      <c r="Y10" s="1285"/>
      <c r="Z10" s="1285"/>
      <c r="AA10" s="1285"/>
      <c r="AB10" s="1285"/>
      <c r="AC10" s="1285"/>
      <c r="AD10" s="1285"/>
      <c r="AE10" s="1285"/>
      <c r="AF10" s="1285"/>
      <c r="AG10" s="1285"/>
      <c r="AH10" s="1285"/>
      <c r="AI10" s="1285"/>
      <c r="AJ10" s="1285"/>
      <c r="AK10" s="1285"/>
      <c r="AL10" s="1285"/>
      <c r="AM10" s="1285"/>
      <c r="AN10" s="1285"/>
      <c r="AO10" s="1285"/>
      <c r="AP10" s="1285"/>
      <c r="AQ10" s="1285"/>
      <c r="AR10" s="1285"/>
      <c r="AS10" s="1285"/>
      <c r="AT10" s="1285"/>
      <c r="AU10" s="1285"/>
      <c r="AV10" s="1285"/>
      <c r="AW10" s="1285"/>
      <c r="AX10" s="1285"/>
      <c r="AY10" s="1285"/>
      <c r="AZ10" s="1285"/>
      <c r="BA10" s="1285"/>
      <c r="BB10" s="1285"/>
      <c r="BC10" s="1285"/>
      <c r="BD10" s="1285"/>
      <c r="BE10" s="1285"/>
      <c r="BF10" s="1285"/>
      <c r="BG10" s="1285"/>
      <c r="BH10" s="1285"/>
      <c r="BI10" s="1285"/>
      <c r="BJ10" s="1285"/>
      <c r="BK10" s="1285"/>
      <c r="BL10" s="1285"/>
      <c r="BM10" s="1285"/>
      <c r="BN10" s="1285"/>
      <c r="BO10" s="1285"/>
      <c r="BP10" s="1285"/>
      <c r="BQ10" s="1285"/>
      <c r="BR10" s="1285"/>
      <c r="BS10" s="1285"/>
      <c r="BT10" s="1285"/>
      <c r="BU10" s="1285"/>
      <c r="BV10" s="1285"/>
      <c r="BW10" s="1285"/>
      <c r="BX10" s="1285"/>
      <c r="BY10" s="1285"/>
      <c r="BZ10" s="1285"/>
      <c r="CA10" s="1285"/>
      <c r="CB10" s="1285"/>
      <c r="CC10" s="1285"/>
      <c r="CD10" s="1285"/>
      <c r="CE10" s="1285"/>
      <c r="CF10" s="1285"/>
      <c r="CG10" s="1285"/>
      <c r="CH10" s="1285"/>
      <c r="CI10" s="1285"/>
      <c r="CJ10" s="1285"/>
      <c r="CK10" s="1285"/>
      <c r="CL10" s="1285"/>
      <c r="CM10" s="1285"/>
      <c r="CN10" s="1285"/>
      <c r="CO10" s="1285"/>
      <c r="CP10" s="1285"/>
      <c r="CQ10" s="1285"/>
      <c r="CR10" s="1285"/>
      <c r="CS10" s="1285"/>
      <c r="CT10" s="1285"/>
      <c r="CU10" s="1285"/>
      <c r="CV10" s="1285"/>
      <c r="CW10" s="1285"/>
      <c r="CX10" s="1285"/>
      <c r="CY10" s="1285"/>
      <c r="CZ10" s="1285"/>
      <c r="DA10" s="1285"/>
      <c r="DB10" s="1285"/>
      <c r="DC10" s="1285"/>
      <c r="DD10" s="1285"/>
      <c r="DE10" s="1285"/>
      <c r="DF10" s="1284"/>
      <c r="DG10" s="1284"/>
      <c r="DH10" s="1284"/>
      <c r="DI10" s="1284"/>
      <c r="DJ10" s="1284"/>
      <c r="DK10" s="1284"/>
      <c r="DL10" s="1284"/>
      <c r="DM10" s="1284"/>
      <c r="DN10" s="1284"/>
      <c r="DO10" s="1284"/>
      <c r="DP10" s="1284"/>
      <c r="DQ10" s="1284"/>
      <c r="DR10" s="1284"/>
      <c r="DS10" s="1284"/>
      <c r="DT10" s="1284"/>
      <c r="DU10" s="1284"/>
      <c r="DV10" s="1284"/>
      <c r="DW10" s="1284"/>
      <c r="EM10" s="1283" t="s">
        <v>632</v>
      </c>
    </row>
    <row r="11" spans="1:143" s="1283" customFormat="1" ht="13" x14ac:dyDescent="0.2">
      <c r="A11" s="1285"/>
      <c r="B11" s="1285"/>
      <c r="C11" s="1285"/>
      <c r="D11" s="1285"/>
      <c r="E11" s="1285"/>
      <c r="F11" s="1285"/>
      <c r="G11" s="1285"/>
      <c r="H11" s="1285"/>
      <c r="I11" s="1285"/>
      <c r="J11" s="1285"/>
      <c r="K11" s="1285"/>
      <c r="L11" s="1285"/>
      <c r="M11" s="1285"/>
      <c r="N11" s="1285"/>
      <c r="O11" s="1285"/>
      <c r="P11" s="1285"/>
      <c r="Q11" s="1285"/>
      <c r="R11" s="1285"/>
      <c r="S11" s="1285"/>
      <c r="T11" s="1285"/>
      <c r="U11" s="1285"/>
      <c r="V11" s="1285"/>
      <c r="W11" s="1285"/>
      <c r="X11" s="1285"/>
      <c r="Y11" s="1285"/>
      <c r="Z11" s="1285"/>
      <c r="AA11" s="1285"/>
      <c r="AB11" s="1285"/>
      <c r="AC11" s="1285"/>
      <c r="AD11" s="1285"/>
      <c r="AE11" s="1285"/>
      <c r="AF11" s="1285"/>
      <c r="AG11" s="1285"/>
      <c r="AH11" s="1285"/>
      <c r="AI11" s="1285"/>
      <c r="AJ11" s="1285"/>
      <c r="AK11" s="1285"/>
      <c r="AL11" s="1285"/>
      <c r="AM11" s="1285"/>
      <c r="AN11" s="1285"/>
      <c r="AO11" s="1285"/>
      <c r="AP11" s="1285"/>
      <c r="AQ11" s="1285"/>
      <c r="AR11" s="1285"/>
      <c r="AS11" s="1285"/>
      <c r="AT11" s="1285"/>
      <c r="AU11" s="1285"/>
      <c r="AV11" s="1285"/>
      <c r="AW11" s="1285"/>
      <c r="AX11" s="1285"/>
      <c r="AY11" s="1285"/>
      <c r="AZ11" s="1285"/>
      <c r="BA11" s="1285"/>
      <c r="BB11" s="1285"/>
      <c r="BC11" s="1285"/>
      <c r="BD11" s="1285"/>
      <c r="BE11" s="1285"/>
      <c r="BF11" s="1285"/>
      <c r="BG11" s="1285"/>
      <c r="BH11" s="1285"/>
      <c r="BI11" s="1285"/>
      <c r="BJ11" s="1285"/>
      <c r="BK11" s="1285"/>
      <c r="BL11" s="1285"/>
      <c r="BM11" s="1285"/>
      <c r="BN11" s="1285"/>
      <c r="BO11" s="1285"/>
      <c r="BP11" s="1285"/>
      <c r="BQ11" s="1285"/>
      <c r="BR11" s="1285"/>
      <c r="BS11" s="1285"/>
      <c r="BT11" s="1285"/>
      <c r="BU11" s="1285"/>
      <c r="BV11" s="1285"/>
      <c r="BW11" s="1285"/>
      <c r="BX11" s="1285"/>
      <c r="BY11" s="1285"/>
      <c r="BZ11" s="1285"/>
      <c r="CA11" s="1285"/>
      <c r="CB11" s="1285"/>
      <c r="CC11" s="1285"/>
      <c r="CD11" s="1285"/>
      <c r="CE11" s="1285"/>
      <c r="CF11" s="1285"/>
      <c r="CG11" s="1285"/>
      <c r="CH11" s="1285"/>
      <c r="CI11" s="1285"/>
      <c r="CJ11" s="1285"/>
      <c r="CK11" s="1285"/>
      <c r="CL11" s="1285"/>
      <c r="CM11" s="1285"/>
      <c r="CN11" s="1285"/>
      <c r="CO11" s="1285"/>
      <c r="CP11" s="1285"/>
      <c r="CQ11" s="1285"/>
      <c r="CR11" s="1285"/>
      <c r="CS11" s="1285"/>
      <c r="CT11" s="1285"/>
      <c r="CU11" s="1285"/>
      <c r="CV11" s="1285"/>
      <c r="CW11" s="1285"/>
      <c r="CX11" s="1285"/>
      <c r="CY11" s="1285"/>
      <c r="CZ11" s="1285"/>
      <c r="DA11" s="1285"/>
      <c r="DB11" s="1285"/>
      <c r="DC11" s="1285"/>
      <c r="DD11" s="1285"/>
      <c r="DE11" s="1285"/>
      <c r="DF11" s="1284"/>
      <c r="DG11" s="1284"/>
      <c r="DH11" s="1284"/>
      <c r="DI11" s="1284"/>
      <c r="DJ11" s="1284"/>
      <c r="DK11" s="1284"/>
      <c r="DL11" s="1284"/>
      <c r="DM11" s="1284"/>
      <c r="DN11" s="1284"/>
      <c r="DO11" s="1284"/>
      <c r="DP11" s="1284"/>
      <c r="DQ11" s="1284"/>
      <c r="DR11" s="1284"/>
      <c r="DS11" s="1284"/>
      <c r="DT11" s="1284"/>
      <c r="DU11" s="1284"/>
      <c r="DV11" s="1284"/>
      <c r="DW11" s="1284"/>
    </row>
    <row r="12" spans="1:143" s="1283" customFormat="1" ht="13" x14ac:dyDescent="0.2">
      <c r="A12" s="1285"/>
      <c r="B12" s="1285"/>
      <c r="C12" s="1285"/>
      <c r="D12" s="1285"/>
      <c r="E12" s="1285"/>
      <c r="F12" s="1285"/>
      <c r="G12" s="1285"/>
      <c r="H12" s="1285"/>
      <c r="I12" s="1285"/>
      <c r="J12" s="1285"/>
      <c r="K12" s="1285"/>
      <c r="L12" s="1285"/>
      <c r="M12" s="1285"/>
      <c r="N12" s="1285"/>
      <c r="O12" s="1285"/>
      <c r="P12" s="1285"/>
      <c r="Q12" s="1285"/>
      <c r="R12" s="1285"/>
      <c r="S12" s="1285"/>
      <c r="T12" s="1285"/>
      <c r="U12" s="1285"/>
      <c r="V12" s="1285"/>
      <c r="W12" s="1285"/>
      <c r="X12" s="1285"/>
      <c r="Y12" s="1285"/>
      <c r="Z12" s="1285"/>
      <c r="AA12" s="1285"/>
      <c r="AB12" s="1285"/>
      <c r="AC12" s="1285"/>
      <c r="AD12" s="1285"/>
      <c r="AE12" s="1285"/>
      <c r="AF12" s="1285"/>
      <c r="AG12" s="1285"/>
      <c r="AH12" s="1285"/>
      <c r="AI12" s="1285"/>
      <c r="AJ12" s="1285"/>
      <c r="AK12" s="1285"/>
      <c r="AL12" s="1285"/>
      <c r="AM12" s="1285"/>
      <c r="AN12" s="1285"/>
      <c r="AO12" s="1285"/>
      <c r="AP12" s="1285"/>
      <c r="AQ12" s="1285"/>
      <c r="AR12" s="1285"/>
      <c r="AS12" s="1285"/>
      <c r="AT12" s="1285"/>
      <c r="AU12" s="1285"/>
      <c r="AV12" s="1285"/>
      <c r="AW12" s="1285"/>
      <c r="AX12" s="1285"/>
      <c r="AY12" s="1285"/>
      <c r="AZ12" s="1285"/>
      <c r="BA12" s="1285"/>
      <c r="BB12" s="1285"/>
      <c r="BC12" s="1285"/>
      <c r="BD12" s="1285"/>
      <c r="BE12" s="1285"/>
      <c r="BF12" s="1285"/>
      <c r="BG12" s="1285"/>
      <c r="BH12" s="1285"/>
      <c r="BI12" s="1285"/>
      <c r="BJ12" s="1285"/>
      <c r="BK12" s="1285"/>
      <c r="BL12" s="1285"/>
      <c r="BM12" s="1285"/>
      <c r="BN12" s="1285"/>
      <c r="BO12" s="1285"/>
      <c r="BP12" s="1285"/>
      <c r="BQ12" s="1285"/>
      <c r="BR12" s="1285"/>
      <c r="BS12" s="1285"/>
      <c r="BT12" s="1285"/>
      <c r="BU12" s="1285"/>
      <c r="BV12" s="1285"/>
      <c r="BW12" s="1285"/>
      <c r="BX12" s="1285"/>
      <c r="BY12" s="1285"/>
      <c r="BZ12" s="1285"/>
      <c r="CA12" s="1285"/>
      <c r="CB12" s="1285"/>
      <c r="CC12" s="1285"/>
      <c r="CD12" s="1285"/>
      <c r="CE12" s="1285"/>
      <c r="CF12" s="1285"/>
      <c r="CG12" s="1285"/>
      <c r="CH12" s="1285"/>
      <c r="CI12" s="1285"/>
      <c r="CJ12" s="1285"/>
      <c r="CK12" s="1285"/>
      <c r="CL12" s="1285"/>
      <c r="CM12" s="1285"/>
      <c r="CN12" s="1285"/>
      <c r="CO12" s="1285"/>
      <c r="CP12" s="1285"/>
      <c r="CQ12" s="1285"/>
      <c r="CR12" s="1285"/>
      <c r="CS12" s="1285"/>
      <c r="CT12" s="1285"/>
      <c r="CU12" s="1285"/>
      <c r="CV12" s="1285"/>
      <c r="CW12" s="1285"/>
      <c r="CX12" s="1285"/>
      <c r="CY12" s="1285"/>
      <c r="CZ12" s="1285"/>
      <c r="DA12" s="1285"/>
      <c r="DB12" s="1285"/>
      <c r="DC12" s="1285"/>
      <c r="DD12" s="1285"/>
      <c r="DE12" s="1285"/>
      <c r="DF12" s="1284"/>
      <c r="DG12" s="1284"/>
      <c r="DH12" s="1284"/>
      <c r="DI12" s="1284"/>
      <c r="DJ12" s="1284"/>
      <c r="DK12" s="1284"/>
      <c r="DL12" s="1284"/>
      <c r="DM12" s="1284"/>
      <c r="DN12" s="1284"/>
      <c r="DO12" s="1284"/>
      <c r="DP12" s="1284"/>
      <c r="DQ12" s="1284"/>
      <c r="DR12" s="1284"/>
      <c r="DS12" s="1284"/>
      <c r="DT12" s="1284"/>
      <c r="DU12" s="1284"/>
      <c r="DV12" s="1284"/>
      <c r="DW12" s="1284"/>
      <c r="EM12" s="1283" t="s">
        <v>632</v>
      </c>
    </row>
    <row r="13" spans="1:143" s="1283" customFormat="1" ht="13" x14ac:dyDescent="0.2">
      <c r="A13" s="1285"/>
      <c r="B13" s="1285"/>
      <c r="C13" s="1285"/>
      <c r="D13" s="1285"/>
      <c r="E13" s="1285"/>
      <c r="F13" s="1285"/>
      <c r="G13" s="1285"/>
      <c r="H13" s="1285"/>
      <c r="I13" s="1285"/>
      <c r="J13" s="1285"/>
      <c r="K13" s="1285"/>
      <c r="L13" s="1285"/>
      <c r="M13" s="1285"/>
      <c r="N13" s="1285"/>
      <c r="O13" s="1285"/>
      <c r="P13" s="1285"/>
      <c r="Q13" s="1285"/>
      <c r="R13" s="1285"/>
      <c r="S13" s="1285"/>
      <c r="T13" s="1285"/>
      <c r="U13" s="1285"/>
      <c r="V13" s="1285"/>
      <c r="W13" s="1285"/>
      <c r="X13" s="1285"/>
      <c r="Y13" s="1285"/>
      <c r="Z13" s="1285"/>
      <c r="AA13" s="1285"/>
      <c r="AB13" s="1285"/>
      <c r="AC13" s="1285"/>
      <c r="AD13" s="1285"/>
      <c r="AE13" s="1285"/>
      <c r="AF13" s="1285"/>
      <c r="AG13" s="1285"/>
      <c r="AH13" s="1285"/>
      <c r="AI13" s="1285"/>
      <c r="AJ13" s="1285"/>
      <c r="AK13" s="1285"/>
      <c r="AL13" s="1285"/>
      <c r="AM13" s="1285"/>
      <c r="AN13" s="1285"/>
      <c r="AO13" s="1285"/>
      <c r="AP13" s="1285"/>
      <c r="AQ13" s="1285"/>
      <c r="AR13" s="1285"/>
      <c r="AS13" s="1285"/>
      <c r="AT13" s="1285"/>
      <c r="AU13" s="1285"/>
      <c r="AV13" s="1285"/>
      <c r="AW13" s="1285"/>
      <c r="AX13" s="1285"/>
      <c r="AY13" s="1285"/>
      <c r="AZ13" s="1285"/>
      <c r="BA13" s="1285"/>
      <c r="BB13" s="1285"/>
      <c r="BC13" s="1285"/>
      <c r="BD13" s="1285"/>
      <c r="BE13" s="1285"/>
      <c r="BF13" s="1285"/>
      <c r="BG13" s="1285"/>
      <c r="BH13" s="1285"/>
      <c r="BI13" s="1285"/>
      <c r="BJ13" s="1285"/>
      <c r="BK13" s="1285"/>
      <c r="BL13" s="1285"/>
      <c r="BM13" s="1285"/>
      <c r="BN13" s="1285"/>
      <c r="BO13" s="1285"/>
      <c r="BP13" s="1285"/>
      <c r="BQ13" s="1285"/>
      <c r="BR13" s="1285"/>
      <c r="BS13" s="1285"/>
      <c r="BT13" s="1285"/>
      <c r="BU13" s="1285"/>
      <c r="BV13" s="1285"/>
      <c r="BW13" s="1285"/>
      <c r="BX13" s="1285"/>
      <c r="BY13" s="1285"/>
      <c r="BZ13" s="1285"/>
      <c r="CA13" s="1285"/>
      <c r="CB13" s="1285"/>
      <c r="CC13" s="1285"/>
      <c r="CD13" s="1285"/>
      <c r="CE13" s="1285"/>
      <c r="CF13" s="1285"/>
      <c r="CG13" s="1285"/>
      <c r="CH13" s="1285"/>
      <c r="CI13" s="1285"/>
      <c r="CJ13" s="1285"/>
      <c r="CK13" s="1285"/>
      <c r="CL13" s="1285"/>
      <c r="CM13" s="1285"/>
      <c r="CN13" s="1285"/>
      <c r="CO13" s="1285"/>
      <c r="CP13" s="1285"/>
      <c r="CQ13" s="1285"/>
      <c r="CR13" s="1285"/>
      <c r="CS13" s="1285"/>
      <c r="CT13" s="1285"/>
      <c r="CU13" s="1285"/>
      <c r="CV13" s="1285"/>
      <c r="CW13" s="1285"/>
      <c r="CX13" s="1285"/>
      <c r="CY13" s="1285"/>
      <c r="CZ13" s="1285"/>
      <c r="DA13" s="1285"/>
      <c r="DB13" s="1285"/>
      <c r="DC13" s="1285"/>
      <c r="DD13" s="1285"/>
      <c r="DE13" s="1285"/>
      <c r="DF13" s="1284"/>
      <c r="DG13" s="1284"/>
      <c r="DH13" s="1284"/>
      <c r="DI13" s="1284"/>
      <c r="DJ13" s="1284"/>
      <c r="DK13" s="1284"/>
      <c r="DL13" s="1284"/>
      <c r="DM13" s="1284"/>
      <c r="DN13" s="1284"/>
      <c r="DO13" s="1284"/>
      <c r="DP13" s="1284"/>
      <c r="DQ13" s="1284"/>
      <c r="DR13" s="1284"/>
      <c r="DS13" s="1284"/>
      <c r="DT13" s="1284"/>
      <c r="DU13" s="1284"/>
      <c r="DV13" s="1284"/>
      <c r="DW13" s="1284"/>
    </row>
    <row r="14" spans="1:143" s="1283" customFormat="1" ht="13" x14ac:dyDescent="0.2">
      <c r="A14" s="1285"/>
      <c r="B14" s="1285"/>
      <c r="C14" s="1285"/>
      <c r="D14" s="1285"/>
      <c r="E14" s="1285"/>
      <c r="F14" s="1285"/>
      <c r="G14" s="1285"/>
      <c r="H14" s="1285"/>
      <c r="I14" s="1285"/>
      <c r="J14" s="1285"/>
      <c r="K14" s="1285"/>
      <c r="L14" s="1285"/>
      <c r="M14" s="1285"/>
      <c r="N14" s="1285"/>
      <c r="O14" s="1285"/>
      <c r="P14" s="1285"/>
      <c r="Q14" s="1285"/>
      <c r="R14" s="1285"/>
      <c r="S14" s="1285"/>
      <c r="T14" s="1285"/>
      <c r="U14" s="1285"/>
      <c r="V14" s="1285"/>
      <c r="W14" s="1285"/>
      <c r="X14" s="1285"/>
      <c r="Y14" s="1285"/>
      <c r="Z14" s="1285"/>
      <c r="AA14" s="1285"/>
      <c r="AB14" s="1285"/>
      <c r="AC14" s="1285"/>
      <c r="AD14" s="1285"/>
      <c r="AE14" s="1285"/>
      <c r="AF14" s="1285"/>
      <c r="AG14" s="1285"/>
      <c r="AH14" s="1285"/>
      <c r="AI14" s="1285"/>
      <c r="AJ14" s="1285"/>
      <c r="AK14" s="1285"/>
      <c r="AL14" s="1285"/>
      <c r="AM14" s="1285"/>
      <c r="AN14" s="1285"/>
      <c r="AO14" s="1285"/>
      <c r="AP14" s="1285"/>
      <c r="AQ14" s="1285"/>
      <c r="AR14" s="1285"/>
      <c r="AS14" s="1285"/>
      <c r="AT14" s="1285"/>
      <c r="AU14" s="1285"/>
      <c r="AV14" s="1285"/>
      <c r="AW14" s="1285"/>
      <c r="AX14" s="1285"/>
      <c r="AY14" s="1285"/>
      <c r="AZ14" s="1285"/>
      <c r="BA14" s="1285"/>
      <c r="BB14" s="1285"/>
      <c r="BC14" s="1285"/>
      <c r="BD14" s="1285"/>
      <c r="BE14" s="1285"/>
      <c r="BF14" s="1285"/>
      <c r="BG14" s="1285"/>
      <c r="BH14" s="1285"/>
      <c r="BI14" s="1285"/>
      <c r="BJ14" s="1285"/>
      <c r="BK14" s="1285"/>
      <c r="BL14" s="1285"/>
      <c r="BM14" s="1285"/>
      <c r="BN14" s="1285"/>
      <c r="BO14" s="1285"/>
      <c r="BP14" s="1285"/>
      <c r="BQ14" s="1285"/>
      <c r="BR14" s="1285"/>
      <c r="BS14" s="1285"/>
      <c r="BT14" s="1285"/>
      <c r="BU14" s="1285"/>
      <c r="BV14" s="1285"/>
      <c r="BW14" s="1285"/>
      <c r="BX14" s="1285"/>
      <c r="BY14" s="1285"/>
      <c r="BZ14" s="1285"/>
      <c r="CA14" s="1285"/>
      <c r="CB14" s="1285"/>
      <c r="CC14" s="1285"/>
      <c r="CD14" s="1285"/>
      <c r="CE14" s="1285"/>
      <c r="CF14" s="1285"/>
      <c r="CG14" s="1285"/>
      <c r="CH14" s="1285"/>
      <c r="CI14" s="1285"/>
      <c r="CJ14" s="1285"/>
      <c r="CK14" s="1285"/>
      <c r="CL14" s="1285"/>
      <c r="CM14" s="1285"/>
      <c r="CN14" s="1285"/>
      <c r="CO14" s="1285"/>
      <c r="CP14" s="1285"/>
      <c r="CQ14" s="1285"/>
      <c r="CR14" s="1285"/>
      <c r="CS14" s="1285"/>
      <c r="CT14" s="1285"/>
      <c r="CU14" s="1285"/>
      <c r="CV14" s="1285"/>
      <c r="CW14" s="1285"/>
      <c r="CX14" s="1285"/>
      <c r="CY14" s="1285"/>
      <c r="CZ14" s="1285"/>
      <c r="DA14" s="1285"/>
      <c r="DB14" s="1285"/>
      <c r="DC14" s="1285"/>
      <c r="DD14" s="1285"/>
      <c r="DE14" s="1285"/>
      <c r="DF14" s="1284"/>
      <c r="DG14" s="1284"/>
      <c r="DH14" s="1284"/>
      <c r="DI14" s="1284"/>
      <c r="DJ14" s="1284"/>
      <c r="DK14" s="1284"/>
      <c r="DL14" s="1284"/>
      <c r="DM14" s="1284"/>
      <c r="DN14" s="1284"/>
      <c r="DO14" s="1284"/>
      <c r="DP14" s="1284"/>
      <c r="DQ14" s="1284"/>
      <c r="DR14" s="1284"/>
      <c r="DS14" s="1284"/>
      <c r="DT14" s="1284"/>
      <c r="DU14" s="1284"/>
      <c r="DV14" s="1284"/>
      <c r="DW14" s="1284"/>
    </row>
    <row r="15" spans="1:143" s="1283" customFormat="1" ht="13" x14ac:dyDescent="0.2">
      <c r="A15" s="1227"/>
      <c r="B15" s="1285"/>
      <c r="C15" s="1285"/>
      <c r="D15" s="1285"/>
      <c r="E15" s="1285"/>
      <c r="F15" s="1285"/>
      <c r="G15" s="1285"/>
      <c r="H15" s="1285"/>
      <c r="I15" s="1285"/>
      <c r="J15" s="1285"/>
      <c r="K15" s="1285"/>
      <c r="L15" s="1285"/>
      <c r="M15" s="1285"/>
      <c r="N15" s="1285"/>
      <c r="O15" s="1285"/>
      <c r="P15" s="1285"/>
      <c r="Q15" s="1285"/>
      <c r="R15" s="1285"/>
      <c r="S15" s="1285"/>
      <c r="T15" s="1285"/>
      <c r="U15" s="1285"/>
      <c r="V15" s="1285"/>
      <c r="W15" s="1285"/>
      <c r="X15" s="1285"/>
      <c r="Y15" s="1285"/>
      <c r="Z15" s="1285"/>
      <c r="AA15" s="1285"/>
      <c r="AB15" s="1285"/>
      <c r="AC15" s="1285"/>
      <c r="AD15" s="1285"/>
      <c r="AE15" s="1285"/>
      <c r="AF15" s="1285"/>
      <c r="AG15" s="1285"/>
      <c r="AH15" s="1285"/>
      <c r="AI15" s="1285"/>
      <c r="AJ15" s="1285"/>
      <c r="AK15" s="1285"/>
      <c r="AL15" s="1285"/>
      <c r="AM15" s="1285"/>
      <c r="AN15" s="1285"/>
      <c r="AO15" s="1285"/>
      <c r="AP15" s="1285"/>
      <c r="AQ15" s="1285"/>
      <c r="AR15" s="1285"/>
      <c r="AS15" s="1285"/>
      <c r="AT15" s="1285"/>
      <c r="AU15" s="1285"/>
      <c r="AV15" s="1285"/>
      <c r="AW15" s="1285"/>
      <c r="AX15" s="1285"/>
      <c r="AY15" s="1285"/>
      <c r="AZ15" s="1285"/>
      <c r="BA15" s="1285"/>
      <c r="BB15" s="1285"/>
      <c r="BC15" s="1285"/>
      <c r="BD15" s="1285"/>
      <c r="BE15" s="1285"/>
      <c r="BF15" s="1285"/>
      <c r="BG15" s="1285"/>
      <c r="BH15" s="1285"/>
      <c r="BI15" s="1285"/>
      <c r="BJ15" s="1285"/>
      <c r="BK15" s="1285"/>
      <c r="BL15" s="1285"/>
      <c r="BM15" s="1285"/>
      <c r="BN15" s="1285"/>
      <c r="BO15" s="1285"/>
      <c r="BP15" s="1285"/>
      <c r="BQ15" s="1285"/>
      <c r="BR15" s="1285"/>
      <c r="BS15" s="1285"/>
      <c r="BT15" s="1285"/>
      <c r="BU15" s="1285"/>
      <c r="BV15" s="1285"/>
      <c r="BW15" s="1285"/>
      <c r="BX15" s="1285"/>
      <c r="BY15" s="1285"/>
      <c r="BZ15" s="1285"/>
      <c r="CA15" s="1285"/>
      <c r="CB15" s="1285"/>
      <c r="CC15" s="1285"/>
      <c r="CD15" s="1285"/>
      <c r="CE15" s="1285"/>
      <c r="CF15" s="1285"/>
      <c r="CG15" s="1285"/>
      <c r="CH15" s="1285"/>
      <c r="CI15" s="1285"/>
      <c r="CJ15" s="1285"/>
      <c r="CK15" s="1285"/>
      <c r="CL15" s="1285"/>
      <c r="CM15" s="1285"/>
      <c r="CN15" s="1285"/>
      <c r="CO15" s="1285"/>
      <c r="CP15" s="1285"/>
      <c r="CQ15" s="1285"/>
      <c r="CR15" s="1285"/>
      <c r="CS15" s="1285"/>
      <c r="CT15" s="1285"/>
      <c r="CU15" s="1285"/>
      <c r="CV15" s="1285"/>
      <c r="CW15" s="1285"/>
      <c r="CX15" s="1285"/>
      <c r="CY15" s="1285"/>
      <c r="CZ15" s="1285"/>
      <c r="DA15" s="1285"/>
      <c r="DB15" s="1285"/>
      <c r="DC15" s="1285"/>
      <c r="DD15" s="1285"/>
      <c r="DE15" s="1285"/>
      <c r="DF15" s="1284"/>
      <c r="DG15" s="1284"/>
      <c r="DH15" s="1284"/>
      <c r="DI15" s="1284"/>
      <c r="DJ15" s="1284"/>
      <c r="DK15" s="1284"/>
      <c r="DL15" s="1284"/>
      <c r="DM15" s="1284"/>
      <c r="DN15" s="1284"/>
      <c r="DO15" s="1284"/>
      <c r="DP15" s="1284"/>
      <c r="DQ15" s="1284"/>
      <c r="DR15" s="1284"/>
      <c r="DS15" s="1284"/>
      <c r="DT15" s="1284"/>
      <c r="DU15" s="1284"/>
      <c r="DV15" s="1284"/>
      <c r="DW15" s="1284"/>
    </row>
    <row r="16" spans="1:143" s="1283" customFormat="1" ht="13" x14ac:dyDescent="0.2">
      <c r="A16" s="1227"/>
      <c r="B16" s="1285"/>
      <c r="C16" s="1285"/>
      <c r="D16" s="1285"/>
      <c r="E16" s="1285"/>
      <c r="F16" s="1285"/>
      <c r="G16" s="1285"/>
      <c r="H16" s="1285"/>
      <c r="I16" s="1285"/>
      <c r="J16" s="1285"/>
      <c r="K16" s="1285"/>
      <c r="L16" s="1285"/>
      <c r="M16" s="1285"/>
      <c r="N16" s="1285"/>
      <c r="O16" s="1285"/>
      <c r="P16" s="1285"/>
      <c r="Q16" s="1285"/>
      <c r="R16" s="1285"/>
      <c r="S16" s="1285"/>
      <c r="T16" s="1285"/>
      <c r="U16" s="1285"/>
      <c r="V16" s="1285"/>
      <c r="W16" s="1285"/>
      <c r="X16" s="1285"/>
      <c r="Y16" s="1285"/>
      <c r="Z16" s="1285"/>
      <c r="AA16" s="1285"/>
      <c r="AB16" s="1285"/>
      <c r="AC16" s="1285"/>
      <c r="AD16" s="1285"/>
      <c r="AE16" s="1285"/>
      <c r="AF16" s="1285"/>
      <c r="AG16" s="1285"/>
      <c r="AH16" s="1285"/>
      <c r="AI16" s="1285"/>
      <c r="AJ16" s="1285"/>
      <c r="AK16" s="1285"/>
      <c r="AL16" s="1285"/>
      <c r="AM16" s="1285"/>
      <c r="AN16" s="1285"/>
      <c r="AO16" s="1285"/>
      <c r="AP16" s="1285"/>
      <c r="AQ16" s="1285"/>
      <c r="AR16" s="1285"/>
      <c r="AS16" s="1285"/>
      <c r="AT16" s="1285"/>
      <c r="AU16" s="1285"/>
      <c r="AV16" s="1285"/>
      <c r="AW16" s="1285"/>
      <c r="AX16" s="1285"/>
      <c r="AY16" s="1285"/>
      <c r="AZ16" s="1285"/>
      <c r="BA16" s="1285"/>
      <c r="BB16" s="1285"/>
      <c r="BC16" s="1285"/>
      <c r="BD16" s="1285"/>
      <c r="BE16" s="1285"/>
      <c r="BF16" s="1285"/>
      <c r="BG16" s="1285"/>
      <c r="BH16" s="1285"/>
      <c r="BI16" s="1285"/>
      <c r="BJ16" s="1285"/>
      <c r="BK16" s="1285"/>
      <c r="BL16" s="1285"/>
      <c r="BM16" s="1285"/>
      <c r="BN16" s="1285"/>
      <c r="BO16" s="1285"/>
      <c r="BP16" s="1285"/>
      <c r="BQ16" s="1285"/>
      <c r="BR16" s="1285"/>
      <c r="BS16" s="1285"/>
      <c r="BT16" s="1285"/>
      <c r="BU16" s="1285"/>
      <c r="BV16" s="1285"/>
      <c r="BW16" s="1285"/>
      <c r="BX16" s="1285"/>
      <c r="BY16" s="1285"/>
      <c r="BZ16" s="1285"/>
      <c r="CA16" s="1285"/>
      <c r="CB16" s="1285"/>
      <c r="CC16" s="1285"/>
      <c r="CD16" s="1285"/>
      <c r="CE16" s="1285"/>
      <c r="CF16" s="1285"/>
      <c r="CG16" s="1285"/>
      <c r="CH16" s="1285"/>
      <c r="CI16" s="1285"/>
      <c r="CJ16" s="1285"/>
      <c r="CK16" s="1285"/>
      <c r="CL16" s="1285"/>
      <c r="CM16" s="1285"/>
      <c r="CN16" s="1285"/>
      <c r="CO16" s="1285"/>
      <c r="CP16" s="1285"/>
      <c r="CQ16" s="1285"/>
      <c r="CR16" s="1285"/>
      <c r="CS16" s="1285"/>
      <c r="CT16" s="1285"/>
      <c r="CU16" s="1285"/>
      <c r="CV16" s="1285"/>
      <c r="CW16" s="1285"/>
      <c r="CX16" s="1285"/>
      <c r="CY16" s="1285"/>
      <c r="CZ16" s="1285"/>
      <c r="DA16" s="1285"/>
      <c r="DB16" s="1285"/>
      <c r="DC16" s="1285"/>
      <c r="DD16" s="1285"/>
      <c r="DE16" s="1285"/>
      <c r="DF16" s="1284"/>
      <c r="DG16" s="1284"/>
      <c r="DH16" s="1284"/>
      <c r="DI16" s="1284"/>
      <c r="DJ16" s="1284"/>
      <c r="DK16" s="1284"/>
      <c r="DL16" s="1284"/>
      <c r="DM16" s="1284"/>
      <c r="DN16" s="1284"/>
      <c r="DO16" s="1284"/>
      <c r="DP16" s="1284"/>
      <c r="DQ16" s="1284"/>
      <c r="DR16" s="1284"/>
      <c r="DS16" s="1284"/>
      <c r="DT16" s="1284"/>
      <c r="DU16" s="1284"/>
      <c r="DV16" s="1284"/>
      <c r="DW16" s="1284"/>
    </row>
    <row r="17" spans="1:351" s="1283" customFormat="1" ht="13" x14ac:dyDescent="0.2">
      <c r="A17" s="1227"/>
      <c r="B17" s="1285"/>
      <c r="C17" s="1285"/>
      <c r="D17" s="1285"/>
      <c r="E17" s="1285"/>
      <c r="F17" s="1285"/>
      <c r="G17" s="1285"/>
      <c r="H17" s="1285"/>
      <c r="I17" s="1285"/>
      <c r="J17" s="1285"/>
      <c r="K17" s="1285"/>
      <c r="L17" s="1285"/>
      <c r="M17" s="1285"/>
      <c r="N17" s="1285"/>
      <c r="O17" s="1285"/>
      <c r="P17" s="1285"/>
      <c r="Q17" s="1285"/>
      <c r="R17" s="1285"/>
      <c r="S17" s="1285"/>
      <c r="T17" s="1285"/>
      <c r="U17" s="1285"/>
      <c r="V17" s="1285"/>
      <c r="W17" s="1285"/>
      <c r="X17" s="1285"/>
      <c r="Y17" s="1285"/>
      <c r="Z17" s="1285"/>
      <c r="AA17" s="1285"/>
      <c r="AB17" s="1285"/>
      <c r="AC17" s="1285"/>
      <c r="AD17" s="1285"/>
      <c r="AE17" s="1285"/>
      <c r="AF17" s="1285"/>
      <c r="AG17" s="1285"/>
      <c r="AH17" s="1285"/>
      <c r="AI17" s="1285"/>
      <c r="AJ17" s="1285"/>
      <c r="AK17" s="1285"/>
      <c r="AL17" s="1285"/>
      <c r="AM17" s="1285"/>
      <c r="AN17" s="1285"/>
      <c r="AO17" s="1285"/>
      <c r="AP17" s="1285"/>
      <c r="AQ17" s="1285"/>
      <c r="AR17" s="1285"/>
      <c r="AS17" s="1285"/>
      <c r="AT17" s="1285"/>
      <c r="AU17" s="1285"/>
      <c r="AV17" s="1285"/>
      <c r="AW17" s="1285"/>
      <c r="AX17" s="1285"/>
      <c r="AY17" s="1285"/>
      <c r="AZ17" s="1285"/>
      <c r="BA17" s="1285"/>
      <c r="BB17" s="1285"/>
      <c r="BC17" s="1285"/>
      <c r="BD17" s="1285"/>
      <c r="BE17" s="1285"/>
      <c r="BF17" s="1285"/>
      <c r="BG17" s="1285"/>
      <c r="BH17" s="1285"/>
      <c r="BI17" s="1285"/>
      <c r="BJ17" s="1285"/>
      <c r="BK17" s="1285"/>
      <c r="BL17" s="1285"/>
      <c r="BM17" s="1285"/>
      <c r="BN17" s="1285"/>
      <c r="BO17" s="1285"/>
      <c r="BP17" s="1285"/>
      <c r="BQ17" s="1285"/>
      <c r="BR17" s="1285"/>
      <c r="BS17" s="1285"/>
      <c r="BT17" s="1285"/>
      <c r="BU17" s="1285"/>
      <c r="BV17" s="1285"/>
      <c r="BW17" s="1285"/>
      <c r="BX17" s="1285"/>
      <c r="BY17" s="1285"/>
      <c r="BZ17" s="1285"/>
      <c r="CA17" s="1285"/>
      <c r="CB17" s="1285"/>
      <c r="CC17" s="1285"/>
      <c r="CD17" s="1285"/>
      <c r="CE17" s="1285"/>
      <c r="CF17" s="1285"/>
      <c r="CG17" s="1285"/>
      <c r="CH17" s="1285"/>
      <c r="CI17" s="1285"/>
      <c r="CJ17" s="1285"/>
      <c r="CK17" s="1285"/>
      <c r="CL17" s="1285"/>
      <c r="CM17" s="1285"/>
      <c r="CN17" s="1285"/>
      <c r="CO17" s="1285"/>
      <c r="CP17" s="1285"/>
      <c r="CQ17" s="1285"/>
      <c r="CR17" s="1285"/>
      <c r="CS17" s="1285"/>
      <c r="CT17" s="1285"/>
      <c r="CU17" s="1285"/>
      <c r="CV17" s="1285"/>
      <c r="CW17" s="1285"/>
      <c r="CX17" s="1285"/>
      <c r="CY17" s="1285"/>
      <c r="CZ17" s="1285"/>
      <c r="DA17" s="1285"/>
      <c r="DB17" s="1285"/>
      <c r="DC17" s="1285"/>
      <c r="DD17" s="1285"/>
      <c r="DE17" s="1285"/>
      <c r="DF17" s="1284"/>
      <c r="DG17" s="1284"/>
      <c r="DH17" s="1284"/>
      <c r="DI17" s="1284"/>
      <c r="DJ17" s="1284"/>
      <c r="DK17" s="1284"/>
      <c r="DL17" s="1284"/>
      <c r="DM17" s="1284"/>
      <c r="DN17" s="1284"/>
      <c r="DO17" s="1284"/>
      <c r="DP17" s="1284"/>
      <c r="DQ17" s="1284"/>
      <c r="DR17" s="1284"/>
      <c r="DS17" s="1284"/>
      <c r="DT17" s="1284"/>
      <c r="DU17" s="1284"/>
      <c r="DV17" s="1284"/>
      <c r="DW17" s="1284"/>
    </row>
    <row r="18" spans="1:351" s="1283" customFormat="1" ht="13" x14ac:dyDescent="0.2">
      <c r="A18" s="1227"/>
      <c r="B18" s="1285"/>
      <c r="C18" s="1285"/>
      <c r="D18" s="1285"/>
      <c r="E18" s="1285"/>
      <c r="F18" s="1285"/>
      <c r="G18" s="1285"/>
      <c r="H18" s="1285"/>
      <c r="I18" s="1285"/>
      <c r="J18" s="1285"/>
      <c r="K18" s="1285"/>
      <c r="L18" s="1285"/>
      <c r="M18" s="1285"/>
      <c r="N18" s="1285"/>
      <c r="O18" s="1285"/>
      <c r="P18" s="1285"/>
      <c r="Q18" s="1285"/>
      <c r="R18" s="1285"/>
      <c r="S18" s="1285"/>
      <c r="T18" s="1285"/>
      <c r="U18" s="1285"/>
      <c r="V18" s="1285"/>
      <c r="W18" s="1285"/>
      <c r="X18" s="1285"/>
      <c r="Y18" s="1285"/>
      <c r="Z18" s="1285"/>
      <c r="AA18" s="1285"/>
      <c r="AB18" s="1285"/>
      <c r="AC18" s="1285"/>
      <c r="AD18" s="1285"/>
      <c r="AE18" s="1285"/>
      <c r="AF18" s="1285"/>
      <c r="AG18" s="1285"/>
      <c r="AH18" s="1285"/>
      <c r="AI18" s="1285"/>
      <c r="AJ18" s="1285"/>
      <c r="AK18" s="1285"/>
      <c r="AL18" s="1285"/>
      <c r="AM18" s="1285"/>
      <c r="AN18" s="1285"/>
      <c r="AO18" s="1285"/>
      <c r="AP18" s="1285"/>
      <c r="AQ18" s="1285"/>
      <c r="AR18" s="1285"/>
      <c r="AS18" s="1285"/>
      <c r="AT18" s="1285"/>
      <c r="AU18" s="1285"/>
      <c r="AV18" s="1285"/>
      <c r="AW18" s="1285"/>
      <c r="AX18" s="1285"/>
      <c r="AY18" s="1285"/>
      <c r="AZ18" s="1285"/>
      <c r="BA18" s="1285"/>
      <c r="BB18" s="1285"/>
      <c r="BC18" s="1285"/>
      <c r="BD18" s="1285"/>
      <c r="BE18" s="1285"/>
      <c r="BF18" s="1285"/>
      <c r="BG18" s="1285"/>
      <c r="BH18" s="1285"/>
      <c r="BI18" s="1285"/>
      <c r="BJ18" s="1285"/>
      <c r="BK18" s="1285"/>
      <c r="BL18" s="1285"/>
      <c r="BM18" s="1285"/>
      <c r="BN18" s="1285"/>
      <c r="BO18" s="1285"/>
      <c r="BP18" s="1285"/>
      <c r="BQ18" s="1285"/>
      <c r="BR18" s="1285"/>
      <c r="BS18" s="1285"/>
      <c r="BT18" s="1285"/>
      <c r="BU18" s="1285"/>
      <c r="BV18" s="1285"/>
      <c r="BW18" s="1285"/>
      <c r="BX18" s="1285"/>
      <c r="BY18" s="1285"/>
      <c r="BZ18" s="1285"/>
      <c r="CA18" s="1285"/>
      <c r="CB18" s="1285"/>
      <c r="CC18" s="1285"/>
      <c r="CD18" s="1285"/>
      <c r="CE18" s="1285"/>
      <c r="CF18" s="1285"/>
      <c r="CG18" s="1285"/>
      <c r="CH18" s="1285"/>
      <c r="CI18" s="1285"/>
      <c r="CJ18" s="1285"/>
      <c r="CK18" s="1285"/>
      <c r="CL18" s="1285"/>
      <c r="CM18" s="1285"/>
      <c r="CN18" s="1285"/>
      <c r="CO18" s="1285"/>
      <c r="CP18" s="1285"/>
      <c r="CQ18" s="1285"/>
      <c r="CR18" s="1285"/>
      <c r="CS18" s="1285"/>
      <c r="CT18" s="1285"/>
      <c r="CU18" s="1285"/>
      <c r="CV18" s="1285"/>
      <c r="CW18" s="1285"/>
      <c r="CX18" s="1285"/>
      <c r="CY18" s="1285"/>
      <c r="CZ18" s="1285"/>
      <c r="DA18" s="1285"/>
      <c r="DB18" s="1285"/>
      <c r="DC18" s="1285"/>
      <c r="DD18" s="1285"/>
      <c r="DE18" s="1285"/>
      <c r="DF18" s="1284"/>
      <c r="DG18" s="1284"/>
      <c r="DH18" s="1284"/>
      <c r="DI18" s="1284"/>
      <c r="DJ18" s="1284"/>
      <c r="DK18" s="1284"/>
      <c r="DL18" s="1284"/>
      <c r="DM18" s="1284"/>
      <c r="DN18" s="1284"/>
      <c r="DO18" s="1284"/>
      <c r="DP18" s="1284"/>
      <c r="DQ18" s="1284"/>
      <c r="DR18" s="1284"/>
      <c r="DS18" s="1284"/>
      <c r="DT18" s="1284"/>
      <c r="DU18" s="1284"/>
      <c r="DV18" s="1284"/>
      <c r="DW18" s="1284"/>
    </row>
    <row r="19" spans="1:351" ht="13" x14ac:dyDescent="0.2">
      <c r="DD19" s="1227"/>
      <c r="DE19" s="1227"/>
    </row>
    <row r="20" spans="1:351" ht="13" x14ac:dyDescent="0.2">
      <c r="DD20" s="1227"/>
      <c r="DE20" s="1227"/>
    </row>
    <row r="21" spans="1:351" ht="16.5" x14ac:dyDescent="0.2">
      <c r="B21" s="1282"/>
      <c r="C21" s="1278"/>
      <c r="D21" s="1278"/>
      <c r="E21" s="1278"/>
      <c r="F21" s="1278"/>
      <c r="G21" s="1278"/>
      <c r="H21" s="1278"/>
      <c r="I21" s="1278"/>
      <c r="J21" s="1278"/>
      <c r="K21" s="1278"/>
      <c r="L21" s="1278"/>
      <c r="M21" s="1278"/>
      <c r="N21" s="1281"/>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81"/>
      <c r="AU21" s="1278"/>
      <c r="AV21" s="1278"/>
      <c r="AW21" s="1278"/>
      <c r="AX21" s="1278"/>
      <c r="AY21" s="1278"/>
      <c r="AZ21" s="1278"/>
      <c r="BA21" s="1278"/>
      <c r="BB21" s="1278"/>
      <c r="BC21" s="1278"/>
      <c r="BD21" s="1278"/>
      <c r="BE21" s="1278"/>
      <c r="BF21" s="1281"/>
      <c r="BG21" s="1278"/>
      <c r="BH21" s="1278"/>
      <c r="BI21" s="1278"/>
      <c r="BJ21" s="1278"/>
      <c r="BK21" s="1278"/>
      <c r="BL21" s="1278"/>
      <c r="BM21" s="1278"/>
      <c r="BN21" s="1278"/>
      <c r="BO21" s="1278"/>
      <c r="BP21" s="1278"/>
      <c r="BQ21" s="1278"/>
      <c r="BR21" s="1281"/>
      <c r="BS21" s="1278"/>
      <c r="BT21" s="1278"/>
      <c r="BU21" s="1278"/>
      <c r="BV21" s="1278"/>
      <c r="BW21" s="1278"/>
      <c r="BX21" s="1278"/>
      <c r="BY21" s="1278"/>
      <c r="BZ21" s="1278"/>
      <c r="CA21" s="1278"/>
      <c r="CB21" s="1278"/>
      <c r="CC21" s="1278"/>
      <c r="CD21" s="1281"/>
      <c r="CE21" s="1278"/>
      <c r="CF21" s="1278"/>
      <c r="CG21" s="1278"/>
      <c r="CH21" s="1278"/>
      <c r="CI21" s="1278"/>
      <c r="CJ21" s="1278"/>
      <c r="CK21" s="1278"/>
      <c r="CL21" s="1278"/>
      <c r="CM21" s="1278"/>
      <c r="CN21" s="1278"/>
      <c r="CO21" s="1278"/>
      <c r="CP21" s="1281"/>
      <c r="CQ21" s="1278"/>
      <c r="CR21" s="1278"/>
      <c r="CS21" s="1278"/>
      <c r="CT21" s="1278"/>
      <c r="CU21" s="1278"/>
      <c r="CV21" s="1278"/>
      <c r="CW21" s="1278"/>
      <c r="CX21" s="1278"/>
      <c r="CY21" s="1278"/>
      <c r="CZ21" s="1278"/>
      <c r="DA21" s="1278"/>
      <c r="DB21" s="1281"/>
      <c r="DC21" s="1278"/>
      <c r="DD21" s="1277"/>
      <c r="DE21" s="1227"/>
      <c r="MM21" s="1280"/>
    </row>
    <row r="22" spans="1:351" ht="16.5" x14ac:dyDescent="0.2">
      <c r="B22" s="1228"/>
      <c r="MM22" s="1280"/>
    </row>
    <row r="23" spans="1:351" ht="13" x14ac:dyDescent="0.2">
      <c r="B23" s="1228"/>
    </row>
    <row r="24" spans="1:351" ht="13" x14ac:dyDescent="0.2">
      <c r="B24" s="1228"/>
    </row>
    <row r="25" spans="1:351" ht="13" x14ac:dyDescent="0.2">
      <c r="B25" s="1228"/>
    </row>
    <row r="26" spans="1:351" ht="13" x14ac:dyDescent="0.2">
      <c r="B26" s="1228"/>
    </row>
    <row r="27" spans="1:351" ht="13" x14ac:dyDescent="0.2">
      <c r="B27" s="1228"/>
    </row>
    <row r="28" spans="1:351" ht="13" x14ac:dyDescent="0.2">
      <c r="B28" s="1228"/>
    </row>
    <row r="29" spans="1:351" ht="13" x14ac:dyDescent="0.2">
      <c r="B29" s="1228"/>
    </row>
    <row r="30" spans="1:351" ht="13" x14ac:dyDescent="0.2">
      <c r="B30" s="1228"/>
    </row>
    <row r="31" spans="1:351" ht="13" x14ac:dyDescent="0.2">
      <c r="B31" s="1228"/>
    </row>
    <row r="32" spans="1:351" ht="13" x14ac:dyDescent="0.2">
      <c r="B32" s="1228"/>
    </row>
    <row r="33" spans="2:109" ht="13" x14ac:dyDescent="0.2">
      <c r="B33" s="1228"/>
    </row>
    <row r="34" spans="2:109" ht="13" x14ac:dyDescent="0.2">
      <c r="B34" s="1228"/>
    </row>
    <row r="35" spans="2:109" ht="13" x14ac:dyDescent="0.2">
      <c r="B35" s="1228"/>
    </row>
    <row r="36" spans="2:109" ht="13" x14ac:dyDescent="0.2">
      <c r="B36" s="1228"/>
    </row>
    <row r="37" spans="2:109" ht="13" x14ac:dyDescent="0.2">
      <c r="B37" s="1228"/>
    </row>
    <row r="38" spans="2:109" ht="13" x14ac:dyDescent="0.2">
      <c r="B38" s="1228"/>
    </row>
    <row r="39" spans="2:109" ht="13" x14ac:dyDescent="0.2">
      <c r="B39" s="1233"/>
      <c r="C39" s="1232"/>
      <c r="D39" s="1232"/>
      <c r="E39" s="1232"/>
      <c r="F39" s="1232"/>
      <c r="G39" s="1232"/>
      <c r="H39" s="1232"/>
      <c r="I39" s="1232"/>
      <c r="J39" s="1232"/>
      <c r="K39" s="1232"/>
      <c r="L39" s="1232"/>
      <c r="M39" s="1232"/>
      <c r="N39" s="1232"/>
      <c r="O39" s="1232"/>
      <c r="P39" s="1232"/>
      <c r="Q39" s="1232"/>
      <c r="R39" s="1232"/>
      <c r="S39" s="1232"/>
      <c r="T39" s="1232"/>
      <c r="U39" s="1232"/>
      <c r="V39" s="1232"/>
      <c r="W39" s="1232"/>
      <c r="X39" s="1232"/>
      <c r="Y39" s="1232"/>
      <c r="Z39" s="1232"/>
      <c r="AA39" s="1232"/>
      <c r="AB39" s="1232"/>
      <c r="AC39" s="1232"/>
      <c r="AD39" s="1232"/>
      <c r="AE39" s="1232"/>
      <c r="AF39" s="1232"/>
      <c r="AG39" s="1232"/>
      <c r="AH39" s="1232"/>
      <c r="AI39" s="1232"/>
      <c r="AJ39" s="1232"/>
      <c r="AK39" s="1232"/>
      <c r="AL39" s="1232"/>
      <c r="AM39" s="1232"/>
      <c r="AN39" s="1232"/>
      <c r="AO39" s="1232"/>
      <c r="AP39" s="1232"/>
      <c r="AQ39" s="1232"/>
      <c r="AR39" s="1232"/>
      <c r="AS39" s="1232"/>
      <c r="AT39" s="1232"/>
      <c r="AU39" s="1232"/>
      <c r="AV39" s="1232"/>
      <c r="AW39" s="1232"/>
      <c r="AX39" s="1232"/>
      <c r="AY39" s="1232"/>
      <c r="AZ39" s="1232"/>
      <c r="BA39" s="1232"/>
      <c r="BB39" s="1232"/>
      <c r="BC39" s="1232"/>
      <c r="BD39" s="1232"/>
      <c r="BE39" s="1232"/>
      <c r="BF39" s="1232"/>
      <c r="BG39" s="1232"/>
      <c r="BH39" s="1232"/>
      <c r="BI39" s="1232"/>
      <c r="BJ39" s="1232"/>
      <c r="BK39" s="1232"/>
      <c r="BL39" s="1232"/>
      <c r="BM39" s="1232"/>
      <c r="BN39" s="1232"/>
      <c r="BO39" s="1232"/>
      <c r="BP39" s="1232"/>
      <c r="BQ39" s="1232"/>
      <c r="BR39" s="1232"/>
      <c r="BS39" s="1232"/>
      <c r="BT39" s="1232"/>
      <c r="BU39" s="1232"/>
      <c r="BV39" s="1232"/>
      <c r="BW39" s="1232"/>
      <c r="BX39" s="1232"/>
      <c r="BY39" s="1232"/>
      <c r="BZ39" s="1232"/>
      <c r="CA39" s="1232"/>
      <c r="CB39" s="1232"/>
      <c r="CC39" s="1232"/>
      <c r="CD39" s="1232"/>
      <c r="CE39" s="1232"/>
      <c r="CF39" s="1232"/>
      <c r="CG39" s="1232"/>
      <c r="CH39" s="1232"/>
      <c r="CI39" s="1232"/>
      <c r="CJ39" s="1232"/>
      <c r="CK39" s="1232"/>
      <c r="CL39" s="1232"/>
      <c r="CM39" s="1232"/>
      <c r="CN39" s="1232"/>
      <c r="CO39" s="1232"/>
      <c r="CP39" s="1232"/>
      <c r="CQ39" s="1232"/>
      <c r="CR39" s="1232"/>
      <c r="CS39" s="1232"/>
      <c r="CT39" s="1232"/>
      <c r="CU39" s="1232"/>
      <c r="CV39" s="1232"/>
      <c r="CW39" s="1232"/>
      <c r="CX39" s="1232"/>
      <c r="CY39" s="1232"/>
      <c r="CZ39" s="1232"/>
      <c r="DA39" s="1232"/>
      <c r="DB39" s="1232"/>
      <c r="DC39" s="1232"/>
      <c r="DD39" s="1231"/>
    </row>
    <row r="40" spans="2:109" ht="13" x14ac:dyDescent="0.2">
      <c r="B40" s="1268"/>
      <c r="DD40" s="1268"/>
      <c r="DE40" s="1227"/>
    </row>
    <row r="41" spans="2:109" ht="16.5" x14ac:dyDescent="0.2">
      <c r="B41" s="1279" t="s">
        <v>631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77"/>
    </row>
    <row r="42" spans="2:109" ht="13" x14ac:dyDescent="0.2">
      <c r="B42" s="1228"/>
      <c r="G42" s="1265"/>
      <c r="I42" s="1264"/>
      <c r="J42" s="1264"/>
      <c r="K42" s="1264"/>
      <c r="AM42" s="1265"/>
      <c r="AN42" s="1265" t="s">
        <v>627</v>
      </c>
      <c r="AP42" s="1264"/>
      <c r="AQ42" s="1264"/>
      <c r="AR42" s="1264"/>
      <c r="AY42" s="1265"/>
      <c r="BA42" s="1264"/>
      <c r="BB42" s="1264"/>
      <c r="BC42" s="1264"/>
      <c r="BK42" s="1265"/>
      <c r="BM42" s="1264"/>
      <c r="BN42" s="1264"/>
      <c r="BO42" s="1264"/>
      <c r="BW42" s="1265"/>
      <c r="BY42" s="1264"/>
      <c r="BZ42" s="1264"/>
      <c r="CA42" s="1264"/>
      <c r="CI42" s="1265"/>
      <c r="CK42" s="1264"/>
      <c r="CL42" s="1264"/>
      <c r="CM42" s="1264"/>
      <c r="CU42" s="1265"/>
      <c r="CW42" s="1264"/>
      <c r="CX42" s="1264"/>
      <c r="CY42" s="1264"/>
    </row>
    <row r="43" spans="2:109" ht="13.5" customHeight="1" x14ac:dyDescent="0.2">
      <c r="B43" s="1228"/>
      <c r="AN43" s="1263" t="s">
        <v>630</v>
      </c>
      <c r="AO43" s="1262"/>
      <c r="AP43" s="1262"/>
      <c r="AQ43" s="1262"/>
      <c r="AR43" s="1262"/>
      <c r="AS43" s="1262"/>
      <c r="AT43" s="1262"/>
      <c r="AU43" s="1262"/>
      <c r="AV43" s="1262"/>
      <c r="AW43" s="1262"/>
      <c r="AX43" s="1262"/>
      <c r="AY43" s="1262"/>
      <c r="AZ43" s="1262"/>
      <c r="BA43" s="1262"/>
      <c r="BB43" s="1262"/>
      <c r="BC43" s="1262"/>
      <c r="BD43" s="1262"/>
      <c r="BE43" s="1262"/>
      <c r="BF43" s="1262"/>
      <c r="BG43" s="1262"/>
      <c r="BH43" s="1262"/>
      <c r="BI43" s="1262"/>
      <c r="BJ43" s="1262"/>
      <c r="BK43" s="1262"/>
      <c r="BL43" s="1262"/>
      <c r="BM43" s="1262"/>
      <c r="BN43" s="1262"/>
      <c r="BO43" s="1262"/>
      <c r="BP43" s="1262"/>
      <c r="BQ43" s="1262"/>
      <c r="BR43" s="1262"/>
      <c r="BS43" s="1262"/>
      <c r="BT43" s="1262"/>
      <c r="BU43" s="1262"/>
      <c r="BV43" s="1262"/>
      <c r="BW43" s="1262"/>
      <c r="BX43" s="1262"/>
      <c r="BY43" s="1262"/>
      <c r="BZ43" s="1262"/>
      <c r="CA43" s="1262"/>
      <c r="CB43" s="1262"/>
      <c r="CC43" s="1262"/>
      <c r="CD43" s="1262"/>
      <c r="CE43" s="1262"/>
      <c r="CF43" s="1262"/>
      <c r="CG43" s="1262"/>
      <c r="CH43" s="1262"/>
      <c r="CI43" s="1262"/>
      <c r="CJ43" s="1262"/>
      <c r="CK43" s="1262"/>
      <c r="CL43" s="1262"/>
      <c r="CM43" s="1262"/>
      <c r="CN43" s="1262"/>
      <c r="CO43" s="1262"/>
      <c r="CP43" s="1262"/>
      <c r="CQ43" s="1262"/>
      <c r="CR43" s="1262"/>
      <c r="CS43" s="1262"/>
      <c r="CT43" s="1262"/>
      <c r="CU43" s="1262"/>
      <c r="CV43" s="1262"/>
      <c r="CW43" s="1262"/>
      <c r="CX43" s="1262"/>
      <c r="CY43" s="1262"/>
      <c r="CZ43" s="1262"/>
      <c r="DA43" s="1262"/>
      <c r="DB43" s="1262"/>
      <c r="DC43" s="1261"/>
    </row>
    <row r="44" spans="2:109" ht="13" x14ac:dyDescent="0.2">
      <c r="B44" s="1228"/>
      <c r="AN44" s="1260"/>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58"/>
    </row>
    <row r="45" spans="2:109" ht="13" x14ac:dyDescent="0.2">
      <c r="B45" s="1228"/>
      <c r="AN45" s="1260"/>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58"/>
    </row>
    <row r="46" spans="2:109" ht="13" x14ac:dyDescent="0.2">
      <c r="B46" s="1228"/>
      <c r="AN46" s="1260"/>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58"/>
    </row>
    <row r="47" spans="2:109" ht="13" x14ac:dyDescent="0.2">
      <c r="B47" s="1228"/>
      <c r="AN47" s="1257"/>
      <c r="AO47" s="1256"/>
      <c r="AP47" s="1256"/>
      <c r="AQ47" s="1256"/>
      <c r="AR47" s="1256"/>
      <c r="AS47" s="1256"/>
      <c r="AT47" s="1256"/>
      <c r="AU47" s="1256"/>
      <c r="AV47" s="1256"/>
      <c r="AW47" s="1256"/>
      <c r="AX47" s="1256"/>
      <c r="AY47" s="1256"/>
      <c r="AZ47" s="1256"/>
      <c r="BA47" s="1256"/>
      <c r="BB47" s="1256"/>
      <c r="BC47" s="1256"/>
      <c r="BD47" s="1256"/>
      <c r="BE47" s="1256"/>
      <c r="BF47" s="1256"/>
      <c r="BG47" s="1256"/>
      <c r="BH47" s="1256"/>
      <c r="BI47" s="1256"/>
      <c r="BJ47" s="1256"/>
      <c r="BK47" s="1256"/>
      <c r="BL47" s="1256"/>
      <c r="BM47" s="1256"/>
      <c r="BN47" s="1256"/>
      <c r="BO47" s="1256"/>
      <c r="BP47" s="1256"/>
      <c r="BQ47" s="1256"/>
      <c r="BR47" s="1256"/>
      <c r="BS47" s="1256"/>
      <c r="BT47" s="1256"/>
      <c r="BU47" s="1256"/>
      <c r="BV47" s="1256"/>
      <c r="BW47" s="1256"/>
      <c r="BX47" s="1256"/>
      <c r="BY47" s="1256"/>
      <c r="BZ47" s="1256"/>
      <c r="CA47" s="1256"/>
      <c r="CB47" s="1256"/>
      <c r="CC47" s="1256"/>
      <c r="CD47" s="1256"/>
      <c r="CE47" s="1256"/>
      <c r="CF47" s="1256"/>
      <c r="CG47" s="1256"/>
      <c r="CH47" s="1256"/>
      <c r="CI47" s="1256"/>
      <c r="CJ47" s="1256"/>
      <c r="CK47" s="1256"/>
      <c r="CL47" s="1256"/>
      <c r="CM47" s="1256"/>
      <c r="CN47" s="1256"/>
      <c r="CO47" s="1256"/>
      <c r="CP47" s="1256"/>
      <c r="CQ47" s="1256"/>
      <c r="CR47" s="1256"/>
      <c r="CS47" s="1256"/>
      <c r="CT47" s="1256"/>
      <c r="CU47" s="1256"/>
      <c r="CV47" s="1256"/>
      <c r="CW47" s="1256"/>
      <c r="CX47" s="1256"/>
      <c r="CY47" s="1256"/>
      <c r="CZ47" s="1256"/>
      <c r="DA47" s="1256"/>
      <c r="DB47" s="1256"/>
      <c r="DC47" s="1255"/>
    </row>
    <row r="48" spans="2:109" ht="13" x14ac:dyDescent="0.2">
      <c r="B48" s="1228"/>
      <c r="H48" s="1242"/>
      <c r="I48" s="1242"/>
      <c r="J48" s="1242"/>
      <c r="AN48" s="1242"/>
      <c r="AO48" s="1242"/>
      <c r="AP48" s="1242"/>
      <c r="AZ48" s="1242"/>
      <c r="BA48" s="1242"/>
      <c r="BB48" s="1242"/>
      <c r="BL48" s="1242"/>
      <c r="BM48" s="1242"/>
      <c r="BN48" s="1242"/>
      <c r="BX48" s="1242"/>
      <c r="BY48" s="1242"/>
      <c r="BZ48" s="1242"/>
      <c r="CJ48" s="1242"/>
      <c r="CK48" s="1242"/>
      <c r="CL48" s="1242"/>
      <c r="CV48" s="1242"/>
      <c r="CW48" s="1242"/>
      <c r="CX48" s="1242"/>
    </row>
    <row r="49" spans="1:109" ht="13" x14ac:dyDescent="0.2">
      <c r="B49" s="1228"/>
      <c r="AN49" s="1227" t="s">
        <v>625</v>
      </c>
    </row>
    <row r="50" spans="1:109" ht="13" x14ac:dyDescent="0.2">
      <c r="B50" s="1228"/>
      <c r="G50" s="1240"/>
      <c r="H50" s="1240"/>
      <c r="I50" s="1240"/>
      <c r="J50" s="1240"/>
      <c r="K50" s="1249"/>
      <c r="L50" s="1249"/>
      <c r="M50" s="1248"/>
      <c r="N50" s="1248"/>
      <c r="AN50" s="1247"/>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5"/>
      <c r="BP50" s="1237" t="s">
        <v>546</v>
      </c>
      <c r="BQ50" s="1237"/>
      <c r="BR50" s="1237"/>
      <c r="BS50" s="1237"/>
      <c r="BT50" s="1237"/>
      <c r="BU50" s="1237"/>
      <c r="BV50" s="1237"/>
      <c r="BW50" s="1237"/>
      <c r="BX50" s="1237" t="s">
        <v>547</v>
      </c>
      <c r="BY50" s="1237"/>
      <c r="BZ50" s="1237"/>
      <c r="CA50" s="1237"/>
      <c r="CB50" s="1237"/>
      <c r="CC50" s="1237"/>
      <c r="CD50" s="1237"/>
      <c r="CE50" s="1237"/>
      <c r="CF50" s="1237" t="s">
        <v>548</v>
      </c>
      <c r="CG50" s="1237"/>
      <c r="CH50" s="1237"/>
      <c r="CI50" s="1237"/>
      <c r="CJ50" s="1237"/>
      <c r="CK50" s="1237"/>
      <c r="CL50" s="1237"/>
      <c r="CM50" s="1237"/>
      <c r="CN50" s="1237" t="s">
        <v>549</v>
      </c>
      <c r="CO50" s="1237"/>
      <c r="CP50" s="1237"/>
      <c r="CQ50" s="1237"/>
      <c r="CR50" s="1237"/>
      <c r="CS50" s="1237"/>
      <c r="CT50" s="1237"/>
      <c r="CU50" s="1237"/>
      <c r="CV50" s="1237" t="s">
        <v>550</v>
      </c>
      <c r="CW50" s="1237"/>
      <c r="CX50" s="1237"/>
      <c r="CY50" s="1237"/>
      <c r="CZ50" s="1237"/>
      <c r="DA50" s="1237"/>
      <c r="DB50" s="1237"/>
      <c r="DC50" s="1237"/>
    </row>
    <row r="51" spans="1:109" ht="13.5" customHeight="1" x14ac:dyDescent="0.2">
      <c r="B51" s="1228"/>
      <c r="G51" s="1244"/>
      <c r="H51" s="1244"/>
      <c r="I51" s="1276"/>
      <c r="J51" s="1276"/>
      <c r="K51" s="1243"/>
      <c r="L51" s="1243"/>
      <c r="M51" s="1243"/>
      <c r="N51" s="1243"/>
      <c r="AM51" s="1242"/>
      <c r="AN51" s="1236" t="s">
        <v>624</v>
      </c>
      <c r="AO51" s="1236"/>
      <c r="AP51" s="1236"/>
      <c r="AQ51" s="1236"/>
      <c r="AR51" s="1236"/>
      <c r="AS51" s="1236"/>
      <c r="AT51" s="1236"/>
      <c r="AU51" s="1236"/>
      <c r="AV51" s="1236"/>
      <c r="AW51" s="1236"/>
      <c r="AX51" s="1236"/>
      <c r="AY51" s="1236"/>
      <c r="AZ51" s="1236"/>
      <c r="BA51" s="1236"/>
      <c r="BB51" s="1236" t="s">
        <v>622</v>
      </c>
      <c r="BC51" s="1236"/>
      <c r="BD51" s="1236"/>
      <c r="BE51" s="1236"/>
      <c r="BF51" s="1236"/>
      <c r="BG51" s="1236"/>
      <c r="BH51" s="1236"/>
      <c r="BI51" s="1236"/>
      <c r="BJ51" s="1236"/>
      <c r="BK51" s="1236"/>
      <c r="BL51" s="1236"/>
      <c r="BM51" s="1236"/>
      <c r="BN51" s="1236"/>
      <c r="BO51" s="1236"/>
      <c r="BP51" s="1235">
        <v>154.9</v>
      </c>
      <c r="BQ51" s="1235"/>
      <c r="BR51" s="1235"/>
      <c r="BS51" s="1235"/>
      <c r="BT51" s="1235"/>
      <c r="BU51" s="1235"/>
      <c r="BV51" s="1235"/>
      <c r="BW51" s="1235"/>
      <c r="BX51" s="1235">
        <v>161.30000000000001</v>
      </c>
      <c r="BY51" s="1235"/>
      <c r="BZ51" s="1235"/>
      <c r="CA51" s="1235"/>
      <c r="CB51" s="1235"/>
      <c r="CC51" s="1235"/>
      <c r="CD51" s="1235"/>
      <c r="CE51" s="1235"/>
      <c r="CF51" s="1235">
        <v>171</v>
      </c>
      <c r="CG51" s="1235"/>
      <c r="CH51" s="1235"/>
      <c r="CI51" s="1235"/>
      <c r="CJ51" s="1235"/>
      <c r="CK51" s="1235"/>
      <c r="CL51" s="1235"/>
      <c r="CM51" s="1235"/>
      <c r="CN51" s="1235">
        <v>177.8</v>
      </c>
      <c r="CO51" s="1235"/>
      <c r="CP51" s="1235"/>
      <c r="CQ51" s="1235"/>
      <c r="CR51" s="1235"/>
      <c r="CS51" s="1235"/>
      <c r="CT51" s="1235"/>
      <c r="CU51" s="1235"/>
      <c r="CV51" s="1235">
        <v>189.9</v>
      </c>
      <c r="CW51" s="1235"/>
      <c r="CX51" s="1235"/>
      <c r="CY51" s="1235"/>
      <c r="CZ51" s="1235"/>
      <c r="DA51" s="1235"/>
      <c r="DB51" s="1235"/>
      <c r="DC51" s="1235"/>
    </row>
    <row r="52" spans="1:109" ht="13" x14ac:dyDescent="0.2">
      <c r="B52" s="1228"/>
      <c r="G52" s="1244"/>
      <c r="H52" s="1244"/>
      <c r="I52" s="1276"/>
      <c r="J52" s="1276"/>
      <c r="K52" s="1243"/>
      <c r="L52" s="1243"/>
      <c r="M52" s="1243"/>
      <c r="N52" s="1243"/>
      <c r="AM52" s="1242"/>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ht="13" x14ac:dyDescent="0.2">
      <c r="A53" s="1264"/>
      <c r="B53" s="1228"/>
      <c r="G53" s="1244"/>
      <c r="H53" s="1244"/>
      <c r="I53" s="1240"/>
      <c r="J53" s="1240"/>
      <c r="K53" s="1243"/>
      <c r="L53" s="1243"/>
      <c r="M53" s="1243"/>
      <c r="N53" s="1243"/>
      <c r="AM53" s="1242"/>
      <c r="AN53" s="1236"/>
      <c r="AO53" s="1236"/>
      <c r="AP53" s="1236"/>
      <c r="AQ53" s="1236"/>
      <c r="AR53" s="1236"/>
      <c r="AS53" s="1236"/>
      <c r="AT53" s="1236"/>
      <c r="AU53" s="1236"/>
      <c r="AV53" s="1236"/>
      <c r="AW53" s="1236"/>
      <c r="AX53" s="1236"/>
      <c r="AY53" s="1236"/>
      <c r="AZ53" s="1236"/>
      <c r="BA53" s="1236"/>
      <c r="BB53" s="1236" t="s">
        <v>629</v>
      </c>
      <c r="BC53" s="1236"/>
      <c r="BD53" s="1236"/>
      <c r="BE53" s="1236"/>
      <c r="BF53" s="1236"/>
      <c r="BG53" s="1236"/>
      <c r="BH53" s="1236"/>
      <c r="BI53" s="1236"/>
      <c r="BJ53" s="1236"/>
      <c r="BK53" s="1236"/>
      <c r="BL53" s="1236"/>
      <c r="BM53" s="1236"/>
      <c r="BN53" s="1236"/>
      <c r="BO53" s="1236"/>
      <c r="BP53" s="1235">
        <v>60.3</v>
      </c>
      <c r="BQ53" s="1235"/>
      <c r="BR53" s="1235"/>
      <c r="BS53" s="1235"/>
      <c r="BT53" s="1235"/>
      <c r="BU53" s="1235"/>
      <c r="BV53" s="1235"/>
      <c r="BW53" s="1235"/>
      <c r="BX53" s="1235">
        <v>62.2</v>
      </c>
      <c r="BY53" s="1235"/>
      <c r="BZ53" s="1235"/>
      <c r="CA53" s="1235"/>
      <c r="CB53" s="1235"/>
      <c r="CC53" s="1235"/>
      <c r="CD53" s="1235"/>
      <c r="CE53" s="1235"/>
      <c r="CF53" s="1235">
        <v>62.9</v>
      </c>
      <c r="CG53" s="1235"/>
      <c r="CH53" s="1235"/>
      <c r="CI53" s="1235"/>
      <c r="CJ53" s="1235"/>
      <c r="CK53" s="1235"/>
      <c r="CL53" s="1235"/>
      <c r="CM53" s="1235"/>
      <c r="CN53" s="1235">
        <v>64.3</v>
      </c>
      <c r="CO53" s="1235"/>
      <c r="CP53" s="1235"/>
      <c r="CQ53" s="1235"/>
      <c r="CR53" s="1235"/>
      <c r="CS53" s="1235"/>
      <c r="CT53" s="1235"/>
      <c r="CU53" s="1235"/>
      <c r="CV53" s="1235">
        <v>65.599999999999994</v>
      </c>
      <c r="CW53" s="1235"/>
      <c r="CX53" s="1235"/>
      <c r="CY53" s="1235"/>
      <c r="CZ53" s="1235"/>
      <c r="DA53" s="1235"/>
      <c r="DB53" s="1235"/>
      <c r="DC53" s="1235"/>
    </row>
    <row r="54" spans="1:109" ht="13" x14ac:dyDescent="0.2">
      <c r="A54" s="1264"/>
      <c r="B54" s="1228"/>
      <c r="G54" s="1244"/>
      <c r="H54" s="1244"/>
      <c r="I54" s="1240"/>
      <c r="J54" s="1240"/>
      <c r="K54" s="1243"/>
      <c r="L54" s="1243"/>
      <c r="M54" s="1243"/>
      <c r="N54" s="1243"/>
      <c r="AM54" s="1242"/>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ht="13" x14ac:dyDescent="0.2">
      <c r="A55" s="1264"/>
      <c r="B55" s="1228"/>
      <c r="G55" s="1240"/>
      <c r="H55" s="1240"/>
      <c r="I55" s="1240"/>
      <c r="J55" s="1240"/>
      <c r="K55" s="1243"/>
      <c r="L55" s="1243"/>
      <c r="M55" s="1243"/>
      <c r="N55" s="1243"/>
      <c r="AN55" s="1237" t="s">
        <v>623</v>
      </c>
      <c r="AO55" s="1237"/>
      <c r="AP55" s="1237"/>
      <c r="AQ55" s="1237"/>
      <c r="AR55" s="1237"/>
      <c r="AS55" s="1237"/>
      <c r="AT55" s="1237"/>
      <c r="AU55" s="1237"/>
      <c r="AV55" s="1237"/>
      <c r="AW55" s="1237"/>
      <c r="AX55" s="1237"/>
      <c r="AY55" s="1237"/>
      <c r="AZ55" s="1237"/>
      <c r="BA55" s="1237"/>
      <c r="BB55" s="1236" t="s">
        <v>622</v>
      </c>
      <c r="BC55" s="1236"/>
      <c r="BD55" s="1236"/>
      <c r="BE55" s="1236"/>
      <c r="BF55" s="1236"/>
      <c r="BG55" s="1236"/>
      <c r="BH55" s="1236"/>
      <c r="BI55" s="1236"/>
      <c r="BJ55" s="1236"/>
      <c r="BK55" s="1236"/>
      <c r="BL55" s="1236"/>
      <c r="BM55" s="1236"/>
      <c r="BN55" s="1236"/>
      <c r="BO55" s="1236"/>
      <c r="BP55" s="1235">
        <v>173.8</v>
      </c>
      <c r="BQ55" s="1235"/>
      <c r="BR55" s="1235"/>
      <c r="BS55" s="1235"/>
      <c r="BT55" s="1235"/>
      <c r="BU55" s="1235"/>
      <c r="BV55" s="1235"/>
      <c r="BW55" s="1235"/>
      <c r="BX55" s="1235">
        <v>152</v>
      </c>
      <c r="BY55" s="1235"/>
      <c r="BZ55" s="1235"/>
      <c r="CA55" s="1235"/>
      <c r="CB55" s="1235"/>
      <c r="CC55" s="1235"/>
      <c r="CD55" s="1235"/>
      <c r="CE55" s="1235"/>
      <c r="CF55" s="1235">
        <v>159.1</v>
      </c>
      <c r="CG55" s="1235"/>
      <c r="CH55" s="1235"/>
      <c r="CI55" s="1235"/>
      <c r="CJ55" s="1235"/>
      <c r="CK55" s="1235"/>
      <c r="CL55" s="1235"/>
      <c r="CM55" s="1235"/>
      <c r="CN55" s="1235">
        <v>163.80000000000001</v>
      </c>
      <c r="CO55" s="1235"/>
      <c r="CP55" s="1235"/>
      <c r="CQ55" s="1235"/>
      <c r="CR55" s="1235"/>
      <c r="CS55" s="1235"/>
      <c r="CT55" s="1235"/>
      <c r="CU55" s="1235"/>
      <c r="CV55" s="1235">
        <v>173.6</v>
      </c>
      <c r="CW55" s="1235"/>
      <c r="CX55" s="1235"/>
      <c r="CY55" s="1235"/>
      <c r="CZ55" s="1235"/>
      <c r="DA55" s="1235"/>
      <c r="DB55" s="1235"/>
      <c r="DC55" s="1235"/>
    </row>
    <row r="56" spans="1:109" ht="13" x14ac:dyDescent="0.2">
      <c r="A56" s="1264"/>
      <c r="B56" s="1228"/>
      <c r="G56" s="1240"/>
      <c r="H56" s="1240"/>
      <c r="I56" s="1240"/>
      <c r="J56" s="1240"/>
      <c r="K56" s="1243"/>
      <c r="L56" s="1243"/>
      <c r="M56" s="1243"/>
      <c r="N56" s="1243"/>
      <c r="AN56" s="1237"/>
      <c r="AO56" s="1237"/>
      <c r="AP56" s="1237"/>
      <c r="AQ56" s="1237"/>
      <c r="AR56" s="1237"/>
      <c r="AS56" s="1237"/>
      <c r="AT56" s="1237"/>
      <c r="AU56" s="1237"/>
      <c r="AV56" s="1237"/>
      <c r="AW56" s="1237"/>
      <c r="AX56" s="1237"/>
      <c r="AY56" s="1237"/>
      <c r="AZ56" s="1237"/>
      <c r="BA56" s="1237"/>
      <c r="BB56" s="1236"/>
      <c r="BC56" s="1236"/>
      <c r="BD56" s="1236"/>
      <c r="BE56" s="1236"/>
      <c r="BF56" s="1236"/>
      <c r="BG56" s="1236"/>
      <c r="BH56" s="1236"/>
      <c r="BI56" s="1236"/>
      <c r="BJ56" s="1236"/>
      <c r="BK56" s="1236"/>
      <c r="BL56" s="1236"/>
      <c r="BM56" s="1236"/>
      <c r="BN56" s="1236"/>
      <c r="BO56" s="1236"/>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1264" customFormat="1" ht="13" x14ac:dyDescent="0.2">
      <c r="B57" s="1269"/>
      <c r="G57" s="1240"/>
      <c r="H57" s="1240"/>
      <c r="I57" s="1239"/>
      <c r="J57" s="1239"/>
      <c r="K57" s="1243"/>
      <c r="L57" s="1243"/>
      <c r="M57" s="1243"/>
      <c r="N57" s="1243"/>
      <c r="AM57" s="1227"/>
      <c r="AN57" s="1237"/>
      <c r="AO57" s="1237"/>
      <c r="AP57" s="1237"/>
      <c r="AQ57" s="1237"/>
      <c r="AR57" s="1237"/>
      <c r="AS57" s="1237"/>
      <c r="AT57" s="1237"/>
      <c r="AU57" s="1237"/>
      <c r="AV57" s="1237"/>
      <c r="AW57" s="1237"/>
      <c r="AX57" s="1237"/>
      <c r="AY57" s="1237"/>
      <c r="AZ57" s="1237"/>
      <c r="BA57" s="1237"/>
      <c r="BB57" s="1236" t="s">
        <v>629</v>
      </c>
      <c r="BC57" s="1236"/>
      <c r="BD57" s="1236"/>
      <c r="BE57" s="1236"/>
      <c r="BF57" s="1236"/>
      <c r="BG57" s="1236"/>
      <c r="BH57" s="1236"/>
      <c r="BI57" s="1236"/>
      <c r="BJ57" s="1236"/>
      <c r="BK57" s="1236"/>
      <c r="BL57" s="1236"/>
      <c r="BM57" s="1236"/>
      <c r="BN57" s="1236"/>
      <c r="BO57" s="1236"/>
      <c r="BP57" s="1235"/>
      <c r="BQ57" s="1235"/>
      <c r="BR57" s="1235"/>
      <c r="BS57" s="1235"/>
      <c r="BT57" s="1235"/>
      <c r="BU57" s="1235"/>
      <c r="BV57" s="1235"/>
      <c r="BW57" s="1235"/>
      <c r="BX57" s="1235">
        <v>71</v>
      </c>
      <c r="BY57" s="1235"/>
      <c r="BZ57" s="1235"/>
      <c r="CA57" s="1235"/>
      <c r="CB57" s="1235"/>
      <c r="CC57" s="1235"/>
      <c r="CD57" s="1235"/>
      <c r="CE57" s="1235"/>
      <c r="CF57" s="1235">
        <v>71.7</v>
      </c>
      <c r="CG57" s="1235"/>
      <c r="CH57" s="1235"/>
      <c r="CI57" s="1235"/>
      <c r="CJ57" s="1235"/>
      <c r="CK57" s="1235"/>
      <c r="CL57" s="1235"/>
      <c r="CM57" s="1235"/>
      <c r="CN57" s="1235">
        <v>72.7</v>
      </c>
      <c r="CO57" s="1235"/>
      <c r="CP57" s="1235"/>
      <c r="CQ57" s="1235"/>
      <c r="CR57" s="1235"/>
      <c r="CS57" s="1235"/>
      <c r="CT57" s="1235"/>
      <c r="CU57" s="1235"/>
      <c r="CV57" s="1235">
        <v>73.599999999999994</v>
      </c>
      <c r="CW57" s="1235"/>
      <c r="CX57" s="1235"/>
      <c r="CY57" s="1235"/>
      <c r="CZ57" s="1235"/>
      <c r="DA57" s="1235"/>
      <c r="DB57" s="1235"/>
      <c r="DC57" s="1235"/>
      <c r="DD57" s="1274"/>
      <c r="DE57" s="1269"/>
    </row>
    <row r="58" spans="1:109" s="1264" customFormat="1" ht="13" x14ac:dyDescent="0.2">
      <c r="A58" s="1227"/>
      <c r="B58" s="1269"/>
      <c r="G58" s="1240"/>
      <c r="H58" s="1240"/>
      <c r="I58" s="1239"/>
      <c r="J58" s="1239"/>
      <c r="K58" s="1243"/>
      <c r="L58" s="1243"/>
      <c r="M58" s="1243"/>
      <c r="N58" s="1243"/>
      <c r="AM58" s="1227"/>
      <c r="AN58" s="1237"/>
      <c r="AO58" s="1237"/>
      <c r="AP58" s="1237"/>
      <c r="AQ58" s="1237"/>
      <c r="AR58" s="1237"/>
      <c r="AS58" s="1237"/>
      <c r="AT58" s="1237"/>
      <c r="AU58" s="1237"/>
      <c r="AV58" s="1237"/>
      <c r="AW58" s="1237"/>
      <c r="AX58" s="1237"/>
      <c r="AY58" s="1237"/>
      <c r="AZ58" s="1237"/>
      <c r="BA58" s="1237"/>
      <c r="BB58" s="1236"/>
      <c r="BC58" s="1236"/>
      <c r="BD58" s="1236"/>
      <c r="BE58" s="1236"/>
      <c r="BF58" s="1236"/>
      <c r="BG58" s="1236"/>
      <c r="BH58" s="1236"/>
      <c r="BI58" s="1236"/>
      <c r="BJ58" s="1236"/>
      <c r="BK58" s="1236"/>
      <c r="BL58" s="1236"/>
      <c r="BM58" s="1236"/>
      <c r="BN58" s="1236"/>
      <c r="BO58" s="1236"/>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1274"/>
      <c r="DE58" s="1269"/>
    </row>
    <row r="59" spans="1:109" s="1264" customFormat="1" ht="13" x14ac:dyDescent="0.2">
      <c r="A59" s="1227"/>
      <c r="B59" s="1269"/>
      <c r="K59" s="1275"/>
      <c r="L59" s="1275"/>
      <c r="M59" s="1275"/>
      <c r="N59" s="1275"/>
      <c r="AQ59" s="1275"/>
      <c r="AR59" s="1275"/>
      <c r="AS59" s="1275"/>
      <c r="AT59" s="1275"/>
      <c r="BC59" s="1275"/>
      <c r="BD59" s="1275"/>
      <c r="BE59" s="1275"/>
      <c r="BF59" s="1275"/>
      <c r="BO59" s="1275"/>
      <c r="BP59" s="1275"/>
      <c r="BQ59" s="1275"/>
      <c r="BR59" s="1275"/>
      <c r="CA59" s="1275"/>
      <c r="CB59" s="1275"/>
      <c r="CC59" s="1275"/>
      <c r="CD59" s="1275"/>
      <c r="CM59" s="1275"/>
      <c r="CN59" s="1275"/>
      <c r="CO59" s="1275"/>
      <c r="CP59" s="1275"/>
      <c r="CY59" s="1275"/>
      <c r="CZ59" s="1275"/>
      <c r="DA59" s="1275"/>
      <c r="DB59" s="1275"/>
      <c r="DC59" s="1275"/>
      <c r="DD59" s="1274"/>
      <c r="DE59" s="1269"/>
    </row>
    <row r="60" spans="1:109" s="1264" customFormat="1" ht="13" x14ac:dyDescent="0.2">
      <c r="A60" s="1227"/>
      <c r="B60" s="1269"/>
      <c r="K60" s="1275"/>
      <c r="L60" s="1275"/>
      <c r="M60" s="1275"/>
      <c r="N60" s="1275"/>
      <c r="AQ60" s="1275"/>
      <c r="AR60" s="1275"/>
      <c r="AS60" s="1275"/>
      <c r="AT60" s="1275"/>
      <c r="BC60" s="1275"/>
      <c r="BD60" s="1275"/>
      <c r="BE60" s="1275"/>
      <c r="BF60" s="1275"/>
      <c r="BO60" s="1275"/>
      <c r="BP60" s="1275"/>
      <c r="BQ60" s="1275"/>
      <c r="BR60" s="1275"/>
      <c r="CA60" s="1275"/>
      <c r="CB60" s="1275"/>
      <c r="CC60" s="1275"/>
      <c r="CD60" s="1275"/>
      <c r="CM60" s="1275"/>
      <c r="CN60" s="1275"/>
      <c r="CO60" s="1275"/>
      <c r="CP60" s="1275"/>
      <c r="CY60" s="1275"/>
      <c r="CZ60" s="1275"/>
      <c r="DA60" s="1275"/>
      <c r="DB60" s="1275"/>
      <c r="DC60" s="1275"/>
      <c r="DD60" s="1274"/>
      <c r="DE60" s="1269"/>
    </row>
    <row r="61" spans="1:109" s="1264" customFormat="1" ht="13" x14ac:dyDescent="0.2">
      <c r="A61" s="1227"/>
      <c r="B61" s="1273"/>
      <c r="C61" s="1272"/>
      <c r="D61" s="1272"/>
      <c r="E61" s="1272"/>
      <c r="F61" s="1272"/>
      <c r="G61" s="1272"/>
      <c r="H61" s="1272"/>
      <c r="I61" s="1272"/>
      <c r="J61" s="1272"/>
      <c r="K61" s="1272"/>
      <c r="L61" s="1272"/>
      <c r="M61" s="1271"/>
      <c r="N61" s="1271"/>
      <c r="O61" s="1272"/>
      <c r="P61" s="1272"/>
      <c r="Q61" s="1272"/>
      <c r="R61" s="1272"/>
      <c r="S61" s="1272"/>
      <c r="T61" s="1272"/>
      <c r="U61" s="1272"/>
      <c r="V61" s="1272"/>
      <c r="W61" s="1272"/>
      <c r="X61" s="1272"/>
      <c r="Y61" s="1272"/>
      <c r="Z61" s="1272"/>
      <c r="AA61" s="1272"/>
      <c r="AB61" s="1272"/>
      <c r="AC61" s="1272"/>
      <c r="AD61" s="1272"/>
      <c r="AE61" s="1272"/>
      <c r="AF61" s="1272"/>
      <c r="AG61" s="1272"/>
      <c r="AH61" s="1272"/>
      <c r="AI61" s="1272"/>
      <c r="AJ61" s="1272"/>
      <c r="AK61" s="1272"/>
      <c r="AL61" s="1272"/>
      <c r="AM61" s="1272"/>
      <c r="AN61" s="1272"/>
      <c r="AO61" s="1272"/>
      <c r="AP61" s="1272"/>
      <c r="AQ61" s="1272"/>
      <c r="AR61" s="1272"/>
      <c r="AS61" s="1271"/>
      <c r="AT61" s="1271"/>
      <c r="AU61" s="1272"/>
      <c r="AV61" s="1272"/>
      <c r="AW61" s="1272"/>
      <c r="AX61" s="1272"/>
      <c r="AY61" s="1272"/>
      <c r="AZ61" s="1272"/>
      <c r="BA61" s="1272"/>
      <c r="BB61" s="1272"/>
      <c r="BC61" s="1272"/>
      <c r="BD61" s="1272"/>
      <c r="BE61" s="1271"/>
      <c r="BF61" s="1271"/>
      <c r="BG61" s="1272"/>
      <c r="BH61" s="1272"/>
      <c r="BI61" s="1272"/>
      <c r="BJ61" s="1272"/>
      <c r="BK61" s="1272"/>
      <c r="BL61" s="1272"/>
      <c r="BM61" s="1272"/>
      <c r="BN61" s="1272"/>
      <c r="BO61" s="1272"/>
      <c r="BP61" s="1272"/>
      <c r="BQ61" s="1271"/>
      <c r="BR61" s="1271"/>
      <c r="BS61" s="1272"/>
      <c r="BT61" s="1272"/>
      <c r="BU61" s="1272"/>
      <c r="BV61" s="1272"/>
      <c r="BW61" s="1272"/>
      <c r="BX61" s="1272"/>
      <c r="BY61" s="1272"/>
      <c r="BZ61" s="1272"/>
      <c r="CA61" s="1272"/>
      <c r="CB61" s="1272"/>
      <c r="CC61" s="1271"/>
      <c r="CD61" s="1271"/>
      <c r="CE61" s="1272"/>
      <c r="CF61" s="1272"/>
      <c r="CG61" s="1272"/>
      <c r="CH61" s="1272"/>
      <c r="CI61" s="1272"/>
      <c r="CJ61" s="1272"/>
      <c r="CK61" s="1272"/>
      <c r="CL61" s="1272"/>
      <c r="CM61" s="1272"/>
      <c r="CN61" s="1272"/>
      <c r="CO61" s="1271"/>
      <c r="CP61" s="1271"/>
      <c r="CQ61" s="1272"/>
      <c r="CR61" s="1272"/>
      <c r="CS61" s="1272"/>
      <c r="CT61" s="1272"/>
      <c r="CU61" s="1272"/>
      <c r="CV61" s="1272"/>
      <c r="CW61" s="1272"/>
      <c r="CX61" s="1272"/>
      <c r="CY61" s="1272"/>
      <c r="CZ61" s="1272"/>
      <c r="DA61" s="1271"/>
      <c r="DB61" s="1271"/>
      <c r="DC61" s="1271"/>
      <c r="DD61" s="1270"/>
      <c r="DE61" s="1269"/>
    </row>
    <row r="62" spans="1:109" ht="13" x14ac:dyDescent="0.2">
      <c r="B62" s="1268"/>
      <c r="C62" s="1268"/>
      <c r="D62" s="1268"/>
      <c r="E62" s="1268"/>
      <c r="F62" s="1268"/>
      <c r="G62" s="1268"/>
      <c r="H62" s="1268"/>
      <c r="I62" s="1268"/>
      <c r="J62" s="1268"/>
      <c r="K62" s="1268"/>
      <c r="L62" s="1268"/>
      <c r="M62" s="1268"/>
      <c r="N62" s="1268"/>
      <c r="O62" s="1268"/>
      <c r="P62" s="1268"/>
      <c r="Q62" s="1268"/>
      <c r="R62" s="1268"/>
      <c r="S62" s="1268"/>
      <c r="T62" s="1268"/>
      <c r="U62" s="1268"/>
      <c r="V62" s="1268"/>
      <c r="W62" s="1268"/>
      <c r="X62" s="1268"/>
      <c r="Y62" s="1268"/>
      <c r="Z62" s="1268"/>
      <c r="AA62" s="1268"/>
      <c r="AB62" s="1268"/>
      <c r="AC62" s="1268"/>
      <c r="AD62" s="1268"/>
      <c r="AE62" s="1268"/>
      <c r="AF62" s="1268"/>
      <c r="AG62" s="1268"/>
      <c r="AH62" s="1268"/>
      <c r="AI62" s="1268"/>
      <c r="AJ62" s="1268"/>
      <c r="AK62" s="1268"/>
      <c r="AL62" s="1268"/>
      <c r="AM62" s="1268"/>
      <c r="AN62" s="1268"/>
      <c r="AO62" s="1268"/>
      <c r="AP62" s="1268"/>
      <c r="AQ62" s="1268"/>
      <c r="AR62" s="1268"/>
      <c r="AS62" s="1268"/>
      <c r="AT62" s="1268"/>
      <c r="AU62" s="1268"/>
      <c r="AV62" s="1268"/>
      <c r="AW62" s="1268"/>
      <c r="AX62" s="1268"/>
      <c r="AY62" s="1268"/>
      <c r="AZ62" s="1268"/>
      <c r="BA62" s="1268"/>
      <c r="BB62" s="1268"/>
      <c r="BC62" s="1268"/>
      <c r="BD62" s="1268"/>
      <c r="BE62" s="1268"/>
      <c r="BF62" s="1268"/>
      <c r="BG62" s="1268"/>
      <c r="BH62" s="1268"/>
      <c r="BI62" s="1268"/>
      <c r="BJ62" s="1268"/>
      <c r="BK62" s="1268"/>
      <c r="BL62" s="1268"/>
      <c r="BM62" s="1268"/>
      <c r="BN62" s="1268"/>
      <c r="BO62" s="1268"/>
      <c r="BP62" s="1268"/>
      <c r="BQ62" s="1268"/>
      <c r="BR62" s="1268"/>
      <c r="BS62" s="1268"/>
      <c r="BT62" s="1268"/>
      <c r="BU62" s="1268"/>
      <c r="BV62" s="1268"/>
      <c r="BW62" s="1268"/>
      <c r="BX62" s="1268"/>
      <c r="BY62" s="1268"/>
      <c r="BZ62" s="1268"/>
      <c r="CA62" s="1268"/>
      <c r="CB62" s="1268"/>
      <c r="CC62" s="1268"/>
      <c r="CD62" s="1268"/>
      <c r="CE62" s="1268"/>
      <c r="CF62" s="1268"/>
      <c r="CG62" s="1268"/>
      <c r="CH62" s="1268"/>
      <c r="CI62" s="1268"/>
      <c r="CJ62" s="1268"/>
      <c r="CK62" s="1268"/>
      <c r="CL62" s="1268"/>
      <c r="CM62" s="1268"/>
      <c r="CN62" s="1268"/>
      <c r="CO62" s="1268"/>
      <c r="CP62" s="1268"/>
      <c r="CQ62" s="1268"/>
      <c r="CR62" s="1268"/>
      <c r="CS62" s="1268"/>
      <c r="CT62" s="1268"/>
      <c r="CU62" s="1268"/>
      <c r="CV62" s="1268"/>
      <c r="CW62" s="1268"/>
      <c r="CX62" s="1268"/>
      <c r="CY62" s="1268"/>
      <c r="CZ62" s="1268"/>
      <c r="DA62" s="1268"/>
      <c r="DB62" s="1268"/>
      <c r="DC62" s="1268"/>
      <c r="DD62" s="1268"/>
      <c r="DE62" s="1227"/>
    </row>
    <row r="63" spans="1:109" ht="16.5" x14ac:dyDescent="0.2">
      <c r="B63" s="1267" t="s">
        <v>628</v>
      </c>
    </row>
    <row r="64" spans="1:109" ht="13" x14ac:dyDescent="0.2">
      <c r="B64" s="1228"/>
      <c r="G64" s="1265"/>
      <c r="N64" s="1266"/>
      <c r="AM64" s="1265"/>
      <c r="AN64" s="1265" t="s">
        <v>627</v>
      </c>
      <c r="AP64" s="1264"/>
      <c r="AQ64" s="1264"/>
      <c r="AR64" s="1264"/>
      <c r="AY64" s="1265"/>
      <c r="BA64" s="1264"/>
      <c r="BB64" s="1264"/>
      <c r="BC64" s="1264"/>
      <c r="BK64" s="1265"/>
      <c r="BM64" s="1264"/>
      <c r="BN64" s="1264"/>
      <c r="BO64" s="1264"/>
      <c r="BW64" s="1265"/>
      <c r="BY64" s="1264"/>
      <c r="BZ64" s="1264"/>
      <c r="CA64" s="1264"/>
      <c r="CI64" s="1265"/>
      <c r="CK64" s="1264"/>
      <c r="CL64" s="1264"/>
      <c r="CM64" s="1264"/>
      <c r="CU64" s="1265"/>
      <c r="CW64" s="1264"/>
      <c r="CX64" s="1264"/>
      <c r="CY64" s="1264"/>
    </row>
    <row r="65" spans="2:107" ht="13" x14ac:dyDescent="0.2">
      <c r="B65" s="1228"/>
      <c r="AN65" s="1263" t="s">
        <v>626</v>
      </c>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262"/>
      <c r="BS65" s="1262"/>
      <c r="BT65" s="1262"/>
      <c r="BU65" s="1262"/>
      <c r="BV65" s="1262"/>
      <c r="BW65" s="1262"/>
      <c r="BX65" s="1262"/>
      <c r="BY65" s="1262"/>
      <c r="BZ65" s="1262"/>
      <c r="CA65" s="1262"/>
      <c r="CB65" s="1262"/>
      <c r="CC65" s="1262"/>
      <c r="CD65" s="1262"/>
      <c r="CE65" s="1262"/>
      <c r="CF65" s="1262"/>
      <c r="CG65" s="1262"/>
      <c r="CH65" s="1262"/>
      <c r="CI65" s="1262"/>
      <c r="CJ65" s="1262"/>
      <c r="CK65" s="1262"/>
      <c r="CL65" s="1262"/>
      <c r="CM65" s="1262"/>
      <c r="CN65" s="1262"/>
      <c r="CO65" s="1262"/>
      <c r="CP65" s="1262"/>
      <c r="CQ65" s="1262"/>
      <c r="CR65" s="1262"/>
      <c r="CS65" s="1262"/>
      <c r="CT65" s="1262"/>
      <c r="CU65" s="1262"/>
      <c r="CV65" s="1262"/>
      <c r="CW65" s="1262"/>
      <c r="CX65" s="1262"/>
      <c r="CY65" s="1262"/>
      <c r="CZ65" s="1262"/>
      <c r="DA65" s="1262"/>
      <c r="DB65" s="1262"/>
      <c r="DC65" s="1261"/>
    </row>
    <row r="66" spans="2:107" ht="13" x14ac:dyDescent="0.2">
      <c r="B66" s="1228"/>
      <c r="AN66" s="1260"/>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58"/>
    </row>
    <row r="67" spans="2:107" ht="13" x14ac:dyDescent="0.2">
      <c r="B67" s="1228"/>
      <c r="AN67" s="1260"/>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58"/>
    </row>
    <row r="68" spans="2:107" ht="13" x14ac:dyDescent="0.2">
      <c r="B68" s="1228"/>
      <c r="AN68" s="1260"/>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58"/>
    </row>
    <row r="69" spans="2:107" ht="13" x14ac:dyDescent="0.2">
      <c r="B69" s="1228"/>
      <c r="AN69" s="1257"/>
      <c r="AO69" s="1256"/>
      <c r="AP69" s="1256"/>
      <c r="AQ69" s="1256"/>
      <c r="AR69" s="1256"/>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c r="CB69" s="1256"/>
      <c r="CC69" s="1256"/>
      <c r="CD69" s="1256"/>
      <c r="CE69" s="1256"/>
      <c r="CF69" s="1256"/>
      <c r="CG69" s="1256"/>
      <c r="CH69" s="1256"/>
      <c r="CI69" s="1256"/>
      <c r="CJ69" s="1256"/>
      <c r="CK69" s="1256"/>
      <c r="CL69" s="1256"/>
      <c r="CM69" s="1256"/>
      <c r="CN69" s="1256"/>
      <c r="CO69" s="1256"/>
      <c r="CP69" s="1256"/>
      <c r="CQ69" s="1256"/>
      <c r="CR69" s="1256"/>
      <c r="CS69" s="1256"/>
      <c r="CT69" s="1256"/>
      <c r="CU69" s="1256"/>
      <c r="CV69" s="1256"/>
      <c r="CW69" s="1256"/>
      <c r="CX69" s="1256"/>
      <c r="CY69" s="1256"/>
      <c r="CZ69" s="1256"/>
      <c r="DA69" s="1256"/>
      <c r="DB69" s="1256"/>
      <c r="DC69" s="1255"/>
    </row>
    <row r="70" spans="2:107" ht="13" x14ac:dyDescent="0.2">
      <c r="B70" s="1228"/>
      <c r="H70" s="1254"/>
      <c r="I70" s="1254"/>
      <c r="J70" s="1252"/>
      <c r="K70" s="1252"/>
      <c r="L70" s="1251"/>
      <c r="M70" s="1252"/>
      <c r="N70" s="1251"/>
      <c r="AN70" s="1242"/>
      <c r="AO70" s="1242"/>
      <c r="AP70" s="1242"/>
      <c r="AZ70" s="1242"/>
      <c r="BA70" s="1242"/>
      <c r="BB70" s="1242"/>
      <c r="BL70" s="1242"/>
      <c r="BM70" s="1242"/>
      <c r="BN70" s="1242"/>
      <c r="BX70" s="1242"/>
      <c r="BY70" s="1242"/>
      <c r="BZ70" s="1242"/>
      <c r="CJ70" s="1242"/>
      <c r="CK70" s="1242"/>
      <c r="CL70" s="1242"/>
      <c r="CV70" s="1242"/>
      <c r="CW70" s="1242"/>
      <c r="CX70" s="1242"/>
    </row>
    <row r="71" spans="2:107" ht="13" x14ac:dyDescent="0.2">
      <c r="B71" s="1228"/>
      <c r="G71" s="1250"/>
      <c r="I71" s="1253"/>
      <c r="J71" s="1252"/>
      <c r="K71" s="1252"/>
      <c r="L71" s="1251"/>
      <c r="M71" s="1252"/>
      <c r="N71" s="1251"/>
      <c r="AM71" s="1250"/>
      <c r="AN71" s="1227" t="s">
        <v>625</v>
      </c>
    </row>
    <row r="72" spans="2:107" ht="13" x14ac:dyDescent="0.2">
      <c r="B72" s="1228"/>
      <c r="G72" s="1240"/>
      <c r="H72" s="1240"/>
      <c r="I72" s="1240"/>
      <c r="J72" s="1240"/>
      <c r="K72" s="1249"/>
      <c r="L72" s="1249"/>
      <c r="M72" s="1248"/>
      <c r="N72" s="1248"/>
      <c r="AN72" s="1247"/>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5"/>
      <c r="BP72" s="1237" t="s">
        <v>546</v>
      </c>
      <c r="BQ72" s="1237"/>
      <c r="BR72" s="1237"/>
      <c r="BS72" s="1237"/>
      <c r="BT72" s="1237"/>
      <c r="BU72" s="1237"/>
      <c r="BV72" s="1237"/>
      <c r="BW72" s="1237"/>
      <c r="BX72" s="1237" t="s">
        <v>547</v>
      </c>
      <c r="BY72" s="1237"/>
      <c r="BZ72" s="1237"/>
      <c r="CA72" s="1237"/>
      <c r="CB72" s="1237"/>
      <c r="CC72" s="1237"/>
      <c r="CD72" s="1237"/>
      <c r="CE72" s="1237"/>
      <c r="CF72" s="1237" t="s">
        <v>548</v>
      </c>
      <c r="CG72" s="1237"/>
      <c r="CH72" s="1237"/>
      <c r="CI72" s="1237"/>
      <c r="CJ72" s="1237"/>
      <c r="CK72" s="1237"/>
      <c r="CL72" s="1237"/>
      <c r="CM72" s="1237"/>
      <c r="CN72" s="1237" t="s">
        <v>549</v>
      </c>
      <c r="CO72" s="1237"/>
      <c r="CP72" s="1237"/>
      <c r="CQ72" s="1237"/>
      <c r="CR72" s="1237"/>
      <c r="CS72" s="1237"/>
      <c r="CT72" s="1237"/>
      <c r="CU72" s="1237"/>
      <c r="CV72" s="1237" t="s">
        <v>550</v>
      </c>
      <c r="CW72" s="1237"/>
      <c r="CX72" s="1237"/>
      <c r="CY72" s="1237"/>
      <c r="CZ72" s="1237"/>
      <c r="DA72" s="1237"/>
      <c r="DB72" s="1237"/>
      <c r="DC72" s="1237"/>
    </row>
    <row r="73" spans="2:107" ht="13" x14ac:dyDescent="0.2">
      <c r="B73" s="1228"/>
      <c r="G73" s="1244"/>
      <c r="H73" s="1244"/>
      <c r="I73" s="1244"/>
      <c r="J73" s="1244"/>
      <c r="K73" s="1241"/>
      <c r="L73" s="1241"/>
      <c r="M73" s="1241"/>
      <c r="N73" s="1241"/>
      <c r="AM73" s="1242"/>
      <c r="AN73" s="1236" t="s">
        <v>624</v>
      </c>
      <c r="AO73" s="1236"/>
      <c r="AP73" s="1236"/>
      <c r="AQ73" s="1236"/>
      <c r="AR73" s="1236"/>
      <c r="AS73" s="1236"/>
      <c r="AT73" s="1236"/>
      <c r="AU73" s="1236"/>
      <c r="AV73" s="1236"/>
      <c r="AW73" s="1236"/>
      <c r="AX73" s="1236"/>
      <c r="AY73" s="1236"/>
      <c r="AZ73" s="1236"/>
      <c r="BA73" s="1236"/>
      <c r="BB73" s="1236" t="s">
        <v>622</v>
      </c>
      <c r="BC73" s="1236"/>
      <c r="BD73" s="1236"/>
      <c r="BE73" s="1236"/>
      <c r="BF73" s="1236"/>
      <c r="BG73" s="1236"/>
      <c r="BH73" s="1236"/>
      <c r="BI73" s="1236"/>
      <c r="BJ73" s="1236"/>
      <c r="BK73" s="1236"/>
      <c r="BL73" s="1236"/>
      <c r="BM73" s="1236"/>
      <c r="BN73" s="1236"/>
      <c r="BO73" s="1236"/>
      <c r="BP73" s="1235">
        <v>154.9</v>
      </c>
      <c r="BQ73" s="1235"/>
      <c r="BR73" s="1235"/>
      <c r="BS73" s="1235"/>
      <c r="BT73" s="1235"/>
      <c r="BU73" s="1235"/>
      <c r="BV73" s="1235"/>
      <c r="BW73" s="1235"/>
      <c r="BX73" s="1235">
        <v>161.30000000000001</v>
      </c>
      <c r="BY73" s="1235"/>
      <c r="BZ73" s="1235"/>
      <c r="CA73" s="1235"/>
      <c r="CB73" s="1235"/>
      <c r="CC73" s="1235"/>
      <c r="CD73" s="1235"/>
      <c r="CE73" s="1235"/>
      <c r="CF73" s="1235">
        <v>171</v>
      </c>
      <c r="CG73" s="1235"/>
      <c r="CH73" s="1235"/>
      <c r="CI73" s="1235"/>
      <c r="CJ73" s="1235"/>
      <c r="CK73" s="1235"/>
      <c r="CL73" s="1235"/>
      <c r="CM73" s="1235"/>
      <c r="CN73" s="1235">
        <v>177.8</v>
      </c>
      <c r="CO73" s="1235"/>
      <c r="CP73" s="1235"/>
      <c r="CQ73" s="1235"/>
      <c r="CR73" s="1235"/>
      <c r="CS73" s="1235"/>
      <c r="CT73" s="1235"/>
      <c r="CU73" s="1235"/>
      <c r="CV73" s="1235">
        <v>189.9</v>
      </c>
      <c r="CW73" s="1235"/>
      <c r="CX73" s="1235"/>
      <c r="CY73" s="1235"/>
      <c r="CZ73" s="1235"/>
      <c r="DA73" s="1235"/>
      <c r="DB73" s="1235"/>
      <c r="DC73" s="1235"/>
    </row>
    <row r="74" spans="2:107" ht="13" x14ac:dyDescent="0.2">
      <c r="B74" s="1228"/>
      <c r="G74" s="1244"/>
      <c r="H74" s="1244"/>
      <c r="I74" s="1244"/>
      <c r="J74" s="1244"/>
      <c r="K74" s="1241"/>
      <c r="L74" s="1241"/>
      <c r="M74" s="1241"/>
      <c r="N74" s="1241"/>
      <c r="AM74" s="1242"/>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ht="13" x14ac:dyDescent="0.2">
      <c r="B75" s="1228"/>
      <c r="G75" s="1244"/>
      <c r="H75" s="1244"/>
      <c r="I75" s="1240"/>
      <c r="J75" s="1240"/>
      <c r="K75" s="1243"/>
      <c r="L75" s="1243"/>
      <c r="M75" s="1243"/>
      <c r="N75" s="1243"/>
      <c r="AM75" s="1242"/>
      <c r="AN75" s="1236"/>
      <c r="AO75" s="1236"/>
      <c r="AP75" s="1236"/>
      <c r="AQ75" s="1236"/>
      <c r="AR75" s="1236"/>
      <c r="AS75" s="1236"/>
      <c r="AT75" s="1236"/>
      <c r="AU75" s="1236"/>
      <c r="AV75" s="1236"/>
      <c r="AW75" s="1236"/>
      <c r="AX75" s="1236"/>
      <c r="AY75" s="1236"/>
      <c r="AZ75" s="1236"/>
      <c r="BA75" s="1236"/>
      <c r="BB75" s="1236" t="s">
        <v>621</v>
      </c>
      <c r="BC75" s="1236"/>
      <c r="BD75" s="1236"/>
      <c r="BE75" s="1236"/>
      <c r="BF75" s="1236"/>
      <c r="BG75" s="1236"/>
      <c r="BH75" s="1236"/>
      <c r="BI75" s="1236"/>
      <c r="BJ75" s="1236"/>
      <c r="BK75" s="1236"/>
      <c r="BL75" s="1236"/>
      <c r="BM75" s="1236"/>
      <c r="BN75" s="1236"/>
      <c r="BO75" s="1236"/>
      <c r="BP75" s="1235">
        <v>10.8</v>
      </c>
      <c r="BQ75" s="1235"/>
      <c r="BR75" s="1235"/>
      <c r="BS75" s="1235"/>
      <c r="BT75" s="1235"/>
      <c r="BU75" s="1235"/>
      <c r="BV75" s="1235"/>
      <c r="BW75" s="1235"/>
      <c r="BX75" s="1235">
        <v>10.199999999999999</v>
      </c>
      <c r="BY75" s="1235"/>
      <c r="BZ75" s="1235"/>
      <c r="CA75" s="1235"/>
      <c r="CB75" s="1235"/>
      <c r="CC75" s="1235"/>
      <c r="CD75" s="1235"/>
      <c r="CE75" s="1235"/>
      <c r="CF75" s="1235">
        <v>10.3</v>
      </c>
      <c r="CG75" s="1235"/>
      <c r="CH75" s="1235"/>
      <c r="CI75" s="1235"/>
      <c r="CJ75" s="1235"/>
      <c r="CK75" s="1235"/>
      <c r="CL75" s="1235"/>
      <c r="CM75" s="1235"/>
      <c r="CN75" s="1235">
        <v>10.5</v>
      </c>
      <c r="CO75" s="1235"/>
      <c r="CP75" s="1235"/>
      <c r="CQ75" s="1235"/>
      <c r="CR75" s="1235"/>
      <c r="CS75" s="1235"/>
      <c r="CT75" s="1235"/>
      <c r="CU75" s="1235"/>
      <c r="CV75" s="1235">
        <v>10.6</v>
      </c>
      <c r="CW75" s="1235"/>
      <c r="CX75" s="1235"/>
      <c r="CY75" s="1235"/>
      <c r="CZ75" s="1235"/>
      <c r="DA75" s="1235"/>
      <c r="DB75" s="1235"/>
      <c r="DC75" s="1235"/>
    </row>
    <row r="76" spans="2:107" ht="13" x14ac:dyDescent="0.2">
      <c r="B76" s="1228"/>
      <c r="G76" s="1244"/>
      <c r="H76" s="1244"/>
      <c r="I76" s="1240"/>
      <c r="J76" s="1240"/>
      <c r="K76" s="1243"/>
      <c r="L76" s="1243"/>
      <c r="M76" s="1243"/>
      <c r="N76" s="1243"/>
      <c r="AM76" s="1242"/>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ht="13" x14ac:dyDescent="0.2">
      <c r="B77" s="1228"/>
      <c r="G77" s="1240"/>
      <c r="H77" s="1240"/>
      <c r="I77" s="1240"/>
      <c r="J77" s="1240"/>
      <c r="K77" s="1241"/>
      <c r="L77" s="1241"/>
      <c r="M77" s="1241"/>
      <c r="N77" s="1241"/>
      <c r="AN77" s="1237" t="s">
        <v>623</v>
      </c>
      <c r="AO77" s="1237"/>
      <c r="AP77" s="1237"/>
      <c r="AQ77" s="1237"/>
      <c r="AR77" s="1237"/>
      <c r="AS77" s="1237"/>
      <c r="AT77" s="1237"/>
      <c r="AU77" s="1237"/>
      <c r="AV77" s="1237"/>
      <c r="AW77" s="1237"/>
      <c r="AX77" s="1237"/>
      <c r="AY77" s="1237"/>
      <c r="AZ77" s="1237"/>
      <c r="BA77" s="1237"/>
      <c r="BB77" s="1236" t="s">
        <v>622</v>
      </c>
      <c r="BC77" s="1236"/>
      <c r="BD77" s="1236"/>
      <c r="BE77" s="1236"/>
      <c r="BF77" s="1236"/>
      <c r="BG77" s="1236"/>
      <c r="BH77" s="1236"/>
      <c r="BI77" s="1236"/>
      <c r="BJ77" s="1236"/>
      <c r="BK77" s="1236"/>
      <c r="BL77" s="1236"/>
      <c r="BM77" s="1236"/>
      <c r="BN77" s="1236"/>
      <c r="BO77" s="1236"/>
      <c r="BP77" s="1235">
        <v>173.8</v>
      </c>
      <c r="BQ77" s="1235"/>
      <c r="BR77" s="1235"/>
      <c r="BS77" s="1235"/>
      <c r="BT77" s="1235"/>
      <c r="BU77" s="1235"/>
      <c r="BV77" s="1235"/>
      <c r="BW77" s="1235"/>
      <c r="BX77" s="1235">
        <v>152</v>
      </c>
      <c r="BY77" s="1235"/>
      <c r="BZ77" s="1235"/>
      <c r="CA77" s="1235"/>
      <c r="CB77" s="1235"/>
      <c r="CC77" s="1235"/>
      <c r="CD77" s="1235"/>
      <c r="CE77" s="1235"/>
      <c r="CF77" s="1235">
        <v>159.1</v>
      </c>
      <c r="CG77" s="1235"/>
      <c r="CH77" s="1235"/>
      <c r="CI77" s="1235"/>
      <c r="CJ77" s="1235"/>
      <c r="CK77" s="1235"/>
      <c r="CL77" s="1235"/>
      <c r="CM77" s="1235"/>
      <c r="CN77" s="1235">
        <v>163.80000000000001</v>
      </c>
      <c r="CO77" s="1235"/>
      <c r="CP77" s="1235"/>
      <c r="CQ77" s="1235"/>
      <c r="CR77" s="1235"/>
      <c r="CS77" s="1235"/>
      <c r="CT77" s="1235"/>
      <c r="CU77" s="1235"/>
      <c r="CV77" s="1235">
        <v>173.6</v>
      </c>
      <c r="CW77" s="1235"/>
      <c r="CX77" s="1235"/>
      <c r="CY77" s="1235"/>
      <c r="CZ77" s="1235"/>
      <c r="DA77" s="1235"/>
      <c r="DB77" s="1235"/>
      <c r="DC77" s="1235"/>
    </row>
    <row r="78" spans="2:107" ht="13" x14ac:dyDescent="0.2">
      <c r="B78" s="1228"/>
      <c r="G78" s="1240"/>
      <c r="H78" s="1240"/>
      <c r="I78" s="1240"/>
      <c r="J78" s="1240"/>
      <c r="K78" s="1241"/>
      <c r="L78" s="1241"/>
      <c r="M78" s="1241"/>
      <c r="N78" s="1241"/>
      <c r="AN78" s="1237"/>
      <c r="AO78" s="1237"/>
      <c r="AP78" s="1237"/>
      <c r="AQ78" s="1237"/>
      <c r="AR78" s="1237"/>
      <c r="AS78" s="1237"/>
      <c r="AT78" s="1237"/>
      <c r="AU78" s="1237"/>
      <c r="AV78" s="1237"/>
      <c r="AW78" s="1237"/>
      <c r="AX78" s="1237"/>
      <c r="AY78" s="1237"/>
      <c r="AZ78" s="1237"/>
      <c r="BA78" s="1237"/>
      <c r="BB78" s="1236"/>
      <c r="BC78" s="1236"/>
      <c r="BD78" s="1236"/>
      <c r="BE78" s="1236"/>
      <c r="BF78" s="1236"/>
      <c r="BG78" s="1236"/>
      <c r="BH78" s="1236"/>
      <c r="BI78" s="1236"/>
      <c r="BJ78" s="1236"/>
      <c r="BK78" s="1236"/>
      <c r="BL78" s="1236"/>
      <c r="BM78" s="1236"/>
      <c r="BN78" s="1236"/>
      <c r="BO78" s="1236"/>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ht="13" x14ac:dyDescent="0.2">
      <c r="B79" s="1228"/>
      <c r="G79" s="1240"/>
      <c r="H79" s="1240"/>
      <c r="I79" s="1239"/>
      <c r="J79" s="1239"/>
      <c r="K79" s="1238"/>
      <c r="L79" s="1238"/>
      <c r="M79" s="1238"/>
      <c r="N79" s="1238"/>
      <c r="AN79" s="1237"/>
      <c r="AO79" s="1237"/>
      <c r="AP79" s="1237"/>
      <c r="AQ79" s="1237"/>
      <c r="AR79" s="1237"/>
      <c r="AS79" s="1237"/>
      <c r="AT79" s="1237"/>
      <c r="AU79" s="1237"/>
      <c r="AV79" s="1237"/>
      <c r="AW79" s="1237"/>
      <c r="AX79" s="1237"/>
      <c r="AY79" s="1237"/>
      <c r="AZ79" s="1237"/>
      <c r="BA79" s="1237"/>
      <c r="BB79" s="1236" t="s">
        <v>621</v>
      </c>
      <c r="BC79" s="1236"/>
      <c r="BD79" s="1236"/>
      <c r="BE79" s="1236"/>
      <c r="BF79" s="1236"/>
      <c r="BG79" s="1236"/>
      <c r="BH79" s="1236"/>
      <c r="BI79" s="1236"/>
      <c r="BJ79" s="1236"/>
      <c r="BK79" s="1236"/>
      <c r="BL79" s="1236"/>
      <c r="BM79" s="1236"/>
      <c r="BN79" s="1236"/>
      <c r="BO79" s="1236"/>
      <c r="BP79" s="1235">
        <v>12</v>
      </c>
      <c r="BQ79" s="1235"/>
      <c r="BR79" s="1235"/>
      <c r="BS79" s="1235"/>
      <c r="BT79" s="1235"/>
      <c r="BU79" s="1235"/>
      <c r="BV79" s="1235"/>
      <c r="BW79" s="1235"/>
      <c r="BX79" s="1235">
        <v>9.9</v>
      </c>
      <c r="BY79" s="1235"/>
      <c r="BZ79" s="1235"/>
      <c r="CA79" s="1235"/>
      <c r="CB79" s="1235"/>
      <c r="CC79" s="1235"/>
      <c r="CD79" s="1235"/>
      <c r="CE79" s="1235"/>
      <c r="CF79" s="1235">
        <v>9.5</v>
      </c>
      <c r="CG79" s="1235"/>
      <c r="CH79" s="1235"/>
      <c r="CI79" s="1235"/>
      <c r="CJ79" s="1235"/>
      <c r="CK79" s="1235"/>
      <c r="CL79" s="1235"/>
      <c r="CM79" s="1235"/>
      <c r="CN79" s="1235">
        <v>9.6</v>
      </c>
      <c r="CO79" s="1235"/>
      <c r="CP79" s="1235"/>
      <c r="CQ79" s="1235"/>
      <c r="CR79" s="1235"/>
      <c r="CS79" s="1235"/>
      <c r="CT79" s="1235"/>
      <c r="CU79" s="1235"/>
      <c r="CV79" s="1235">
        <v>9.4</v>
      </c>
      <c r="CW79" s="1235"/>
      <c r="CX79" s="1235"/>
      <c r="CY79" s="1235"/>
      <c r="CZ79" s="1235"/>
      <c r="DA79" s="1235"/>
      <c r="DB79" s="1235"/>
      <c r="DC79" s="1235"/>
    </row>
    <row r="80" spans="2:107" ht="13" x14ac:dyDescent="0.2">
      <c r="B80" s="1228"/>
      <c r="G80" s="1240"/>
      <c r="H80" s="1240"/>
      <c r="I80" s="1239"/>
      <c r="J80" s="1239"/>
      <c r="K80" s="1238"/>
      <c r="L80" s="1238"/>
      <c r="M80" s="1238"/>
      <c r="N80" s="1238"/>
      <c r="AN80" s="1237"/>
      <c r="AO80" s="1237"/>
      <c r="AP80" s="1237"/>
      <c r="AQ80" s="1237"/>
      <c r="AR80" s="1237"/>
      <c r="AS80" s="1237"/>
      <c r="AT80" s="1237"/>
      <c r="AU80" s="1237"/>
      <c r="AV80" s="1237"/>
      <c r="AW80" s="1237"/>
      <c r="AX80" s="1237"/>
      <c r="AY80" s="1237"/>
      <c r="AZ80" s="1237"/>
      <c r="BA80" s="1237"/>
      <c r="BB80" s="1236"/>
      <c r="BC80" s="1236"/>
      <c r="BD80" s="1236"/>
      <c r="BE80" s="1236"/>
      <c r="BF80" s="1236"/>
      <c r="BG80" s="1236"/>
      <c r="BH80" s="1236"/>
      <c r="BI80" s="1236"/>
      <c r="BJ80" s="1236"/>
      <c r="BK80" s="1236"/>
      <c r="BL80" s="1236"/>
      <c r="BM80" s="1236"/>
      <c r="BN80" s="1236"/>
      <c r="BO80" s="1236"/>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ht="13" x14ac:dyDescent="0.2">
      <c r="B81" s="1228"/>
    </row>
    <row r="82" spans="2:109" ht="16.5" x14ac:dyDescent="0.2">
      <c r="B82" s="1228"/>
      <c r="K82" s="1234"/>
      <c r="L82" s="1234"/>
      <c r="M82" s="1234"/>
      <c r="N82" s="1234"/>
      <c r="AQ82" s="1234"/>
      <c r="AR82" s="1234"/>
      <c r="AS82" s="1234"/>
      <c r="AT82" s="1234"/>
      <c r="BC82" s="1234"/>
      <c r="BD82" s="1234"/>
      <c r="BE82" s="1234"/>
      <c r="BF82" s="1234"/>
      <c r="BO82" s="1234"/>
      <c r="BP82" s="1234"/>
      <c r="BQ82" s="1234"/>
      <c r="BR82" s="1234"/>
      <c r="CA82" s="1234"/>
      <c r="CB82" s="1234"/>
      <c r="CC82" s="1234"/>
      <c r="CD82" s="1234"/>
      <c r="CM82" s="1234"/>
      <c r="CN82" s="1234"/>
      <c r="CO82" s="1234"/>
      <c r="CP82" s="1234"/>
      <c r="CY82" s="1234"/>
      <c r="CZ82" s="1234"/>
      <c r="DA82" s="1234"/>
      <c r="DB82" s="1234"/>
      <c r="DC82" s="1234"/>
    </row>
    <row r="83" spans="2:109" ht="13" x14ac:dyDescent="0.2">
      <c r="B83" s="1233"/>
      <c r="C83" s="1232"/>
      <c r="D83" s="1232"/>
      <c r="E83" s="1232"/>
      <c r="F83" s="1232"/>
      <c r="G83" s="1232"/>
      <c r="H83" s="1232"/>
      <c r="I83" s="1232"/>
      <c r="J83" s="1232"/>
      <c r="K83" s="1232"/>
      <c r="L83" s="1232"/>
      <c r="M83" s="1232"/>
      <c r="N83" s="1232"/>
      <c r="O83" s="1232"/>
      <c r="P83" s="1232"/>
      <c r="Q83" s="1232"/>
      <c r="R83" s="1232"/>
      <c r="S83" s="1232"/>
      <c r="T83" s="1232"/>
      <c r="U83" s="1232"/>
      <c r="V83" s="1232"/>
      <c r="W83" s="1232"/>
      <c r="X83" s="1232"/>
      <c r="Y83" s="1232"/>
      <c r="Z83" s="1232"/>
      <c r="AA83" s="1232"/>
      <c r="AB83" s="1232"/>
      <c r="AC83" s="1232"/>
      <c r="AD83" s="1232"/>
      <c r="AE83" s="1232"/>
      <c r="AF83" s="1232"/>
      <c r="AG83" s="1232"/>
      <c r="AH83" s="1232"/>
      <c r="AI83" s="1232"/>
      <c r="AJ83" s="1232"/>
      <c r="AK83" s="1232"/>
      <c r="AL83" s="1232"/>
      <c r="AM83" s="1232"/>
      <c r="AN83" s="1232"/>
      <c r="AO83" s="1232"/>
      <c r="AP83" s="1232"/>
      <c r="AQ83" s="1232"/>
      <c r="AR83" s="1232"/>
      <c r="AS83" s="1232"/>
      <c r="AT83" s="1232"/>
      <c r="AU83" s="1232"/>
      <c r="AV83" s="1232"/>
      <c r="AW83" s="1232"/>
      <c r="AX83" s="1232"/>
      <c r="AY83" s="1232"/>
      <c r="AZ83" s="1232"/>
      <c r="BA83" s="1232"/>
      <c r="BB83" s="1232"/>
      <c r="BC83" s="1232"/>
      <c r="BD83" s="1232"/>
      <c r="BE83" s="1232"/>
      <c r="BF83" s="1232"/>
      <c r="BG83" s="1232"/>
      <c r="BH83" s="1232"/>
      <c r="BI83" s="1232"/>
      <c r="BJ83" s="1232"/>
      <c r="BK83" s="1232"/>
      <c r="BL83" s="1232"/>
      <c r="BM83" s="1232"/>
      <c r="BN83" s="1232"/>
      <c r="BO83" s="1232"/>
      <c r="BP83" s="1232"/>
      <c r="BQ83" s="1232"/>
      <c r="BR83" s="1232"/>
      <c r="BS83" s="1232"/>
      <c r="BT83" s="1232"/>
      <c r="BU83" s="1232"/>
      <c r="BV83" s="1232"/>
      <c r="BW83" s="1232"/>
      <c r="BX83" s="1232"/>
      <c r="BY83" s="1232"/>
      <c r="BZ83" s="1232"/>
      <c r="CA83" s="1232"/>
      <c r="CB83" s="1232"/>
      <c r="CC83" s="1232"/>
      <c r="CD83" s="1232"/>
      <c r="CE83" s="1232"/>
      <c r="CF83" s="1232"/>
      <c r="CG83" s="1232"/>
      <c r="CH83" s="1232"/>
      <c r="CI83" s="1232"/>
      <c r="CJ83" s="1232"/>
      <c r="CK83" s="1232"/>
      <c r="CL83" s="1232"/>
      <c r="CM83" s="1232"/>
      <c r="CN83" s="1232"/>
      <c r="CO83" s="1232"/>
      <c r="CP83" s="1232"/>
      <c r="CQ83" s="1232"/>
      <c r="CR83" s="1232"/>
      <c r="CS83" s="1232"/>
      <c r="CT83" s="1232"/>
      <c r="CU83" s="1232"/>
      <c r="CV83" s="1232"/>
      <c r="CW83" s="1232"/>
      <c r="CX83" s="1232"/>
      <c r="CY83" s="1232"/>
      <c r="CZ83" s="1232"/>
      <c r="DA83" s="1232"/>
      <c r="DB83" s="1232"/>
      <c r="DC83" s="1232"/>
      <c r="DD83" s="1231"/>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30"/>
      <c r="AQ87" s="1230"/>
      <c r="BC87" s="1230"/>
      <c r="BO87" s="1230"/>
      <c r="CA87" s="1230"/>
      <c r="CM87" s="1230"/>
      <c r="CY87" s="1230"/>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1227" customFormat="1" ht="13.5" hidden="1" customHeight="1" x14ac:dyDescent="0.2"/>
    <row r="98" s="1227" customFormat="1" ht="13.5" hidden="1" customHeight="1" x14ac:dyDescent="0.2"/>
    <row r="99" s="1227" customFormat="1" ht="13.5" hidden="1" customHeight="1" x14ac:dyDescent="0.2"/>
    <row r="100" s="1227" customFormat="1" ht="13.5" hidden="1" customHeight="1" x14ac:dyDescent="0.2"/>
    <row r="101" s="1227" customFormat="1" ht="13.5" hidden="1" customHeight="1" x14ac:dyDescent="0.2"/>
    <row r="102" s="1227" customFormat="1" ht="13.5" hidden="1" customHeight="1" x14ac:dyDescent="0.2"/>
    <row r="103" s="1227" customFormat="1" ht="13.5" hidden="1" customHeight="1" x14ac:dyDescent="0.2"/>
    <row r="104" s="1227" customFormat="1" ht="13.5" hidden="1" customHeight="1" x14ac:dyDescent="0.2"/>
    <row r="105" s="1227" customFormat="1" ht="13.5" hidden="1" customHeight="1" x14ac:dyDescent="0.2"/>
    <row r="106" s="1227" customFormat="1" ht="13.5" hidden="1" customHeight="1" x14ac:dyDescent="0.2"/>
    <row r="107" s="1227" customFormat="1" ht="13.5" hidden="1" customHeight="1" x14ac:dyDescent="0.2"/>
    <row r="108" s="1227" customFormat="1" ht="13.5" hidden="1" customHeight="1" x14ac:dyDescent="0.2"/>
    <row r="109" s="1227" customFormat="1" ht="13.5" hidden="1" customHeight="1" x14ac:dyDescent="0.2"/>
    <row r="110" s="1227" customFormat="1" ht="13.5" hidden="1" customHeight="1" x14ac:dyDescent="0.2"/>
    <row r="111" s="1227" customFormat="1" ht="13.5" hidden="1" customHeight="1" x14ac:dyDescent="0.2"/>
    <row r="112" s="1227" customFormat="1" ht="13.5" hidden="1" customHeight="1" x14ac:dyDescent="0.2"/>
    <row r="113" s="1227" customFormat="1" ht="13.5" hidden="1" customHeight="1" x14ac:dyDescent="0.2"/>
    <row r="114" s="1227" customFormat="1" ht="13.5" hidden="1" customHeight="1" x14ac:dyDescent="0.2"/>
    <row r="115" s="1227" customFormat="1" ht="13.5" hidden="1" customHeight="1" x14ac:dyDescent="0.2"/>
    <row r="116" s="1227" customFormat="1" ht="13.5" hidden="1" customHeight="1" x14ac:dyDescent="0.2"/>
    <row r="117" s="1227" customFormat="1" ht="13.5" hidden="1" customHeight="1" x14ac:dyDescent="0.2"/>
    <row r="118" s="1227" customFormat="1" ht="13.5" hidden="1" customHeight="1" x14ac:dyDescent="0.2"/>
    <row r="119" s="1227" customFormat="1" ht="13.5" hidden="1" customHeight="1" x14ac:dyDescent="0.2"/>
    <row r="120" s="1227" customFormat="1" ht="13.5" hidden="1" customHeight="1" x14ac:dyDescent="0.2"/>
    <row r="121" s="1227" customFormat="1" ht="13.5" hidden="1" customHeight="1" x14ac:dyDescent="0.2"/>
    <row r="122" s="1227" customFormat="1" ht="13.5" hidden="1" customHeight="1" x14ac:dyDescent="0.2"/>
    <row r="123" s="1227" customFormat="1" ht="13.5" hidden="1" customHeight="1" x14ac:dyDescent="0.2"/>
    <row r="124" s="1227" customFormat="1" ht="13.5" hidden="1" customHeight="1" x14ac:dyDescent="0.2"/>
    <row r="125" s="1227" customFormat="1" ht="13.5" hidden="1" customHeight="1" x14ac:dyDescent="0.2"/>
    <row r="126" s="1227" customFormat="1" ht="13.5" hidden="1" customHeight="1" x14ac:dyDescent="0.2"/>
    <row r="127" s="1227" customFormat="1" ht="13.5" hidden="1" customHeight="1" x14ac:dyDescent="0.2"/>
    <row r="128" s="1227" customFormat="1" ht="13.5" hidden="1" customHeight="1" x14ac:dyDescent="0.2"/>
    <row r="129" s="1227" customFormat="1" ht="13.5" hidden="1" customHeight="1" x14ac:dyDescent="0.2"/>
    <row r="130" s="1227" customFormat="1" ht="13.5" hidden="1" customHeight="1" x14ac:dyDescent="0.2"/>
    <row r="131" s="1227" customFormat="1" ht="13.5" hidden="1" customHeight="1" x14ac:dyDescent="0.2"/>
    <row r="132" s="1227" customFormat="1" ht="13.5" hidden="1" customHeight="1" x14ac:dyDescent="0.2"/>
    <row r="133" s="1227" customFormat="1" ht="13.5" hidden="1" customHeight="1" x14ac:dyDescent="0.2"/>
    <row r="134" s="1227" customFormat="1" ht="13.5" hidden="1" customHeight="1" x14ac:dyDescent="0.2"/>
    <row r="135" s="1227" customFormat="1" ht="13.5" hidden="1" customHeight="1" x14ac:dyDescent="0.2"/>
    <row r="136" s="1227" customFormat="1" ht="13.5" hidden="1" customHeight="1" x14ac:dyDescent="0.2"/>
    <row r="137" s="1227" customFormat="1" ht="13.5" hidden="1" customHeight="1" x14ac:dyDescent="0.2"/>
    <row r="138" s="1227" customFormat="1" ht="13.5" hidden="1" customHeight="1" x14ac:dyDescent="0.2"/>
    <row r="139" s="1227" customFormat="1" ht="13.5" hidden="1" customHeight="1" x14ac:dyDescent="0.2"/>
    <row r="140" s="1227" customFormat="1" ht="13.5" hidden="1" customHeight="1" x14ac:dyDescent="0.2"/>
    <row r="141" s="1227" customFormat="1" ht="13.5" hidden="1" customHeight="1" x14ac:dyDescent="0.2"/>
    <row r="142" s="1227" customFormat="1" ht="13.5" hidden="1" customHeight="1" x14ac:dyDescent="0.2"/>
    <row r="143" s="1227" customFormat="1" ht="13.5" hidden="1" customHeight="1" x14ac:dyDescent="0.2"/>
    <row r="144" s="1227" customFormat="1" ht="13.5" hidden="1" customHeight="1" x14ac:dyDescent="0.2"/>
    <row r="145" s="1227" customFormat="1" ht="13.5" hidden="1" customHeight="1" x14ac:dyDescent="0.2"/>
    <row r="146" s="1227" customFormat="1" ht="13.5" hidden="1" customHeight="1" x14ac:dyDescent="0.2"/>
    <row r="147" s="1227" customFormat="1" ht="13.5" hidden="1" customHeight="1" x14ac:dyDescent="0.2"/>
    <row r="148" s="1227" customFormat="1" ht="13.5" hidden="1" customHeight="1" x14ac:dyDescent="0.2"/>
    <row r="149" s="1227" customFormat="1" ht="13.5" hidden="1" customHeight="1" x14ac:dyDescent="0.2"/>
    <row r="150" s="1227" customFormat="1" ht="13.5" hidden="1" customHeight="1" x14ac:dyDescent="0.2"/>
    <row r="151" s="1227" customFormat="1" ht="13.5" hidden="1" customHeight="1" x14ac:dyDescent="0.2"/>
    <row r="152" s="1227" customFormat="1" ht="13.5" hidden="1" customHeight="1" x14ac:dyDescent="0.2"/>
    <row r="153" s="1227" customFormat="1" ht="13.5" hidden="1" customHeight="1" x14ac:dyDescent="0.2"/>
    <row r="154" s="1227" customFormat="1" ht="13.5" hidden="1" customHeight="1" x14ac:dyDescent="0.2"/>
    <row r="155" s="1227" customFormat="1" ht="13.5" hidden="1" customHeight="1" x14ac:dyDescent="0.2"/>
    <row r="156" s="1227" customFormat="1" ht="13.5" hidden="1" customHeight="1" x14ac:dyDescent="0.2"/>
    <row r="157" s="1227" customFormat="1" ht="13.5" hidden="1" customHeight="1" x14ac:dyDescent="0.2"/>
    <row r="158" s="1227" customFormat="1" ht="13.5" hidden="1" customHeight="1" x14ac:dyDescent="0.2"/>
    <row r="159" s="1227" customFormat="1" ht="13.5" hidden="1" customHeight="1" x14ac:dyDescent="0.2"/>
    <row r="160" s="1227" customFormat="1" ht="13.5" hidden="1" customHeight="1" x14ac:dyDescent="0.2"/>
  </sheetData>
  <sheetProtection algorithmName="SHA-512" hashValue="iP0eJ8/MQkyfm0ojdRzpCR0BQt2sY5JAkVJClXJ+bn/WJpeqsxeQjVIli4aQ+0lt2Fdjj20TJPH7hAQzvEhaXQ==" saltValue="ovJ6dfA+KrAgp7dStQKbug==" spinCount="100000" sheet="1" objects="1" scenarios="1" formatCells="0"/>
  <mergeCells count="112">
    <mergeCell ref="CV77:DC78"/>
    <mergeCell ref="I79:J80"/>
    <mergeCell ref="K79:K80"/>
    <mergeCell ref="L79:L80"/>
    <mergeCell ref="M79:M80"/>
    <mergeCell ref="N79:N80"/>
    <mergeCell ref="BB79:BO80"/>
    <mergeCell ref="BP79:BW80"/>
    <mergeCell ref="BX79:CE80"/>
    <mergeCell ref="CF79:CM80"/>
    <mergeCell ref="AN77:BA80"/>
    <mergeCell ref="BB77:BO78"/>
    <mergeCell ref="BP77:BW78"/>
    <mergeCell ref="BX77:CE78"/>
    <mergeCell ref="CF77:CM78"/>
    <mergeCell ref="CN77:CU78"/>
    <mergeCell ref="BX75:CE76"/>
    <mergeCell ref="CF75:CM76"/>
    <mergeCell ref="CV79:DC80"/>
    <mergeCell ref="CV75:DC76"/>
    <mergeCell ref="G77:H80"/>
    <mergeCell ref="I77:J78"/>
    <mergeCell ref="K77:K78"/>
    <mergeCell ref="L77:L78"/>
    <mergeCell ref="M77:M78"/>
    <mergeCell ref="N77:N78"/>
    <mergeCell ref="I75:J76"/>
    <mergeCell ref="K75:K76"/>
    <mergeCell ref="L75:L76"/>
    <mergeCell ref="M75:M76"/>
    <mergeCell ref="N75:N76"/>
    <mergeCell ref="BB75:BO76"/>
    <mergeCell ref="BB73:BO74"/>
    <mergeCell ref="BP73:BW74"/>
    <mergeCell ref="BX73:CE74"/>
    <mergeCell ref="CF73:CM74"/>
    <mergeCell ref="CN73:CU74"/>
    <mergeCell ref="CV73:DC74"/>
    <mergeCell ref="CV57:DC58"/>
    <mergeCell ref="CN79:CU80"/>
    <mergeCell ref="AN65:DC69"/>
    <mergeCell ref="G73:H76"/>
    <mergeCell ref="I73:J74"/>
    <mergeCell ref="K73:K74"/>
    <mergeCell ref="L73:L74"/>
    <mergeCell ref="M73:M74"/>
    <mergeCell ref="N73:N74"/>
    <mergeCell ref="AN73:BA76"/>
    <mergeCell ref="CV55:DC56"/>
    <mergeCell ref="I57:J58"/>
    <mergeCell ref="K57:K58"/>
    <mergeCell ref="L57:L58"/>
    <mergeCell ref="M57:M58"/>
    <mergeCell ref="N57:N58"/>
    <mergeCell ref="BB57:BO58"/>
    <mergeCell ref="BP57:BW58"/>
    <mergeCell ref="BX57:CE58"/>
    <mergeCell ref="CF57:CM58"/>
    <mergeCell ref="BP53:BW54"/>
    <mergeCell ref="BX53:CE54"/>
    <mergeCell ref="CF53:CM54"/>
    <mergeCell ref="CN53:CU54"/>
    <mergeCell ref="CN75:CU76"/>
    <mergeCell ref="BX55:CE56"/>
    <mergeCell ref="CF55:CM56"/>
    <mergeCell ref="CN55:CU56"/>
    <mergeCell ref="CN57:CU58"/>
    <mergeCell ref="BP75:BW76"/>
    <mergeCell ref="I53:J54"/>
    <mergeCell ref="K53:K54"/>
    <mergeCell ref="L53:L54"/>
    <mergeCell ref="M53:M54"/>
    <mergeCell ref="N53:N54"/>
    <mergeCell ref="BB53:BO54"/>
    <mergeCell ref="BB51:BO52"/>
    <mergeCell ref="BP51:BW52"/>
    <mergeCell ref="BX51:CE52"/>
    <mergeCell ref="CF51:CM52"/>
    <mergeCell ref="CN51:CU52"/>
    <mergeCell ref="CV51:DC52"/>
    <mergeCell ref="BB55:BO56"/>
    <mergeCell ref="BP55:BW56"/>
    <mergeCell ref="AN43:DC47"/>
    <mergeCell ref="G51:H54"/>
    <mergeCell ref="I51:J52"/>
    <mergeCell ref="K51:K52"/>
    <mergeCell ref="L51:L52"/>
    <mergeCell ref="M51:M52"/>
    <mergeCell ref="N51:N52"/>
    <mergeCell ref="AN51:BA54"/>
    <mergeCell ref="I55:J56"/>
    <mergeCell ref="K55:K56"/>
    <mergeCell ref="L55:L56"/>
    <mergeCell ref="M55:M56"/>
    <mergeCell ref="N55:N56"/>
    <mergeCell ref="AN55:BA58"/>
    <mergeCell ref="CV50:DC50"/>
    <mergeCell ref="G72:J72"/>
    <mergeCell ref="AN72:BO72"/>
    <mergeCell ref="BP72:BW72"/>
    <mergeCell ref="BX72:CE72"/>
    <mergeCell ref="CF72:CM72"/>
    <mergeCell ref="CN72:CU72"/>
    <mergeCell ref="CV72:DC72"/>
    <mergeCell ref="CV53:DC54"/>
    <mergeCell ref="G55:H58"/>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AA4CD-9C33-481A-AC7C-F333DA5FB3E4}">
  <sheetPr>
    <pageSetUpPr fitToPage="1"/>
  </sheetPr>
  <dimension ref="A1:DR125"/>
  <sheetViews>
    <sheetView showGridLines="0" zoomScaleNormal="100" zoomScaleSheetLayoutView="55" workbookViewId="0">
      <selection activeCell="C119" sqref="C119"/>
    </sheetView>
  </sheetViews>
  <sheetFormatPr defaultColWidth="0" defaultRowHeight="13.5" customHeight="1" zeroHeight="1" x14ac:dyDescent="0.2"/>
  <cols>
    <col min="1" max="34" width="2.453125" style="1284" customWidth="1"/>
    <col min="35" max="122" width="2.453125" style="1283" customWidth="1"/>
    <col min="123" max="123" width="2.453125" style="1283" hidden="1" customWidth="1"/>
    <col min="124" max="16384" width="2.453125" style="1283" hidden="1"/>
  </cols>
  <sheetData>
    <row r="1" spans="1:34" ht="13.5" customHeight="1" x14ac:dyDescent="0.2">
      <c r="A1" s="1283"/>
      <c r="B1" s="1283"/>
      <c r="C1" s="1283"/>
      <c r="D1" s="1283"/>
      <c r="E1" s="1283"/>
      <c r="F1" s="1283"/>
      <c r="G1" s="1283"/>
      <c r="H1" s="1283"/>
      <c r="I1" s="1283"/>
      <c r="J1" s="1283"/>
      <c r="K1" s="1283"/>
      <c r="L1" s="1283"/>
      <c r="M1" s="1283"/>
      <c r="N1" s="1283"/>
      <c r="O1" s="1283"/>
      <c r="P1" s="1283"/>
      <c r="Q1" s="1283"/>
      <c r="R1" s="1283"/>
      <c r="S1" s="1283"/>
      <c r="T1" s="1283"/>
      <c r="U1" s="1283"/>
      <c r="V1" s="1283"/>
      <c r="W1" s="1283"/>
      <c r="X1" s="1283"/>
      <c r="Y1" s="1283"/>
      <c r="Z1" s="1283"/>
      <c r="AA1" s="1283"/>
      <c r="AB1" s="1283"/>
      <c r="AC1" s="1283"/>
      <c r="AD1" s="1283"/>
      <c r="AE1" s="1283"/>
      <c r="AF1" s="1283"/>
      <c r="AG1" s="1283"/>
      <c r="AH1" s="1283"/>
    </row>
    <row r="2" spans="1:34" ht="13" x14ac:dyDescent="0.2">
      <c r="S2" s="1283"/>
      <c r="AH2" s="1283"/>
    </row>
    <row r="3" spans="1:34" ht="13" x14ac:dyDescent="0.2">
      <c r="C3" s="1283"/>
      <c r="D3" s="1283"/>
      <c r="E3" s="1283"/>
      <c r="F3" s="1283"/>
      <c r="G3" s="1283"/>
      <c r="H3" s="1283"/>
      <c r="I3" s="1283"/>
      <c r="J3" s="1283"/>
      <c r="K3" s="1283"/>
      <c r="L3" s="1283"/>
      <c r="M3" s="1283"/>
      <c r="N3" s="1283"/>
      <c r="O3" s="1283"/>
      <c r="P3" s="1283"/>
      <c r="Q3" s="1283"/>
      <c r="R3" s="1283"/>
      <c r="S3" s="1283"/>
      <c r="U3" s="1283"/>
      <c r="V3" s="1283"/>
      <c r="W3" s="1283"/>
      <c r="X3" s="1283"/>
      <c r="Y3" s="1283"/>
      <c r="Z3" s="1283"/>
      <c r="AA3" s="1283"/>
      <c r="AB3" s="1283"/>
      <c r="AC3" s="1283"/>
      <c r="AD3" s="1283"/>
      <c r="AE3" s="1283"/>
      <c r="AF3" s="1283"/>
      <c r="AG3" s="1283"/>
      <c r="AH3" s="1283"/>
    </row>
    <row r="4" spans="1:34" ht="13" x14ac:dyDescent="0.2"/>
    <row r="5" spans="1:34" ht="13" x14ac:dyDescent="0.2"/>
    <row r="6" spans="1:34" ht="13" x14ac:dyDescent="0.2"/>
    <row r="7" spans="1:34" ht="13" x14ac:dyDescent="0.2"/>
    <row r="8" spans="1:34" ht="13" x14ac:dyDescent="0.2"/>
    <row r="9" spans="1:34" ht="13" x14ac:dyDescent="0.2">
      <c r="AH9" s="1283"/>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1283"/>
    </row>
    <row r="18" spans="12:34" ht="13" x14ac:dyDescent="0.2"/>
    <row r="19" spans="12:34" ht="13" x14ac:dyDescent="0.2"/>
    <row r="20" spans="12:34" ht="13" x14ac:dyDescent="0.2">
      <c r="AH20" s="1283"/>
    </row>
    <row r="21" spans="12:34" ht="13" x14ac:dyDescent="0.2">
      <c r="AH21" s="1283"/>
    </row>
    <row r="22" spans="12:34" ht="13" x14ac:dyDescent="0.2"/>
    <row r="23" spans="12:34" ht="13" x14ac:dyDescent="0.2"/>
    <row r="24" spans="12:34" ht="13" x14ac:dyDescent="0.2">
      <c r="Q24" s="1283"/>
    </row>
    <row r="25" spans="12:34" ht="13" x14ac:dyDescent="0.2"/>
    <row r="26" spans="12:34" ht="13" x14ac:dyDescent="0.2"/>
    <row r="27" spans="12:34" ht="13" x14ac:dyDescent="0.2"/>
    <row r="28" spans="12:34" ht="13" x14ac:dyDescent="0.2">
      <c r="T28" s="1283"/>
      <c r="AH28" s="1283"/>
    </row>
    <row r="29" spans="12:34" ht="13" x14ac:dyDescent="0.2">
      <c r="U29" s="1283"/>
    </row>
    <row r="30" spans="12:34" ht="13" x14ac:dyDescent="0.2"/>
    <row r="31" spans="12:34" ht="13" x14ac:dyDescent="0.2">
      <c r="Q31" s="1283"/>
    </row>
    <row r="32" spans="12:34" ht="13" x14ac:dyDescent="0.2">
      <c r="L32" s="1283"/>
    </row>
    <row r="33" spans="2:34" ht="13" x14ac:dyDescent="0.2">
      <c r="C33" s="1283"/>
      <c r="E33" s="1283"/>
      <c r="G33" s="1283"/>
      <c r="I33" s="1283"/>
      <c r="X33" s="1283"/>
    </row>
    <row r="34" spans="2:34" ht="13" x14ac:dyDescent="0.2">
      <c r="B34" s="1283"/>
      <c r="O34" s="1283"/>
      <c r="P34" s="1283"/>
      <c r="R34" s="1283"/>
      <c r="T34" s="1283"/>
    </row>
    <row r="35" spans="2:34" ht="13" x14ac:dyDescent="0.2">
      <c r="D35" s="1283"/>
      <c r="U35" s="1283"/>
      <c r="W35" s="1283"/>
      <c r="AC35" s="1283"/>
      <c r="AD35" s="1283"/>
      <c r="AE35" s="1283"/>
      <c r="AF35" s="1283"/>
      <c r="AG35" s="1283"/>
      <c r="AH35" s="1283"/>
    </row>
    <row r="36" spans="2:34" ht="13" x14ac:dyDescent="0.2">
      <c r="H36" s="1283"/>
      <c r="J36" s="1283"/>
      <c r="K36" s="1283"/>
      <c r="M36" s="1283"/>
      <c r="V36" s="1283"/>
      <c r="Y36" s="1283"/>
      <c r="Z36" s="1283"/>
      <c r="AA36" s="1283"/>
      <c r="AB36" s="1283"/>
      <c r="AC36" s="1283"/>
      <c r="AD36" s="1283"/>
      <c r="AE36" s="1283"/>
      <c r="AF36" s="1283"/>
      <c r="AG36" s="1283"/>
      <c r="AH36" s="1283"/>
    </row>
    <row r="37" spans="2:34" ht="13" x14ac:dyDescent="0.2">
      <c r="AH37" s="1283"/>
    </row>
    <row r="38" spans="2:34" ht="13" x14ac:dyDescent="0.2">
      <c r="AG38" s="1283"/>
      <c r="AH38" s="1283"/>
    </row>
    <row r="39" spans="2:34" ht="13" x14ac:dyDescent="0.2"/>
    <row r="40" spans="2:34" ht="13" x14ac:dyDescent="0.2">
      <c r="X40" s="1283"/>
    </row>
    <row r="41" spans="2:34" ht="13" x14ac:dyDescent="0.2">
      <c r="R41" s="1283"/>
    </row>
    <row r="42" spans="2:34" ht="13" x14ac:dyDescent="0.2">
      <c r="W42" s="1283"/>
    </row>
    <row r="43" spans="2:34" ht="13" x14ac:dyDescent="0.2">
      <c r="V43" s="1283"/>
      <c r="Y43" s="1283"/>
      <c r="Z43" s="1283"/>
      <c r="AA43" s="1283"/>
      <c r="AB43" s="1283"/>
      <c r="AC43" s="1283"/>
      <c r="AD43" s="1283"/>
      <c r="AE43" s="1283"/>
      <c r="AF43" s="1283"/>
      <c r="AG43" s="1283"/>
      <c r="AH43" s="1283"/>
    </row>
    <row r="44" spans="2:34" ht="13" x14ac:dyDescent="0.2">
      <c r="AH44" s="1283"/>
    </row>
    <row r="45" spans="2:34" ht="13" x14ac:dyDescent="0.2">
      <c r="X45" s="1283"/>
    </row>
    <row r="46" spans="2:34" ht="13" x14ac:dyDescent="0.2"/>
    <row r="47" spans="2:34" ht="13" x14ac:dyDescent="0.2"/>
    <row r="48" spans="2:34" ht="13" x14ac:dyDescent="0.2">
      <c r="U48" s="1283"/>
      <c r="V48" s="1283"/>
      <c r="W48" s="1283"/>
      <c r="Y48" s="1283"/>
      <c r="Z48" s="1283"/>
      <c r="AA48" s="1283"/>
      <c r="AB48" s="1283"/>
      <c r="AC48" s="1283"/>
      <c r="AD48" s="1283"/>
      <c r="AE48" s="1283"/>
      <c r="AF48" s="1283"/>
      <c r="AG48" s="1283"/>
      <c r="AH48" s="1283"/>
    </row>
    <row r="49" spans="28:34" ht="13" x14ac:dyDescent="0.2"/>
    <row r="50" spans="28:34" ht="13" x14ac:dyDescent="0.2">
      <c r="AE50" s="1283"/>
      <c r="AF50" s="1283"/>
      <c r="AG50" s="1283"/>
      <c r="AH50" s="1283"/>
    </row>
    <row r="51" spans="28:34" ht="13" x14ac:dyDescent="0.2">
      <c r="AC51" s="1283"/>
      <c r="AD51" s="1283"/>
      <c r="AE51" s="1283"/>
      <c r="AF51" s="1283"/>
      <c r="AG51" s="1283"/>
      <c r="AH51" s="1283"/>
    </row>
    <row r="52" spans="28:34" ht="13" x14ac:dyDescent="0.2"/>
    <row r="53" spans="28:34" ht="13" x14ac:dyDescent="0.2">
      <c r="AF53" s="1283"/>
      <c r="AG53" s="1283"/>
      <c r="AH53" s="1283"/>
    </row>
    <row r="54" spans="28:34" ht="13" x14ac:dyDescent="0.2">
      <c r="AH54" s="1283"/>
    </row>
    <row r="55" spans="28:34" ht="13" x14ac:dyDescent="0.2"/>
    <row r="56" spans="28:34" ht="13" x14ac:dyDescent="0.2">
      <c r="AB56" s="1283"/>
      <c r="AC56" s="1283"/>
      <c r="AD56" s="1283"/>
      <c r="AE56" s="1283"/>
      <c r="AF56" s="1283"/>
      <c r="AG56" s="1283"/>
      <c r="AH56" s="1283"/>
    </row>
    <row r="57" spans="28:34" ht="13" x14ac:dyDescent="0.2">
      <c r="AH57" s="1283"/>
    </row>
    <row r="58" spans="28:34" ht="13" x14ac:dyDescent="0.2">
      <c r="AH58" s="1283"/>
    </row>
    <row r="59" spans="28:34" ht="13" x14ac:dyDescent="0.2"/>
    <row r="60" spans="28:34" ht="13" x14ac:dyDescent="0.2"/>
    <row r="61" spans="28:34" ht="13" x14ac:dyDescent="0.2"/>
    <row r="62" spans="28:34" ht="13" x14ac:dyDescent="0.2"/>
    <row r="63" spans="28:34" ht="13" x14ac:dyDescent="0.2">
      <c r="AH63" s="1283"/>
    </row>
    <row r="64" spans="28:34" ht="13" x14ac:dyDescent="0.2">
      <c r="AG64" s="1283"/>
      <c r="AH64" s="1283"/>
    </row>
    <row r="65" spans="28:34" ht="13" x14ac:dyDescent="0.2"/>
    <row r="66" spans="28:34" ht="13" x14ac:dyDescent="0.2"/>
    <row r="67" spans="28:34" ht="13" x14ac:dyDescent="0.2"/>
    <row r="68" spans="28:34" ht="13" x14ac:dyDescent="0.2">
      <c r="AB68" s="1283"/>
      <c r="AC68" s="1283"/>
      <c r="AD68" s="1283"/>
      <c r="AE68" s="1283"/>
      <c r="AF68" s="1283"/>
      <c r="AG68" s="1283"/>
      <c r="AH68" s="1283"/>
    </row>
    <row r="69" spans="28:34" ht="13" x14ac:dyDescent="0.2">
      <c r="AF69" s="1283"/>
      <c r="AG69" s="1283"/>
      <c r="AH69" s="1283"/>
    </row>
    <row r="70" spans="28:34" ht="13" x14ac:dyDescent="0.2"/>
    <row r="71" spans="28:34" ht="13" x14ac:dyDescent="0.2"/>
    <row r="72" spans="28:34" ht="13" x14ac:dyDescent="0.2"/>
    <row r="73" spans="28:34" ht="13" x14ac:dyDescent="0.2"/>
    <row r="74" spans="28:34" ht="13" x14ac:dyDescent="0.2"/>
    <row r="75" spans="28:34" ht="13" x14ac:dyDescent="0.2">
      <c r="AH75" s="1283"/>
    </row>
    <row r="76" spans="28:34" ht="13" x14ac:dyDescent="0.2">
      <c r="AF76" s="1283"/>
      <c r="AG76" s="1283"/>
      <c r="AH76" s="1283"/>
    </row>
    <row r="77" spans="28:34" ht="13" x14ac:dyDescent="0.2">
      <c r="AG77" s="1283"/>
      <c r="AH77" s="1283"/>
    </row>
    <row r="78" spans="28:34" ht="13" x14ac:dyDescent="0.2"/>
    <row r="79" spans="28:34" ht="13" x14ac:dyDescent="0.2"/>
    <row r="80" spans="28:34" ht="13" x14ac:dyDescent="0.2"/>
    <row r="81" spans="25:34" ht="13" x14ac:dyDescent="0.2"/>
    <row r="82" spans="25:34" ht="13" x14ac:dyDescent="0.2">
      <c r="Y82" s="1283"/>
    </row>
    <row r="83" spans="25:34" ht="13" x14ac:dyDescent="0.2">
      <c r="Y83" s="1283"/>
      <c r="Z83" s="1283"/>
      <c r="AA83" s="1283"/>
      <c r="AB83" s="1283"/>
      <c r="AC83" s="1283"/>
      <c r="AD83" s="1283"/>
      <c r="AE83" s="1283"/>
      <c r="AF83" s="1283"/>
      <c r="AG83" s="1283"/>
      <c r="AH83" s="1283"/>
    </row>
    <row r="84" spans="25:34" ht="13" x14ac:dyDescent="0.2"/>
    <row r="85" spans="25:34" ht="13" x14ac:dyDescent="0.2"/>
    <row r="86" spans="25:34" ht="13" x14ac:dyDescent="0.2"/>
    <row r="87" spans="25:34" ht="13" x14ac:dyDescent="0.2"/>
    <row r="88" spans="25:34" ht="13" x14ac:dyDescent="0.2">
      <c r="AH88" s="128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1283"/>
      <c r="AG94" s="1283"/>
      <c r="AH94" s="1283"/>
    </row>
    <row r="95" spans="25:34" ht="13.5" customHeight="1" x14ac:dyDescent="0.2">
      <c r="AH95" s="128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283"/>
    </row>
    <row r="102" spans="33:34" ht="13.5" customHeight="1" x14ac:dyDescent="0.2"/>
    <row r="103" spans="33:34" ht="13.5" customHeight="1" x14ac:dyDescent="0.2"/>
    <row r="104" spans="33:34" ht="13.5" customHeight="1" x14ac:dyDescent="0.2">
      <c r="AG104" s="1283"/>
      <c r="AH104" s="128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283"/>
    </row>
    <row r="117" spans="34:122" ht="13.5" customHeight="1" x14ac:dyDescent="0.2"/>
    <row r="118" spans="34:122" ht="13.5" customHeight="1" x14ac:dyDescent="0.2"/>
    <row r="119" spans="34:122" ht="13.5" customHeight="1" x14ac:dyDescent="0.2"/>
    <row r="120" spans="34:122" ht="13.5" customHeight="1" x14ac:dyDescent="0.2">
      <c r="AH120" s="1283"/>
    </row>
    <row r="121" spans="34:122" ht="13.5" customHeight="1" x14ac:dyDescent="0.2">
      <c r="AH121" s="1283"/>
    </row>
    <row r="122" spans="34:122" ht="13.5" customHeight="1" x14ac:dyDescent="0.2"/>
    <row r="123" spans="34:122" ht="13.5" customHeight="1" x14ac:dyDescent="0.2"/>
    <row r="124" spans="34:122" ht="13.5" customHeight="1" x14ac:dyDescent="0.2"/>
    <row r="125" spans="34:122" ht="13.5" customHeight="1" x14ac:dyDescent="0.2">
      <c r="DR125" s="1283" t="s">
        <v>633</v>
      </c>
    </row>
  </sheetData>
  <sheetProtection algorithmName="SHA-512" hashValue="rd7qBIP3JnVtjIXFC+2tkhAaRTHWsZsgLubetFc7hi89p15hDvoVJ/q3PjYfD1xmsN5Sd6+xPWQTJKETKe4X6A==" saltValue="9cXaU7l4oAtGwJD5rrPM1w==" spinCount="100000" sheet="1" objects="1" scenarios="1"/>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D1C2C-AAB2-421E-BBFA-60065D6836EB}">
  <sheetPr>
    <pageSetUpPr fitToPage="1"/>
  </sheetPr>
  <dimension ref="A1:DR125"/>
  <sheetViews>
    <sheetView showGridLines="0" zoomScaleNormal="100" zoomScaleSheetLayoutView="55" workbookViewId="0">
      <selection activeCell="C119" sqref="C119"/>
    </sheetView>
  </sheetViews>
  <sheetFormatPr defaultColWidth="0" defaultRowHeight="13.5" customHeight="1" zeroHeight="1" x14ac:dyDescent="0.2"/>
  <cols>
    <col min="1" max="34" width="2.453125" style="1284" customWidth="1"/>
    <col min="35" max="122" width="2.453125" style="1283" customWidth="1"/>
    <col min="123" max="123" width="2.453125" style="1283" hidden="1" customWidth="1"/>
    <col min="124" max="16384" width="2.453125" style="1283" hidden="1"/>
  </cols>
  <sheetData>
    <row r="1" spans="1:34" ht="13.5" customHeight="1" x14ac:dyDescent="0.2">
      <c r="A1" s="1283"/>
      <c r="B1" s="1283"/>
      <c r="C1" s="1283"/>
      <c r="D1" s="1283"/>
      <c r="E1" s="1283"/>
      <c r="F1" s="1283"/>
      <c r="G1" s="1283"/>
      <c r="H1" s="1283"/>
      <c r="I1" s="1283"/>
      <c r="J1" s="1283"/>
      <c r="K1" s="1283"/>
      <c r="L1" s="1283"/>
      <c r="M1" s="1283"/>
      <c r="N1" s="1283"/>
      <c r="O1" s="1283"/>
      <c r="P1" s="1283"/>
      <c r="Q1" s="1283"/>
      <c r="R1" s="1283"/>
      <c r="S1" s="1283"/>
      <c r="T1" s="1283"/>
      <c r="U1" s="1283"/>
      <c r="V1" s="1283"/>
      <c r="W1" s="1283"/>
      <c r="X1" s="1283"/>
      <c r="Y1" s="1283"/>
      <c r="Z1" s="1283"/>
      <c r="AA1" s="1283"/>
      <c r="AB1" s="1283"/>
      <c r="AC1" s="1283"/>
      <c r="AD1" s="1283"/>
      <c r="AE1" s="1283"/>
      <c r="AF1" s="1283"/>
      <c r="AG1" s="1283"/>
      <c r="AH1" s="1283"/>
    </row>
    <row r="2" spans="1:34" ht="13" x14ac:dyDescent="0.2">
      <c r="S2" s="1283"/>
      <c r="AH2" s="1283"/>
    </row>
    <row r="3" spans="1:34" ht="13" x14ac:dyDescent="0.2">
      <c r="C3" s="1283"/>
      <c r="D3" s="1283"/>
      <c r="E3" s="1283"/>
      <c r="F3" s="1283"/>
      <c r="G3" s="1283"/>
      <c r="H3" s="1283"/>
      <c r="I3" s="1283"/>
      <c r="J3" s="1283"/>
      <c r="K3" s="1283"/>
      <c r="L3" s="1283"/>
      <c r="M3" s="1283"/>
      <c r="N3" s="1283"/>
      <c r="O3" s="1283"/>
      <c r="P3" s="1283"/>
      <c r="Q3" s="1283"/>
      <c r="R3" s="1283"/>
      <c r="S3" s="1283"/>
      <c r="U3" s="1283"/>
      <c r="V3" s="1283"/>
      <c r="W3" s="1283"/>
      <c r="X3" s="1283"/>
      <c r="Y3" s="1283"/>
      <c r="Z3" s="1283"/>
      <c r="AA3" s="1283"/>
      <c r="AB3" s="1283"/>
      <c r="AC3" s="1283"/>
      <c r="AD3" s="1283"/>
      <c r="AE3" s="1283"/>
      <c r="AF3" s="1283"/>
      <c r="AG3" s="1283"/>
      <c r="AH3" s="1283"/>
    </row>
    <row r="4" spans="1:34" ht="13" x14ac:dyDescent="0.2"/>
    <row r="5" spans="1:34" ht="13" x14ac:dyDescent="0.2"/>
    <row r="6" spans="1:34" ht="13" x14ac:dyDescent="0.2"/>
    <row r="7" spans="1:34" ht="13" x14ac:dyDescent="0.2"/>
    <row r="8" spans="1:34" ht="13" x14ac:dyDescent="0.2"/>
    <row r="9" spans="1:34" ht="13" x14ac:dyDescent="0.2">
      <c r="AH9" s="1283"/>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1283"/>
    </row>
    <row r="18" spans="12:34" ht="13" x14ac:dyDescent="0.2"/>
    <row r="19" spans="12:34" ht="13" x14ac:dyDescent="0.2"/>
    <row r="20" spans="12:34" ht="13" x14ac:dyDescent="0.2">
      <c r="AH20" s="1283"/>
    </row>
    <row r="21" spans="12:34" ht="13" x14ac:dyDescent="0.2">
      <c r="AH21" s="1283"/>
    </row>
    <row r="22" spans="12:34" ht="13" x14ac:dyDescent="0.2"/>
    <row r="23" spans="12:34" ht="13" x14ac:dyDescent="0.2"/>
    <row r="24" spans="12:34" ht="13" x14ac:dyDescent="0.2">
      <c r="Q24" s="1283"/>
    </row>
    <row r="25" spans="12:34" ht="13" x14ac:dyDescent="0.2"/>
    <row r="26" spans="12:34" ht="13" x14ac:dyDescent="0.2"/>
    <row r="27" spans="12:34" ht="13" x14ac:dyDescent="0.2"/>
    <row r="28" spans="12:34" ht="13" x14ac:dyDescent="0.2">
      <c r="T28" s="1283"/>
      <c r="AH28" s="1283"/>
    </row>
    <row r="29" spans="12:34" ht="13" x14ac:dyDescent="0.2">
      <c r="U29" s="1283"/>
    </row>
    <row r="30" spans="12:34" ht="13" x14ac:dyDescent="0.2"/>
    <row r="31" spans="12:34" ht="13" x14ac:dyDescent="0.2">
      <c r="Q31" s="1283"/>
      <c r="X31" s="1283"/>
    </row>
    <row r="32" spans="12:34" ht="13" x14ac:dyDescent="0.2">
      <c r="L32" s="1283"/>
    </row>
    <row r="33" spans="2:34" ht="13" x14ac:dyDescent="0.2">
      <c r="C33" s="1283"/>
      <c r="E33" s="1283"/>
      <c r="G33" s="1283"/>
      <c r="I33" s="1283"/>
    </row>
    <row r="34" spans="2:34" ht="13" x14ac:dyDescent="0.2">
      <c r="B34" s="1283"/>
      <c r="O34" s="1283"/>
      <c r="P34" s="1283"/>
      <c r="R34" s="1283"/>
      <c r="T34" s="1283"/>
    </row>
    <row r="35" spans="2:34" ht="13" x14ac:dyDescent="0.2">
      <c r="D35" s="1283"/>
      <c r="U35" s="1283"/>
      <c r="W35" s="1283"/>
      <c r="AC35" s="1283"/>
      <c r="AD35" s="1283"/>
      <c r="AE35" s="1283"/>
      <c r="AF35" s="1283"/>
      <c r="AG35" s="1283"/>
      <c r="AH35" s="1283"/>
    </row>
    <row r="36" spans="2:34" ht="13" x14ac:dyDescent="0.2">
      <c r="H36" s="1283"/>
      <c r="J36" s="1283"/>
      <c r="K36" s="1283"/>
      <c r="M36" s="1283"/>
      <c r="V36" s="1283"/>
      <c r="Y36" s="1283"/>
      <c r="Z36" s="1283"/>
      <c r="AA36" s="1283"/>
      <c r="AB36" s="1283"/>
      <c r="AC36" s="1283"/>
      <c r="AD36" s="1283"/>
      <c r="AE36" s="1283"/>
      <c r="AF36" s="1283"/>
      <c r="AG36" s="1283"/>
      <c r="AH36" s="1283"/>
    </row>
    <row r="37" spans="2:34" ht="13" x14ac:dyDescent="0.2">
      <c r="AH37" s="1283"/>
    </row>
    <row r="38" spans="2:34" ht="13" x14ac:dyDescent="0.2">
      <c r="X38" s="1283"/>
      <c r="AG38" s="1283"/>
      <c r="AH38" s="1283"/>
    </row>
    <row r="39" spans="2:34" ht="13" x14ac:dyDescent="0.2"/>
    <row r="40" spans="2:34" ht="13" x14ac:dyDescent="0.2"/>
    <row r="41" spans="2:34" ht="13" x14ac:dyDescent="0.2">
      <c r="R41" s="1283"/>
    </row>
    <row r="42" spans="2:34" ht="13" x14ac:dyDescent="0.2">
      <c r="W42" s="1283"/>
    </row>
    <row r="43" spans="2:34" ht="13" x14ac:dyDescent="0.2">
      <c r="V43" s="1283"/>
      <c r="X43" s="1283"/>
      <c r="Y43" s="1283"/>
      <c r="Z43" s="1283"/>
      <c r="AA43" s="1283"/>
      <c r="AB43" s="1283"/>
      <c r="AC43" s="1283"/>
      <c r="AD43" s="1283"/>
      <c r="AE43" s="1283"/>
      <c r="AF43" s="1283"/>
      <c r="AG43" s="1283"/>
      <c r="AH43" s="1283"/>
    </row>
    <row r="44" spans="2:34" ht="13" x14ac:dyDescent="0.2">
      <c r="AH44" s="1283"/>
    </row>
    <row r="45" spans="2:34" ht="13" x14ac:dyDescent="0.2"/>
    <row r="46" spans="2:34" ht="13" x14ac:dyDescent="0.2"/>
    <row r="47" spans="2:34" ht="13" x14ac:dyDescent="0.2"/>
    <row r="48" spans="2:34" ht="13" x14ac:dyDescent="0.2">
      <c r="U48" s="1283"/>
      <c r="V48" s="1283"/>
      <c r="W48" s="1283"/>
      <c r="Y48" s="1283"/>
      <c r="Z48" s="1283"/>
      <c r="AA48" s="1283"/>
      <c r="AB48" s="1283"/>
      <c r="AC48" s="1283"/>
      <c r="AD48" s="1283"/>
      <c r="AE48" s="1283"/>
      <c r="AF48" s="1283"/>
      <c r="AG48" s="1283"/>
      <c r="AH48" s="1283"/>
    </row>
    <row r="49" spans="28:34" ht="13" x14ac:dyDescent="0.2"/>
    <row r="50" spans="28:34" ht="13" x14ac:dyDescent="0.2">
      <c r="AE50" s="1283"/>
      <c r="AF50" s="1283"/>
      <c r="AG50" s="1283"/>
      <c r="AH50" s="1283"/>
    </row>
    <row r="51" spans="28:34" ht="13" x14ac:dyDescent="0.2">
      <c r="AC51" s="1283"/>
      <c r="AD51" s="1283"/>
      <c r="AE51" s="1283"/>
      <c r="AF51" s="1283"/>
      <c r="AG51" s="1283"/>
      <c r="AH51" s="1283"/>
    </row>
    <row r="52" spans="28:34" ht="13" x14ac:dyDescent="0.2"/>
    <row r="53" spans="28:34" ht="13" x14ac:dyDescent="0.2">
      <c r="AF53" s="1283"/>
      <c r="AG53" s="1283"/>
      <c r="AH53" s="1283"/>
    </row>
    <row r="54" spans="28:34" ht="13" x14ac:dyDescent="0.2">
      <c r="AH54" s="1283"/>
    </row>
    <row r="55" spans="28:34" ht="13" x14ac:dyDescent="0.2"/>
    <row r="56" spans="28:34" ht="13" x14ac:dyDescent="0.2">
      <c r="AB56" s="1283"/>
      <c r="AC56" s="1283"/>
      <c r="AD56" s="1283"/>
      <c r="AE56" s="1283"/>
      <c r="AF56" s="1283"/>
      <c r="AG56" s="1283"/>
      <c r="AH56" s="1283"/>
    </row>
    <row r="57" spans="28:34" ht="13" x14ac:dyDescent="0.2">
      <c r="AH57" s="1283"/>
    </row>
    <row r="58" spans="28:34" ht="13" x14ac:dyDescent="0.2">
      <c r="AH58" s="1283"/>
    </row>
    <row r="59" spans="28:34" ht="13" x14ac:dyDescent="0.2"/>
    <row r="60" spans="28:34" ht="13" x14ac:dyDescent="0.2"/>
    <row r="61" spans="28:34" ht="13" x14ac:dyDescent="0.2"/>
    <row r="62" spans="28:34" ht="13" x14ac:dyDescent="0.2"/>
    <row r="63" spans="28:34" ht="13" x14ac:dyDescent="0.2">
      <c r="AH63" s="1283"/>
    </row>
    <row r="64" spans="28:34" ht="13" x14ac:dyDescent="0.2">
      <c r="AG64" s="1283"/>
      <c r="AH64" s="1283"/>
    </row>
    <row r="65" spans="28:34" ht="13" x14ac:dyDescent="0.2"/>
    <row r="66" spans="28:34" ht="13" x14ac:dyDescent="0.2"/>
    <row r="67" spans="28:34" ht="13" x14ac:dyDescent="0.2"/>
    <row r="68" spans="28:34" ht="13" x14ac:dyDescent="0.2">
      <c r="AB68" s="1283"/>
      <c r="AC68" s="1283"/>
      <c r="AD68" s="1283"/>
      <c r="AE68" s="1283"/>
      <c r="AF68" s="1283"/>
      <c r="AG68" s="1283"/>
      <c r="AH68" s="1283"/>
    </row>
    <row r="69" spans="28:34" ht="13" x14ac:dyDescent="0.2">
      <c r="AF69" s="1283"/>
      <c r="AG69" s="1283"/>
      <c r="AH69" s="1283"/>
    </row>
    <row r="70" spans="28:34" ht="13" x14ac:dyDescent="0.2"/>
    <row r="71" spans="28:34" ht="13" x14ac:dyDescent="0.2"/>
    <row r="72" spans="28:34" ht="13" x14ac:dyDescent="0.2"/>
    <row r="73" spans="28:34" ht="13" x14ac:dyDescent="0.2"/>
    <row r="74" spans="28:34" ht="13" x14ac:dyDescent="0.2"/>
    <row r="75" spans="28:34" ht="13" x14ac:dyDescent="0.2">
      <c r="AH75" s="1283"/>
    </row>
    <row r="76" spans="28:34" ht="13" x14ac:dyDescent="0.2">
      <c r="AF76" s="1283"/>
      <c r="AG76" s="1283"/>
      <c r="AH76" s="1283"/>
    </row>
    <row r="77" spans="28:34" ht="13" x14ac:dyDescent="0.2">
      <c r="AG77" s="1283"/>
      <c r="AH77" s="1283"/>
    </row>
    <row r="78" spans="28:34" ht="13" x14ac:dyDescent="0.2"/>
    <row r="79" spans="28:34" ht="13" x14ac:dyDescent="0.2"/>
    <row r="80" spans="28:34" ht="13" x14ac:dyDescent="0.2"/>
    <row r="81" spans="25:34" ht="13" x14ac:dyDescent="0.2"/>
    <row r="82" spans="25:34" ht="13" x14ac:dyDescent="0.2">
      <c r="Y82" s="1283"/>
    </row>
    <row r="83" spans="25:34" ht="13" x14ac:dyDescent="0.2">
      <c r="Y83" s="1283"/>
      <c r="Z83" s="1283"/>
      <c r="AA83" s="1283"/>
      <c r="AB83" s="1283"/>
      <c r="AC83" s="1283"/>
      <c r="AD83" s="1283"/>
      <c r="AE83" s="1283"/>
      <c r="AF83" s="1283"/>
      <c r="AG83" s="1283"/>
      <c r="AH83" s="1283"/>
    </row>
    <row r="84" spans="25:34" ht="13" x14ac:dyDescent="0.2"/>
    <row r="85" spans="25:34" ht="13" x14ac:dyDescent="0.2"/>
    <row r="86" spans="25:34" ht="13" x14ac:dyDescent="0.2"/>
    <row r="87" spans="25:34" ht="13" x14ac:dyDescent="0.2"/>
    <row r="88" spans="25:34" ht="13" x14ac:dyDescent="0.2">
      <c r="AH88" s="128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1283"/>
      <c r="AG94" s="1283"/>
      <c r="AH94" s="1283"/>
    </row>
    <row r="95" spans="25:34" ht="13.5" customHeight="1" x14ac:dyDescent="0.2">
      <c r="AH95" s="128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1283"/>
    </row>
    <row r="102" spans="33:34" ht="13.5" customHeight="1" x14ac:dyDescent="0.2"/>
    <row r="103" spans="33:34" ht="13.5" customHeight="1" x14ac:dyDescent="0.2"/>
    <row r="104" spans="33:34" ht="13.5" customHeight="1" x14ac:dyDescent="0.2">
      <c r="AG104" s="1283"/>
      <c r="AH104" s="128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1283"/>
    </row>
    <row r="117" spans="34:122" ht="13.5" customHeight="1" x14ac:dyDescent="0.2"/>
    <row r="118" spans="34:122" ht="13.5" customHeight="1" x14ac:dyDescent="0.2"/>
    <row r="119" spans="34:122" ht="13.5" customHeight="1" x14ac:dyDescent="0.2"/>
    <row r="120" spans="34:122" ht="13.5" customHeight="1" x14ac:dyDescent="0.2">
      <c r="AH120" s="1283"/>
    </row>
    <row r="121" spans="34:122" ht="13.5" customHeight="1" x14ac:dyDescent="0.2">
      <c r="AH121" s="1283"/>
    </row>
    <row r="122" spans="34:122" ht="13.5" customHeight="1" x14ac:dyDescent="0.2"/>
    <row r="123" spans="34:122" ht="13.5" customHeight="1" x14ac:dyDescent="0.2"/>
    <row r="124" spans="34:122" ht="13.5" customHeight="1" x14ac:dyDescent="0.2">
      <c r="AH124" s="1283"/>
    </row>
    <row r="125" spans="34:122" ht="13.5" customHeight="1" x14ac:dyDescent="0.2">
      <c r="DR125" s="1283" t="s">
        <v>633</v>
      </c>
    </row>
  </sheetData>
  <sheetProtection algorithmName="SHA-512" hashValue="ILdqPi0VAMzldWkTZTUXj3AmQKEzd+ynPXjqlPvdr+mEFLWmdtwudY2DVKKRolgNKCJyotSvPbEiQ5rHKGgP7Q==" saltValue="wIMNMKtEUeI0bz499WQ5YQ==" spinCount="100000" sheet="1" objects="1" scenarios="1"/>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48</v>
      </c>
      <c r="E2" s="127"/>
      <c r="F2" s="128" t="s">
        <v>49</v>
      </c>
      <c r="G2" s="129"/>
      <c r="H2" s="130"/>
    </row>
    <row r="3" spans="1:8" x14ac:dyDescent="0.2">
      <c r="A3" s="126" t="s">
        <v>537</v>
      </c>
      <c r="B3" s="131"/>
      <c r="C3" s="132"/>
      <c r="D3" s="133">
        <v>129258</v>
      </c>
      <c r="E3" s="134"/>
      <c r="F3" s="135">
        <v>119378</v>
      </c>
      <c r="G3" s="136"/>
      <c r="H3" s="137"/>
    </row>
    <row r="4" spans="1:8" x14ac:dyDescent="0.2">
      <c r="A4" s="138"/>
      <c r="B4" s="139"/>
      <c r="C4" s="140"/>
      <c r="D4" s="141">
        <v>34249</v>
      </c>
      <c r="E4" s="142"/>
      <c r="F4" s="143">
        <v>35801</v>
      </c>
      <c r="G4" s="144"/>
      <c r="H4" s="145"/>
    </row>
    <row r="5" spans="1:8" x14ac:dyDescent="0.2">
      <c r="A5" s="126" t="s">
        <v>539</v>
      </c>
      <c r="B5" s="131"/>
      <c r="C5" s="132"/>
      <c r="D5" s="133">
        <v>135820</v>
      </c>
      <c r="E5" s="134"/>
      <c r="F5" s="135">
        <v>135728</v>
      </c>
      <c r="G5" s="136"/>
      <c r="H5" s="137"/>
    </row>
    <row r="6" spans="1:8" x14ac:dyDescent="0.2">
      <c r="A6" s="138"/>
      <c r="B6" s="139"/>
      <c r="C6" s="140"/>
      <c r="D6" s="141">
        <v>42670</v>
      </c>
      <c r="E6" s="142"/>
      <c r="F6" s="143">
        <v>40699</v>
      </c>
      <c r="G6" s="144"/>
      <c r="H6" s="145"/>
    </row>
    <row r="7" spans="1:8" x14ac:dyDescent="0.2">
      <c r="A7" s="126" t="s">
        <v>540</v>
      </c>
      <c r="B7" s="131"/>
      <c r="C7" s="132"/>
      <c r="D7" s="133">
        <v>150437</v>
      </c>
      <c r="E7" s="134"/>
      <c r="F7" s="135">
        <v>139505</v>
      </c>
      <c r="G7" s="136"/>
      <c r="H7" s="137"/>
    </row>
    <row r="8" spans="1:8" x14ac:dyDescent="0.2">
      <c r="A8" s="138"/>
      <c r="B8" s="139"/>
      <c r="C8" s="140"/>
      <c r="D8" s="141">
        <v>44826</v>
      </c>
      <c r="E8" s="142"/>
      <c r="F8" s="143">
        <v>39411</v>
      </c>
      <c r="G8" s="144"/>
      <c r="H8" s="145"/>
    </row>
    <row r="9" spans="1:8" x14ac:dyDescent="0.2">
      <c r="A9" s="126" t="s">
        <v>541</v>
      </c>
      <c r="B9" s="131"/>
      <c r="C9" s="132"/>
      <c r="D9" s="133">
        <v>130093</v>
      </c>
      <c r="E9" s="134"/>
      <c r="F9" s="135">
        <v>128232</v>
      </c>
      <c r="G9" s="136"/>
      <c r="H9" s="137"/>
    </row>
    <row r="10" spans="1:8" x14ac:dyDescent="0.2">
      <c r="A10" s="138"/>
      <c r="B10" s="139"/>
      <c r="C10" s="140"/>
      <c r="D10" s="141">
        <v>39766</v>
      </c>
      <c r="E10" s="142"/>
      <c r="F10" s="143">
        <v>36122</v>
      </c>
      <c r="G10" s="144"/>
      <c r="H10" s="145"/>
    </row>
    <row r="11" spans="1:8" x14ac:dyDescent="0.2">
      <c r="A11" s="126" t="s">
        <v>542</v>
      </c>
      <c r="B11" s="131"/>
      <c r="C11" s="132"/>
      <c r="D11" s="133">
        <v>149159</v>
      </c>
      <c r="E11" s="134"/>
      <c r="F11" s="135">
        <v>145988</v>
      </c>
      <c r="G11" s="136"/>
      <c r="H11" s="137"/>
    </row>
    <row r="12" spans="1:8" x14ac:dyDescent="0.2">
      <c r="A12" s="138"/>
      <c r="B12" s="139"/>
      <c r="C12" s="146"/>
      <c r="D12" s="141">
        <v>41249</v>
      </c>
      <c r="E12" s="142"/>
      <c r="F12" s="143">
        <v>36192</v>
      </c>
      <c r="G12" s="144"/>
      <c r="H12" s="145"/>
    </row>
    <row r="13" spans="1:8" x14ac:dyDescent="0.2">
      <c r="A13" s="126"/>
      <c r="B13" s="131"/>
      <c r="C13" s="147"/>
      <c r="D13" s="148">
        <v>138953</v>
      </c>
      <c r="E13" s="149"/>
      <c r="F13" s="150">
        <v>133766</v>
      </c>
      <c r="G13" s="151"/>
      <c r="H13" s="137"/>
    </row>
    <row r="14" spans="1:8" x14ac:dyDescent="0.2">
      <c r="A14" s="138"/>
      <c r="B14" s="139"/>
      <c r="C14" s="140"/>
      <c r="D14" s="141">
        <v>40552</v>
      </c>
      <c r="E14" s="142"/>
      <c r="F14" s="143">
        <v>37645</v>
      </c>
      <c r="G14" s="144"/>
      <c r="H14" s="145"/>
    </row>
    <row r="17" spans="1:11" x14ac:dyDescent="0.2">
      <c r="A17" s="122" t="s">
        <v>50</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51</v>
      </c>
      <c r="B19" s="152">
        <f>ROUND(VALUE(SUBSTITUTE(実質収支比率等に係る経年分析!F$48,"▲","-")),2)</f>
        <v>0.96</v>
      </c>
      <c r="C19" s="152">
        <f>ROUND(VALUE(SUBSTITUTE(実質収支比率等に係る経年分析!G$48,"▲","-")),2)</f>
        <v>0.37</v>
      </c>
      <c r="D19" s="152">
        <f>ROUND(VALUE(SUBSTITUTE(実質収支比率等に係る経年分析!H$48,"▲","-")),2)</f>
        <v>0.76</v>
      </c>
      <c r="E19" s="152">
        <f>ROUND(VALUE(SUBSTITUTE(実質収支比率等に係る経年分析!I$48,"▲","-")),2)</f>
        <v>0.49</v>
      </c>
      <c r="F19" s="152">
        <f>ROUND(VALUE(SUBSTITUTE(実質収支比率等に係る経年分析!J$48,"▲","-")),2)</f>
        <v>0.43</v>
      </c>
    </row>
    <row r="20" spans="1:11" x14ac:dyDescent="0.2">
      <c r="A20" s="152" t="s">
        <v>52</v>
      </c>
      <c r="B20" s="152">
        <f>ROUND(VALUE(SUBSTITUTE(実質収支比率等に係る経年分析!F$47,"▲","-")),2)</f>
        <v>3.31</v>
      </c>
      <c r="C20" s="152">
        <f>ROUND(VALUE(SUBSTITUTE(実質収支比率等に係る経年分析!G$47,"▲","-")),2)</f>
        <v>3.1</v>
      </c>
      <c r="D20" s="152">
        <f>ROUND(VALUE(SUBSTITUTE(実質収支比率等に係る経年分析!H$47,"▲","-")),2)</f>
        <v>2.63</v>
      </c>
      <c r="E20" s="152">
        <f>ROUND(VALUE(SUBSTITUTE(実質収支比率等に係る経年分析!I$47,"▲","-")),2)</f>
        <v>2.78</v>
      </c>
      <c r="F20" s="152">
        <f>ROUND(VALUE(SUBSTITUTE(実質収支比率等に係る経年分析!J$47,"▲","-")),2)</f>
        <v>2.38</v>
      </c>
    </row>
    <row r="21" spans="1:11" x14ac:dyDescent="0.2">
      <c r="A21" s="152" t="s">
        <v>53</v>
      </c>
      <c r="B21" s="152">
        <f>IF(ISNUMBER(VALUE(SUBSTITUTE(実質収支比率等に係る経年分析!F$49,"▲","-"))),ROUND(VALUE(SUBSTITUTE(実質収支比率等に係る経年分析!F$49,"▲","-")),2),NA())</f>
        <v>0.09</v>
      </c>
      <c r="C21" s="152">
        <f>IF(ISNUMBER(VALUE(SUBSTITUTE(実質収支比率等に係る経年分析!G$49,"▲","-"))),ROUND(VALUE(SUBSTITUTE(実質収支比率等に係る経年分析!G$49,"▲","-")),2),NA())</f>
        <v>-1.36</v>
      </c>
      <c r="D21" s="152">
        <f>IF(ISNUMBER(VALUE(SUBSTITUTE(実質収支比率等に係る経年分析!H$49,"▲","-"))),ROUND(VALUE(SUBSTITUTE(実質収支比率等に係る経年分析!H$49,"▲","-")),2),NA())</f>
        <v>-0.31</v>
      </c>
      <c r="E21" s="152">
        <f>IF(ISNUMBER(VALUE(SUBSTITUTE(実質収支比率等に係る経年分析!I$49,"▲","-"))),ROUND(VALUE(SUBSTITUTE(実質収支比率等に係る経年分析!I$49,"▲","-")),2),NA())</f>
        <v>-0.5</v>
      </c>
      <c r="F21" s="152">
        <f>IF(ISNUMBER(VALUE(SUBSTITUTE(実質収支比率等に係る経年分析!J$49,"▲","-"))),ROUND(VALUE(SUBSTITUTE(実質収支比率等に係る経年分析!J$49,"▲","-")),2),NA())</f>
        <v>-0.75</v>
      </c>
    </row>
    <row r="24" spans="1:11" x14ac:dyDescent="0.2">
      <c r="A24" s="122" t="s">
        <v>54</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55</v>
      </c>
      <c r="C26" s="153" t="s">
        <v>56</v>
      </c>
      <c r="D26" s="153" t="s">
        <v>55</v>
      </c>
      <c r="E26" s="153" t="s">
        <v>56</v>
      </c>
      <c r="F26" s="153" t="s">
        <v>55</v>
      </c>
      <c r="G26" s="153" t="s">
        <v>56</v>
      </c>
      <c r="H26" s="153" t="s">
        <v>55</v>
      </c>
      <c r="I26" s="153" t="s">
        <v>56</v>
      </c>
      <c r="J26" s="153" t="s">
        <v>55</v>
      </c>
      <c r="K26" s="153" t="s">
        <v>56</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給与等集中管理特別会計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農業改良資金助成事業特別会計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2">
      <c r="A31" s="153" t="str">
        <f>IF(連結実質赤字比率に係る赤字・黒字の構成分析!C$39="",NA(),連結実質赤字比率に係る赤字・黒字の構成分析!C$39)</f>
        <v>流域下水道事業特別会計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0.02</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0.04</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0.05</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0.1</v>
      </c>
    </row>
    <row r="32" spans="1:11" x14ac:dyDescent="0.2">
      <c r="A32" s="153" t="str">
        <f>IF(連結実質赤字比率に係る赤字・黒字の構成分析!C$38="",NA(),連結実質赤字比率に係る赤字・黒字の構成分析!C$38)</f>
        <v>工業用水道事業会計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0.23</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0.22</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0.24</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0.3</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0.28999999999999998</v>
      </c>
    </row>
    <row r="33" spans="1:16" x14ac:dyDescent="0.2">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0.94</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0.35</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0.75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0.48</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0.42</v>
      </c>
    </row>
    <row r="34" spans="1:16" x14ac:dyDescent="0.2">
      <c r="A34" s="153" t="str">
        <f>IF(連結実質赤字比率に係る赤字・黒字の構成分析!C$36="",NA(),連結実質赤字比率に係る赤字・黒字の構成分析!C$36)</f>
        <v>国民健康保険事業特別会計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0.63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0.74</v>
      </c>
    </row>
    <row r="35" spans="1:16" x14ac:dyDescent="0.2">
      <c r="A35" s="153" t="str">
        <f>IF(連結実質赤字比率に係る赤字・黒字の構成分析!C$35="",NA(),連結実質赤字比率に係る赤字・黒字の構成分析!C$35)</f>
        <v>病院事業会計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1.58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1.1399999999999999</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1.39</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1.3</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1.35</v>
      </c>
    </row>
    <row r="36" spans="1:16" x14ac:dyDescent="0.2">
      <c r="A36" s="153" t="str">
        <f>IF(連結実質赤字比率に係る赤字・黒字の構成分析!C$34="",NA(),連結実質赤字比率に係る赤字・黒字の構成分析!C$34)</f>
        <v>電気事業会計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1.55</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1.61</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1.75</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1.96</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2.16</v>
      </c>
    </row>
    <row r="39" spans="1:16" x14ac:dyDescent="0.2">
      <c r="A39" s="122" t="s">
        <v>57</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2">
      <c r="A42" s="154" t="s">
        <v>60</v>
      </c>
      <c r="B42" s="154"/>
      <c r="C42" s="154"/>
      <c r="D42" s="154">
        <f>'実質公債費比率（分子）の構造'!K$52</f>
        <v>53814</v>
      </c>
      <c r="E42" s="154"/>
      <c r="F42" s="154"/>
      <c r="G42" s="154">
        <f>'実質公債費比率（分子）の構造'!L$52</f>
        <v>53663</v>
      </c>
      <c r="H42" s="154"/>
      <c r="I42" s="154"/>
      <c r="J42" s="154">
        <f>'実質公債費比率（分子）の構造'!M$52</f>
        <v>60811</v>
      </c>
      <c r="K42" s="154"/>
      <c r="L42" s="154"/>
      <c r="M42" s="154">
        <f>'実質公債費比率（分子）の構造'!N$52</f>
        <v>53761</v>
      </c>
      <c r="N42" s="154"/>
      <c r="O42" s="154"/>
      <c r="P42" s="154">
        <f>'実質公債費比率（分子）の構造'!O$52</f>
        <v>51054</v>
      </c>
    </row>
    <row r="43" spans="1:16" x14ac:dyDescent="0.2">
      <c r="A43" s="154" t="s">
        <v>61</v>
      </c>
      <c r="B43" s="154">
        <f>'実質公債費比率（分子）の構造'!K$51</f>
        <v>62</v>
      </c>
      <c r="C43" s="154"/>
      <c r="D43" s="154"/>
      <c r="E43" s="154">
        <f>'実質公債費比率（分子）の構造'!L$51</f>
        <v>10</v>
      </c>
      <c r="F43" s="154"/>
      <c r="G43" s="154"/>
      <c r="H43" s="154">
        <f>'実質公債費比率（分子）の構造'!M$51</f>
        <v>16</v>
      </c>
      <c r="I43" s="154"/>
      <c r="J43" s="154"/>
      <c r="K43" s="154">
        <f>'実質公債費比率（分子）の構造'!N$51</f>
        <v>10</v>
      </c>
      <c r="L43" s="154"/>
      <c r="M43" s="154"/>
      <c r="N43" s="154">
        <f>'実質公債費比率（分子）の構造'!O$51</f>
        <v>7</v>
      </c>
      <c r="O43" s="154"/>
      <c r="P43" s="154"/>
    </row>
    <row r="44" spans="1:16" x14ac:dyDescent="0.2">
      <c r="A44" s="154" t="s">
        <v>62</v>
      </c>
      <c r="B44" s="154">
        <f>'実質公債費比率（分子）の構造'!K$50</f>
        <v>1116</v>
      </c>
      <c r="C44" s="154"/>
      <c r="D44" s="154"/>
      <c r="E44" s="154">
        <f>'実質公債費比率（分子）の構造'!L$50</f>
        <v>1091</v>
      </c>
      <c r="F44" s="154"/>
      <c r="G44" s="154"/>
      <c r="H44" s="154">
        <f>'実質公債費比率（分子）の構造'!M$50</f>
        <v>1077</v>
      </c>
      <c r="I44" s="154"/>
      <c r="J44" s="154"/>
      <c r="K44" s="154">
        <f>'実質公債費比率（分子）の構造'!N$50</f>
        <v>986</v>
      </c>
      <c r="L44" s="154"/>
      <c r="M44" s="154"/>
      <c r="N44" s="154">
        <f>'実質公債費比率（分子）の構造'!O$50</f>
        <v>773</v>
      </c>
      <c r="O44" s="154"/>
      <c r="P44" s="154"/>
    </row>
    <row r="45" spans="1:16" x14ac:dyDescent="0.2">
      <c r="A45" s="154" t="s">
        <v>63</v>
      </c>
      <c r="B45" s="154">
        <f>'実質公債費比率（分子）の構造'!K$49</f>
        <v>890</v>
      </c>
      <c r="C45" s="154"/>
      <c r="D45" s="154"/>
      <c r="E45" s="154">
        <f>'実質公債費比率（分子）の構造'!L$49</f>
        <v>971</v>
      </c>
      <c r="F45" s="154"/>
      <c r="G45" s="154"/>
      <c r="H45" s="154">
        <f>'実質公債費比率（分子）の構造'!M$49</f>
        <v>877</v>
      </c>
      <c r="I45" s="154"/>
      <c r="J45" s="154"/>
      <c r="K45" s="154">
        <f>'実質公債費比率（分子）の構造'!N$49</f>
        <v>880</v>
      </c>
      <c r="L45" s="154"/>
      <c r="M45" s="154"/>
      <c r="N45" s="154">
        <f>'実質公債費比率（分子）の構造'!O$49</f>
        <v>918</v>
      </c>
      <c r="O45" s="154"/>
      <c r="P45" s="154"/>
    </row>
    <row r="46" spans="1:16" x14ac:dyDescent="0.2">
      <c r="A46" s="154" t="s">
        <v>64</v>
      </c>
      <c r="B46" s="154">
        <f>'実質公債費比率（分子）の構造'!K$48</f>
        <v>1424</v>
      </c>
      <c r="C46" s="154"/>
      <c r="D46" s="154"/>
      <c r="E46" s="154">
        <f>'実質公債費比率（分子）の構造'!L$48</f>
        <v>1330</v>
      </c>
      <c r="F46" s="154"/>
      <c r="G46" s="154"/>
      <c r="H46" s="154">
        <f>'実質公債費比率（分子）の構造'!M$48</f>
        <v>1463</v>
      </c>
      <c r="I46" s="154"/>
      <c r="J46" s="154"/>
      <c r="K46" s="154">
        <f>'実質公債費比率（分子）の構造'!N$48</f>
        <v>1540</v>
      </c>
      <c r="L46" s="154"/>
      <c r="M46" s="154"/>
      <c r="N46" s="154">
        <f>'実質公債費比率（分子）の構造'!O$48</f>
        <v>1168</v>
      </c>
      <c r="O46" s="154"/>
      <c r="P46" s="154"/>
    </row>
    <row r="47" spans="1:16" x14ac:dyDescent="0.2">
      <c r="A47" s="154" t="s">
        <v>65</v>
      </c>
      <c r="B47" s="154">
        <f>'実質公債費比率（分子）の構造'!K$47</f>
        <v>6383</v>
      </c>
      <c r="C47" s="154"/>
      <c r="D47" s="154"/>
      <c r="E47" s="154">
        <f>'実質公債費比率（分子）の構造'!L$47</f>
        <v>7245</v>
      </c>
      <c r="F47" s="154"/>
      <c r="G47" s="154"/>
      <c r="H47" s="154">
        <f>'実質公債費比率（分子）の構造'!M$47</f>
        <v>7900</v>
      </c>
      <c r="I47" s="154"/>
      <c r="J47" s="154"/>
      <c r="K47" s="154">
        <f>'実質公債費比率（分子）の構造'!N$47</f>
        <v>8797</v>
      </c>
      <c r="L47" s="154"/>
      <c r="M47" s="154"/>
      <c r="N47" s="154">
        <f>'実質公債費比率（分子）の構造'!O$47</f>
        <v>9568</v>
      </c>
      <c r="O47" s="154"/>
      <c r="P47" s="154"/>
    </row>
    <row r="48" spans="1:16" x14ac:dyDescent="0.2">
      <c r="A48" s="154" t="s">
        <v>66</v>
      </c>
      <c r="B48" s="154">
        <f>'実質公債費比率（分子）の構造'!K$46</f>
        <v>293</v>
      </c>
      <c r="C48" s="154"/>
      <c r="D48" s="154"/>
      <c r="E48" s="154">
        <f>'実質公債費比率（分子）の構造'!L$46</f>
        <v>605</v>
      </c>
      <c r="F48" s="154"/>
      <c r="G48" s="154"/>
      <c r="H48" s="154">
        <f>'実質公債費比率（分子）の構造'!M$46</f>
        <v>1375</v>
      </c>
      <c r="I48" s="154"/>
      <c r="J48" s="154"/>
      <c r="K48" s="154">
        <f>'実質公債費比率（分子）の構造'!N$46</f>
        <v>1134</v>
      </c>
      <c r="L48" s="154"/>
      <c r="M48" s="154"/>
      <c r="N48" s="154">
        <f>'実質公債費比率（分子）の構造'!O$46</f>
        <v>1399</v>
      </c>
      <c r="O48" s="154"/>
      <c r="P48" s="154"/>
    </row>
    <row r="49" spans="1:16" x14ac:dyDescent="0.2">
      <c r="A49" s="154" t="s">
        <v>67</v>
      </c>
      <c r="B49" s="154">
        <f>'実質公債費比率（分子）の構造'!K$45</f>
        <v>65895</v>
      </c>
      <c r="C49" s="154"/>
      <c r="D49" s="154"/>
      <c r="E49" s="154">
        <f>'実質公債費比率（分子）の構造'!L$45</f>
        <v>64352</v>
      </c>
      <c r="F49" s="154"/>
      <c r="G49" s="154"/>
      <c r="H49" s="154">
        <f>'実質公債費比率（分子）の構造'!M$45</f>
        <v>71529</v>
      </c>
      <c r="I49" s="154"/>
      <c r="J49" s="154"/>
      <c r="K49" s="154">
        <f>'実質公債費比率（分子）の構造'!N$45</f>
        <v>63622</v>
      </c>
      <c r="L49" s="154"/>
      <c r="M49" s="154"/>
      <c r="N49" s="154">
        <f>'実質公債費比率（分子）の構造'!O$45</f>
        <v>59288</v>
      </c>
      <c r="O49" s="154"/>
      <c r="P49" s="154"/>
    </row>
    <row r="50" spans="1:16" x14ac:dyDescent="0.2">
      <c r="A50" s="154" t="s">
        <v>68</v>
      </c>
      <c r="B50" s="154" t="e">
        <f>NA()</f>
        <v>#N/A</v>
      </c>
      <c r="C50" s="154">
        <f>IF(ISNUMBER('実質公債費比率（分子）の構造'!K$53),'実質公債費比率（分子）の構造'!K$53,NA())</f>
        <v>22249</v>
      </c>
      <c r="D50" s="154" t="e">
        <f>NA()</f>
        <v>#N/A</v>
      </c>
      <c r="E50" s="154" t="e">
        <f>NA()</f>
        <v>#N/A</v>
      </c>
      <c r="F50" s="154">
        <f>IF(ISNUMBER('実質公債費比率（分子）の構造'!L$53),'実質公債費比率（分子）の構造'!L$53,NA())</f>
        <v>21941</v>
      </c>
      <c r="G50" s="154" t="e">
        <f>NA()</f>
        <v>#N/A</v>
      </c>
      <c r="H50" s="154" t="e">
        <f>NA()</f>
        <v>#N/A</v>
      </c>
      <c r="I50" s="154">
        <f>IF(ISNUMBER('実質公債費比率（分子）の構造'!M$53),'実質公債費比率（分子）の構造'!M$53,NA())</f>
        <v>23426</v>
      </c>
      <c r="J50" s="154" t="e">
        <f>NA()</f>
        <v>#N/A</v>
      </c>
      <c r="K50" s="154" t="e">
        <f>NA()</f>
        <v>#N/A</v>
      </c>
      <c r="L50" s="154">
        <f>IF(ISNUMBER('実質公債費比率（分子）の構造'!N$53),'実質公債費比率（分子）の構造'!N$53,NA())</f>
        <v>23208</v>
      </c>
      <c r="M50" s="154" t="e">
        <f>NA()</f>
        <v>#N/A</v>
      </c>
      <c r="N50" s="154" t="e">
        <f>NA()</f>
        <v>#N/A</v>
      </c>
      <c r="O50" s="154">
        <f>IF(ISNUMBER('実質公債費比率（分子）の構造'!O$53),'実質公債費比率（分子）の構造'!O$53,NA())</f>
        <v>22067</v>
      </c>
      <c r="P50" s="154" t="e">
        <f>NA()</f>
        <v>#N/A</v>
      </c>
    </row>
    <row r="53" spans="1:16" x14ac:dyDescent="0.2">
      <c r="A53" s="122" t="s">
        <v>69</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41</v>
      </c>
      <c r="B56" s="153"/>
      <c r="C56" s="153"/>
      <c r="D56" s="153">
        <f>'将来負担比率（分子）の構造'!I$52</f>
        <v>598022</v>
      </c>
      <c r="E56" s="153"/>
      <c r="F56" s="153"/>
      <c r="G56" s="153">
        <f>'将来負担比率（分子）の構造'!J$52</f>
        <v>578139</v>
      </c>
      <c r="H56" s="153"/>
      <c r="I56" s="153"/>
      <c r="J56" s="153">
        <f>'将来負担比率（分子）の構造'!K$52</f>
        <v>573063</v>
      </c>
      <c r="K56" s="153"/>
      <c r="L56" s="153"/>
      <c r="M56" s="153">
        <f>'将来負担比率（分子）の構造'!L$52</f>
        <v>562972</v>
      </c>
      <c r="N56" s="153"/>
      <c r="O56" s="153"/>
      <c r="P56" s="153">
        <f>'将来負担比率（分子）の構造'!M$52</f>
        <v>555293</v>
      </c>
    </row>
    <row r="57" spans="1:16" x14ac:dyDescent="0.2">
      <c r="A57" s="153" t="s">
        <v>40</v>
      </c>
      <c r="B57" s="153"/>
      <c r="C57" s="153"/>
      <c r="D57" s="153">
        <f>'将来負担比率（分子）の構造'!I$51</f>
        <v>16683</v>
      </c>
      <c r="E57" s="153"/>
      <c r="F57" s="153"/>
      <c r="G57" s="153">
        <f>'将来負担比率（分子）の構造'!J$51</f>
        <v>16352</v>
      </c>
      <c r="H57" s="153"/>
      <c r="I57" s="153"/>
      <c r="J57" s="153">
        <f>'将来負担比率（分子）の構造'!K$51</f>
        <v>16582</v>
      </c>
      <c r="K57" s="153"/>
      <c r="L57" s="153"/>
      <c r="M57" s="153">
        <f>'将来負担比率（分子）の構造'!L$51</f>
        <v>14600</v>
      </c>
      <c r="N57" s="153"/>
      <c r="O57" s="153"/>
      <c r="P57" s="153">
        <f>'将来負担比率（分子）の構造'!M$51</f>
        <v>14983</v>
      </c>
    </row>
    <row r="58" spans="1:16" x14ac:dyDescent="0.2">
      <c r="A58" s="153" t="s">
        <v>39</v>
      </c>
      <c r="B58" s="153"/>
      <c r="C58" s="153"/>
      <c r="D58" s="153">
        <f>'将来負担比率（分子）の構造'!I$50</f>
        <v>56618</v>
      </c>
      <c r="E58" s="153"/>
      <c r="F58" s="153"/>
      <c r="G58" s="153">
        <f>'将来負担比率（分子）の構造'!J$50</f>
        <v>57531</v>
      </c>
      <c r="H58" s="153"/>
      <c r="I58" s="153"/>
      <c r="J58" s="153">
        <f>'将来負担比率（分子）の構造'!K$50</f>
        <v>47110</v>
      </c>
      <c r="K58" s="153"/>
      <c r="L58" s="153"/>
      <c r="M58" s="153">
        <f>'将来負担比率（分子）の構造'!L$50</f>
        <v>46833</v>
      </c>
      <c r="N58" s="153"/>
      <c r="O58" s="153"/>
      <c r="P58" s="153">
        <f>'将来負担比率（分子）の構造'!M$50</f>
        <v>45445</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11584</v>
      </c>
      <c r="C61" s="153"/>
      <c r="D61" s="153"/>
      <c r="E61" s="153">
        <f>'将来負担比率（分子）の構造'!J$46</f>
        <v>8542</v>
      </c>
      <c r="F61" s="153"/>
      <c r="G61" s="153"/>
      <c r="H61" s="153">
        <f>'将来負担比率（分子）の構造'!K$46</f>
        <v>5280</v>
      </c>
      <c r="I61" s="153"/>
      <c r="J61" s="153"/>
      <c r="K61" s="153">
        <f>'将来負担比率（分子）の構造'!L$46</f>
        <v>4983</v>
      </c>
      <c r="L61" s="153"/>
      <c r="M61" s="153"/>
      <c r="N61" s="153">
        <f>'将来負担比率（分子）の構造'!M$46</f>
        <v>4643</v>
      </c>
      <c r="O61" s="153"/>
      <c r="P61" s="153"/>
    </row>
    <row r="62" spans="1:16" x14ac:dyDescent="0.2">
      <c r="A62" s="153" t="s">
        <v>33</v>
      </c>
      <c r="B62" s="153">
        <f>'将来負担比率（分子）の構造'!I$45</f>
        <v>116388</v>
      </c>
      <c r="C62" s="153"/>
      <c r="D62" s="153"/>
      <c r="E62" s="153">
        <f>'将来負担比率（分子）の構造'!J$45</f>
        <v>103491</v>
      </c>
      <c r="F62" s="153"/>
      <c r="G62" s="153"/>
      <c r="H62" s="153">
        <f>'将来負担比率（分子）の構造'!K$45</f>
        <v>103217</v>
      </c>
      <c r="I62" s="153"/>
      <c r="J62" s="153"/>
      <c r="K62" s="153">
        <f>'将来負担比率（分子）の構造'!L$45</f>
        <v>100138</v>
      </c>
      <c r="L62" s="153"/>
      <c r="M62" s="153"/>
      <c r="N62" s="153">
        <f>'将来負担比率（分子）の構造'!M$45</f>
        <v>95137</v>
      </c>
      <c r="O62" s="153"/>
      <c r="P62" s="153"/>
    </row>
    <row r="63" spans="1:16" x14ac:dyDescent="0.2">
      <c r="A63" s="153" t="s">
        <v>32</v>
      </c>
      <c r="B63" s="153">
        <f>'将来負担比率（分子）の構造'!I$44</f>
        <v>12823</v>
      </c>
      <c r="C63" s="153"/>
      <c r="D63" s="153"/>
      <c r="E63" s="153">
        <f>'将来負担比率（分子）の構造'!J$44</f>
        <v>9115</v>
      </c>
      <c r="F63" s="153"/>
      <c r="G63" s="153"/>
      <c r="H63" s="153">
        <f>'将来負担比率（分子）の構造'!K$44</f>
        <v>8771</v>
      </c>
      <c r="I63" s="153"/>
      <c r="J63" s="153"/>
      <c r="K63" s="153">
        <f>'将来負担比率（分子）の構造'!L$44</f>
        <v>8664</v>
      </c>
      <c r="L63" s="153"/>
      <c r="M63" s="153"/>
      <c r="N63" s="153">
        <f>'将来負担比率（分子）の構造'!M$44</f>
        <v>9644</v>
      </c>
      <c r="O63" s="153"/>
      <c r="P63" s="153"/>
    </row>
    <row r="64" spans="1:16" x14ac:dyDescent="0.2">
      <c r="A64" s="153" t="s">
        <v>31</v>
      </c>
      <c r="B64" s="153">
        <f>'将来負担比率（分子）の構造'!I$43</f>
        <v>12985</v>
      </c>
      <c r="C64" s="153"/>
      <c r="D64" s="153"/>
      <c r="E64" s="153">
        <f>'将来負担比率（分子）の構造'!J$43</f>
        <v>12361</v>
      </c>
      <c r="F64" s="153"/>
      <c r="G64" s="153"/>
      <c r="H64" s="153">
        <f>'将来負担比率（分子）の構造'!K$43</f>
        <v>11195</v>
      </c>
      <c r="I64" s="153"/>
      <c r="J64" s="153"/>
      <c r="K64" s="153">
        <f>'将来負担比率（分子）の構造'!L$43</f>
        <v>9771</v>
      </c>
      <c r="L64" s="153"/>
      <c r="M64" s="153"/>
      <c r="N64" s="153">
        <f>'将来負担比率（分子）の構造'!M$43</f>
        <v>9168</v>
      </c>
      <c r="O64" s="153"/>
      <c r="P64" s="153"/>
    </row>
    <row r="65" spans="1:16" x14ac:dyDescent="0.2">
      <c r="A65" s="153" t="s">
        <v>30</v>
      </c>
      <c r="B65" s="153">
        <f>'将来負担比率（分子）の構造'!I$42</f>
        <v>4857</v>
      </c>
      <c r="C65" s="153"/>
      <c r="D65" s="153"/>
      <c r="E65" s="153">
        <f>'将来負担比率（分子）の構造'!J$42</f>
        <v>4300</v>
      </c>
      <c r="F65" s="153"/>
      <c r="G65" s="153"/>
      <c r="H65" s="153">
        <f>'将来負担比率（分子）の構造'!K$42</f>
        <v>3724</v>
      </c>
      <c r="I65" s="153"/>
      <c r="J65" s="153"/>
      <c r="K65" s="153">
        <f>'将来負担比率（分子）の構造'!L$42</f>
        <v>3158</v>
      </c>
      <c r="L65" s="153"/>
      <c r="M65" s="153"/>
      <c r="N65" s="153">
        <f>'将来負担比率（分子）の構造'!M$42</f>
        <v>2949</v>
      </c>
      <c r="O65" s="153"/>
      <c r="P65" s="153"/>
    </row>
    <row r="66" spans="1:16" x14ac:dyDescent="0.2">
      <c r="A66" s="153" t="s">
        <v>29</v>
      </c>
      <c r="B66" s="153">
        <f>'将来負担比率（分子）の構造'!I$41</f>
        <v>857492</v>
      </c>
      <c r="C66" s="153"/>
      <c r="D66" s="153"/>
      <c r="E66" s="153">
        <f>'将来負担比率（分子）の構造'!J$41</f>
        <v>865607</v>
      </c>
      <c r="F66" s="153"/>
      <c r="G66" s="153"/>
      <c r="H66" s="153">
        <f>'将来負担比率（分子）の構造'!K$41</f>
        <v>871956</v>
      </c>
      <c r="I66" s="153"/>
      <c r="J66" s="153"/>
      <c r="K66" s="153">
        <f>'将来負担比率（分子）の構造'!L$41</f>
        <v>880846</v>
      </c>
      <c r="L66" s="153"/>
      <c r="M66" s="153"/>
      <c r="N66" s="153">
        <f>'将来負担比率（分子）の構造'!M$41</f>
        <v>897819</v>
      </c>
      <c r="O66" s="153"/>
      <c r="P66" s="153"/>
    </row>
    <row r="67" spans="1:16" x14ac:dyDescent="0.2">
      <c r="A67" s="153" t="s">
        <v>72</v>
      </c>
      <c r="B67" s="153" t="e">
        <f>NA()</f>
        <v>#N/A</v>
      </c>
      <c r="C67" s="153">
        <f>IF(ISNUMBER('将来負担比率（分子）の構造'!I$53), IF('将来負担比率（分子）の構造'!I$53 &lt; 0, 0, '将来負担比率（分子）の構造'!I$53), NA())</f>
        <v>344807</v>
      </c>
      <c r="D67" s="153" t="e">
        <f>NA()</f>
        <v>#N/A</v>
      </c>
      <c r="E67" s="153" t="e">
        <f>NA()</f>
        <v>#N/A</v>
      </c>
      <c r="F67" s="153">
        <f>IF(ISNUMBER('将来負担比率（分子）の構造'!J$53), IF('将来負担比率（分子）の構造'!J$53 &lt; 0, 0, '将来負担比率（分子）の構造'!J$53), NA())</f>
        <v>351394</v>
      </c>
      <c r="G67" s="153" t="e">
        <f>NA()</f>
        <v>#N/A</v>
      </c>
      <c r="H67" s="153" t="e">
        <f>NA()</f>
        <v>#N/A</v>
      </c>
      <c r="I67" s="153">
        <f>IF(ISNUMBER('将来負担比率（分子）の構造'!K$53), IF('将来負担比率（分子）の構造'!K$53 &lt; 0, 0, '将来負担比率（分子）の構造'!K$53), NA())</f>
        <v>367388</v>
      </c>
      <c r="J67" s="153" t="e">
        <f>NA()</f>
        <v>#N/A</v>
      </c>
      <c r="K67" s="153" t="e">
        <f>NA()</f>
        <v>#N/A</v>
      </c>
      <c r="L67" s="153">
        <f>IF(ISNUMBER('将来負担比率（分子）の構造'!L$53), IF('将来負担比率（分子）の構造'!L$53 &lt; 0, 0, '将来負担比率（分子）の構造'!L$53), NA())</f>
        <v>383154</v>
      </c>
      <c r="M67" s="153" t="e">
        <f>NA()</f>
        <v>#N/A</v>
      </c>
      <c r="N67" s="153" t="e">
        <f>NA()</f>
        <v>#N/A</v>
      </c>
      <c r="O67" s="153">
        <f>IF(ISNUMBER('将来負担比率（分子）の構造'!M$53), IF('将来負担比率（分子）の構造'!M$53 &lt; 0, 0, '将来負担比率（分子）の構造'!M$53), NA())</f>
        <v>403640</v>
      </c>
      <c r="P67" s="153" t="e">
        <f>NA()</f>
        <v>#N/A</v>
      </c>
    </row>
    <row r="70" spans="1:16" x14ac:dyDescent="0.2">
      <c r="A70" s="155" t="s">
        <v>73</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74</v>
      </c>
      <c r="B72" s="157">
        <f>基金残高に係る経年分析!F55</f>
        <v>7015</v>
      </c>
      <c r="C72" s="157">
        <f>基金残高に係る経年分析!G55</f>
        <v>7400</v>
      </c>
      <c r="D72" s="157">
        <f>基金残高に係る経年分析!H55</f>
        <v>6245</v>
      </c>
    </row>
    <row r="73" spans="1:16" x14ac:dyDescent="0.2">
      <c r="A73" s="156" t="s">
        <v>75</v>
      </c>
      <c r="B73" s="157">
        <f>基金残高に係る経年分析!F56</f>
        <v>17442</v>
      </c>
      <c r="C73" s="157">
        <f>基金残高に係る経年分析!G56</f>
        <v>15281</v>
      </c>
      <c r="D73" s="157">
        <f>基金残高に係る経年分析!H56</f>
        <v>11815</v>
      </c>
    </row>
    <row r="74" spans="1:16" x14ac:dyDescent="0.2">
      <c r="A74" s="156" t="s">
        <v>76</v>
      </c>
      <c r="B74" s="157">
        <f>基金残高に係る経年分析!F57</f>
        <v>12652</v>
      </c>
      <c r="C74" s="157">
        <f>基金残高に係る経年分析!G57</f>
        <v>14649</v>
      </c>
      <c r="D74" s="157">
        <f>基金残高に係る経年分析!H57</f>
        <v>14467</v>
      </c>
    </row>
  </sheetData>
  <sheetProtection algorithmName="SHA-512" hashValue="WF5rY81xxGYNR0NU9JsWGUb1ZZE40azAW92vAhCe5jlgnT3ZAQlIOEpYzkVZQlFEgh0+1M0p2pOdSGA2nb94rw==" saltValue="Fi0/t4twKZ5wv2y4teuV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C119" sqref="C119"/>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186</v>
      </c>
      <c r="DD1" s="701"/>
      <c r="DE1" s="701"/>
      <c r="DF1" s="701"/>
      <c r="DG1" s="701"/>
      <c r="DH1" s="701"/>
      <c r="DI1" s="702"/>
      <c r="DK1" s="700" t="s">
        <v>187</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2">
      <c r="B2" s="210" t="s">
        <v>188</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189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190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191</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1</v>
      </c>
      <c r="C4" s="674"/>
      <c r="D4" s="674"/>
      <c r="E4" s="674"/>
      <c r="F4" s="674"/>
      <c r="G4" s="674"/>
      <c r="H4" s="674"/>
      <c r="I4" s="674"/>
      <c r="J4" s="674"/>
      <c r="K4" s="674"/>
      <c r="L4" s="674"/>
      <c r="M4" s="674"/>
      <c r="N4" s="674"/>
      <c r="O4" s="674"/>
      <c r="P4" s="674"/>
      <c r="Q4" s="675"/>
      <c r="R4" s="673" t="s">
        <v>192</v>
      </c>
      <c r="S4" s="674"/>
      <c r="T4" s="674"/>
      <c r="U4" s="674"/>
      <c r="V4" s="674"/>
      <c r="W4" s="674"/>
      <c r="X4" s="674"/>
      <c r="Y4" s="675"/>
      <c r="Z4" s="673" t="s">
        <v>193</v>
      </c>
      <c r="AA4" s="674"/>
      <c r="AB4" s="674"/>
      <c r="AC4" s="675"/>
      <c r="AD4" s="673" t="s">
        <v>194</v>
      </c>
      <c r="AE4" s="674"/>
      <c r="AF4" s="674"/>
      <c r="AG4" s="674"/>
      <c r="AH4" s="674"/>
      <c r="AI4" s="674"/>
      <c r="AJ4" s="674"/>
      <c r="AK4" s="675"/>
      <c r="AL4" s="673" t="s">
        <v>193</v>
      </c>
      <c r="AM4" s="674"/>
      <c r="AN4" s="674"/>
      <c r="AO4" s="675"/>
      <c r="AP4" s="703" t="s">
        <v>195</v>
      </c>
      <c r="AQ4" s="703"/>
      <c r="AR4" s="703"/>
      <c r="AS4" s="703"/>
      <c r="AT4" s="703"/>
      <c r="AU4" s="703"/>
      <c r="AV4" s="703"/>
      <c r="AW4" s="703"/>
      <c r="AX4" s="703"/>
      <c r="AY4" s="703"/>
      <c r="AZ4" s="703"/>
      <c r="BA4" s="703"/>
      <c r="BB4" s="703"/>
      <c r="BC4" s="703"/>
      <c r="BD4" s="703" t="s">
        <v>196</v>
      </c>
      <c r="BE4" s="703"/>
      <c r="BF4" s="703"/>
      <c r="BG4" s="703"/>
      <c r="BH4" s="703"/>
      <c r="BI4" s="703"/>
      <c r="BJ4" s="703"/>
      <c r="BK4" s="703"/>
      <c r="BL4" s="703" t="s">
        <v>193</v>
      </c>
      <c r="BM4" s="703"/>
      <c r="BN4" s="703"/>
      <c r="BO4" s="703"/>
      <c r="BP4" s="703" t="s">
        <v>197</v>
      </c>
      <c r="BQ4" s="703"/>
      <c r="BR4" s="703"/>
      <c r="BS4" s="703"/>
      <c r="BT4" s="703"/>
      <c r="BU4" s="703"/>
      <c r="BV4" s="703"/>
      <c r="BW4" s="703"/>
      <c r="BY4" s="673" t="s">
        <v>198</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199</v>
      </c>
      <c r="C5" s="666"/>
      <c r="D5" s="666"/>
      <c r="E5" s="666"/>
      <c r="F5" s="666"/>
      <c r="G5" s="666"/>
      <c r="H5" s="666"/>
      <c r="I5" s="666"/>
      <c r="J5" s="666"/>
      <c r="K5" s="666"/>
      <c r="L5" s="666"/>
      <c r="M5" s="666"/>
      <c r="N5" s="666"/>
      <c r="O5" s="666"/>
      <c r="P5" s="666"/>
      <c r="Q5" s="667"/>
      <c r="R5" s="686">
        <v>79527880</v>
      </c>
      <c r="S5" s="687"/>
      <c r="T5" s="687"/>
      <c r="U5" s="687"/>
      <c r="V5" s="687"/>
      <c r="W5" s="687"/>
      <c r="X5" s="687"/>
      <c r="Y5" s="688"/>
      <c r="Z5" s="698">
        <v>17.399999999999999</v>
      </c>
      <c r="AA5" s="698"/>
      <c r="AB5" s="698"/>
      <c r="AC5" s="698"/>
      <c r="AD5" s="699">
        <v>64764321</v>
      </c>
      <c r="AE5" s="699"/>
      <c r="AF5" s="699"/>
      <c r="AG5" s="699"/>
      <c r="AH5" s="699"/>
      <c r="AI5" s="699"/>
      <c r="AJ5" s="699"/>
      <c r="AK5" s="699"/>
      <c r="AL5" s="683">
        <v>25.8</v>
      </c>
      <c r="AM5" s="684"/>
      <c r="AN5" s="684"/>
      <c r="AO5" s="685"/>
      <c r="AP5" s="665" t="s">
        <v>200</v>
      </c>
      <c r="AQ5" s="666"/>
      <c r="AR5" s="666"/>
      <c r="AS5" s="666"/>
      <c r="AT5" s="666"/>
      <c r="AU5" s="666"/>
      <c r="AV5" s="666"/>
      <c r="AW5" s="666"/>
      <c r="AX5" s="666"/>
      <c r="AY5" s="666"/>
      <c r="AZ5" s="666"/>
      <c r="BA5" s="666"/>
      <c r="BB5" s="666"/>
      <c r="BC5" s="667"/>
      <c r="BD5" s="612">
        <v>79506770</v>
      </c>
      <c r="BE5" s="613"/>
      <c r="BF5" s="613"/>
      <c r="BG5" s="613"/>
      <c r="BH5" s="613"/>
      <c r="BI5" s="613"/>
      <c r="BJ5" s="613"/>
      <c r="BK5" s="614"/>
      <c r="BL5" s="676">
        <v>100</v>
      </c>
      <c r="BM5" s="676"/>
      <c r="BN5" s="676"/>
      <c r="BO5" s="676"/>
      <c r="BP5" s="671">
        <v>467634</v>
      </c>
      <c r="BQ5" s="671"/>
      <c r="BR5" s="671"/>
      <c r="BS5" s="671"/>
      <c r="BT5" s="671"/>
      <c r="BU5" s="671"/>
      <c r="BV5" s="671"/>
      <c r="BW5" s="672"/>
      <c r="BY5" s="673" t="s">
        <v>195</v>
      </c>
      <c r="BZ5" s="674"/>
      <c r="CA5" s="674"/>
      <c r="CB5" s="674"/>
      <c r="CC5" s="674"/>
      <c r="CD5" s="674"/>
      <c r="CE5" s="674"/>
      <c r="CF5" s="674"/>
      <c r="CG5" s="674"/>
      <c r="CH5" s="674"/>
      <c r="CI5" s="674"/>
      <c r="CJ5" s="674"/>
      <c r="CK5" s="674"/>
      <c r="CL5" s="675"/>
      <c r="CM5" s="673" t="s">
        <v>201</v>
      </c>
      <c r="CN5" s="674"/>
      <c r="CO5" s="674"/>
      <c r="CP5" s="674"/>
      <c r="CQ5" s="674"/>
      <c r="CR5" s="674"/>
      <c r="CS5" s="674"/>
      <c r="CT5" s="675"/>
      <c r="CU5" s="673" t="s">
        <v>193</v>
      </c>
      <c r="CV5" s="674"/>
      <c r="CW5" s="674"/>
      <c r="CX5" s="675"/>
      <c r="CY5" s="673" t="s">
        <v>202</v>
      </c>
      <c r="CZ5" s="674"/>
      <c r="DA5" s="674"/>
      <c r="DB5" s="674"/>
      <c r="DC5" s="674"/>
      <c r="DD5" s="674"/>
      <c r="DE5" s="674"/>
      <c r="DF5" s="674"/>
      <c r="DG5" s="674"/>
      <c r="DH5" s="674"/>
      <c r="DI5" s="674"/>
      <c r="DJ5" s="674"/>
      <c r="DK5" s="675"/>
      <c r="DL5" s="673" t="s">
        <v>203</v>
      </c>
      <c r="DM5" s="674"/>
      <c r="DN5" s="674"/>
      <c r="DO5" s="674"/>
      <c r="DP5" s="674"/>
      <c r="DQ5" s="674"/>
      <c r="DR5" s="674"/>
      <c r="DS5" s="674"/>
      <c r="DT5" s="674"/>
      <c r="DU5" s="674"/>
      <c r="DV5" s="674"/>
      <c r="DW5" s="674"/>
      <c r="DX5" s="675"/>
    </row>
    <row r="6" spans="2:138" ht="11.25" customHeight="1" x14ac:dyDescent="0.2">
      <c r="B6" s="609" t="s">
        <v>204</v>
      </c>
      <c r="C6" s="610"/>
      <c r="D6" s="610"/>
      <c r="E6" s="610"/>
      <c r="F6" s="610"/>
      <c r="G6" s="610"/>
      <c r="H6" s="610"/>
      <c r="I6" s="610"/>
      <c r="J6" s="610"/>
      <c r="K6" s="610"/>
      <c r="L6" s="610"/>
      <c r="M6" s="610"/>
      <c r="N6" s="610"/>
      <c r="O6" s="610"/>
      <c r="P6" s="610"/>
      <c r="Q6" s="611"/>
      <c r="R6" s="612">
        <v>13441791</v>
      </c>
      <c r="S6" s="613"/>
      <c r="T6" s="613"/>
      <c r="U6" s="613"/>
      <c r="V6" s="613"/>
      <c r="W6" s="613"/>
      <c r="X6" s="613"/>
      <c r="Y6" s="614"/>
      <c r="Z6" s="676">
        <v>2.9</v>
      </c>
      <c r="AA6" s="676"/>
      <c r="AB6" s="676"/>
      <c r="AC6" s="676"/>
      <c r="AD6" s="671">
        <v>13441791</v>
      </c>
      <c r="AE6" s="671"/>
      <c r="AF6" s="671"/>
      <c r="AG6" s="671"/>
      <c r="AH6" s="671"/>
      <c r="AI6" s="671"/>
      <c r="AJ6" s="671"/>
      <c r="AK6" s="671"/>
      <c r="AL6" s="615">
        <v>5.4</v>
      </c>
      <c r="AM6" s="677"/>
      <c r="AN6" s="677"/>
      <c r="AO6" s="678"/>
      <c r="AP6" s="609" t="s">
        <v>205</v>
      </c>
      <c r="AQ6" s="610"/>
      <c r="AR6" s="610"/>
      <c r="AS6" s="610"/>
      <c r="AT6" s="610"/>
      <c r="AU6" s="610"/>
      <c r="AV6" s="610"/>
      <c r="AW6" s="610"/>
      <c r="AX6" s="610"/>
      <c r="AY6" s="610"/>
      <c r="AZ6" s="610"/>
      <c r="BA6" s="610"/>
      <c r="BB6" s="610"/>
      <c r="BC6" s="611"/>
      <c r="BD6" s="612">
        <v>79506770</v>
      </c>
      <c r="BE6" s="613"/>
      <c r="BF6" s="613"/>
      <c r="BG6" s="613"/>
      <c r="BH6" s="613"/>
      <c r="BI6" s="613"/>
      <c r="BJ6" s="613"/>
      <c r="BK6" s="614"/>
      <c r="BL6" s="676">
        <v>100</v>
      </c>
      <c r="BM6" s="676"/>
      <c r="BN6" s="676"/>
      <c r="BO6" s="676"/>
      <c r="BP6" s="671">
        <v>467634</v>
      </c>
      <c r="BQ6" s="671"/>
      <c r="BR6" s="671"/>
      <c r="BS6" s="671"/>
      <c r="BT6" s="671"/>
      <c r="BU6" s="671"/>
      <c r="BV6" s="671"/>
      <c r="BW6" s="672"/>
      <c r="BY6" s="665" t="s">
        <v>206</v>
      </c>
      <c r="BZ6" s="666"/>
      <c r="CA6" s="666"/>
      <c r="CB6" s="666"/>
      <c r="CC6" s="666"/>
      <c r="CD6" s="666"/>
      <c r="CE6" s="666"/>
      <c r="CF6" s="666"/>
      <c r="CG6" s="666"/>
      <c r="CH6" s="666"/>
      <c r="CI6" s="666"/>
      <c r="CJ6" s="666"/>
      <c r="CK6" s="666"/>
      <c r="CL6" s="667"/>
      <c r="CM6" s="612">
        <v>1000760</v>
      </c>
      <c r="CN6" s="613"/>
      <c r="CO6" s="613"/>
      <c r="CP6" s="613"/>
      <c r="CQ6" s="613"/>
      <c r="CR6" s="613"/>
      <c r="CS6" s="613"/>
      <c r="CT6" s="614"/>
      <c r="CU6" s="676">
        <v>0.2</v>
      </c>
      <c r="CV6" s="676"/>
      <c r="CW6" s="676"/>
      <c r="CX6" s="676"/>
      <c r="CY6" s="618" t="s">
        <v>207</v>
      </c>
      <c r="CZ6" s="613"/>
      <c r="DA6" s="613"/>
      <c r="DB6" s="613"/>
      <c r="DC6" s="613"/>
      <c r="DD6" s="613"/>
      <c r="DE6" s="613"/>
      <c r="DF6" s="613"/>
      <c r="DG6" s="613"/>
      <c r="DH6" s="613"/>
      <c r="DI6" s="613"/>
      <c r="DJ6" s="613"/>
      <c r="DK6" s="614"/>
      <c r="DL6" s="618">
        <v>1000703</v>
      </c>
      <c r="DM6" s="613"/>
      <c r="DN6" s="613"/>
      <c r="DO6" s="613"/>
      <c r="DP6" s="613"/>
      <c r="DQ6" s="613"/>
      <c r="DR6" s="613"/>
      <c r="DS6" s="613"/>
      <c r="DT6" s="613"/>
      <c r="DU6" s="613"/>
      <c r="DV6" s="613"/>
      <c r="DW6" s="613"/>
      <c r="DX6" s="696"/>
    </row>
    <row r="7" spans="2:138" ht="11.25" customHeight="1" x14ac:dyDescent="0.2">
      <c r="B7" s="609" t="s">
        <v>208</v>
      </c>
      <c r="C7" s="610"/>
      <c r="D7" s="610"/>
      <c r="E7" s="610"/>
      <c r="F7" s="610"/>
      <c r="G7" s="610"/>
      <c r="H7" s="610"/>
      <c r="I7" s="610"/>
      <c r="J7" s="610"/>
      <c r="K7" s="610"/>
      <c r="L7" s="610"/>
      <c r="M7" s="610"/>
      <c r="N7" s="610"/>
      <c r="O7" s="610"/>
      <c r="P7" s="610"/>
      <c r="Q7" s="611"/>
      <c r="R7" s="612">
        <v>1983289</v>
      </c>
      <c r="S7" s="613"/>
      <c r="T7" s="613"/>
      <c r="U7" s="613"/>
      <c r="V7" s="613"/>
      <c r="W7" s="613"/>
      <c r="X7" s="613"/>
      <c r="Y7" s="614"/>
      <c r="Z7" s="676">
        <v>0.4</v>
      </c>
      <c r="AA7" s="676"/>
      <c r="AB7" s="676"/>
      <c r="AC7" s="676"/>
      <c r="AD7" s="671">
        <v>1983289</v>
      </c>
      <c r="AE7" s="671"/>
      <c r="AF7" s="671"/>
      <c r="AG7" s="671"/>
      <c r="AH7" s="671"/>
      <c r="AI7" s="671"/>
      <c r="AJ7" s="671"/>
      <c r="AK7" s="671"/>
      <c r="AL7" s="615">
        <v>0.8</v>
      </c>
      <c r="AM7" s="677"/>
      <c r="AN7" s="677"/>
      <c r="AO7" s="678"/>
      <c r="AP7" s="609" t="s">
        <v>209</v>
      </c>
      <c r="AQ7" s="610"/>
      <c r="AR7" s="610"/>
      <c r="AS7" s="610"/>
      <c r="AT7" s="610"/>
      <c r="AU7" s="610"/>
      <c r="AV7" s="610"/>
      <c r="AW7" s="610"/>
      <c r="AX7" s="610"/>
      <c r="AY7" s="610"/>
      <c r="AZ7" s="610"/>
      <c r="BA7" s="610"/>
      <c r="BB7" s="610"/>
      <c r="BC7" s="611"/>
      <c r="BD7" s="612">
        <v>23733313</v>
      </c>
      <c r="BE7" s="613"/>
      <c r="BF7" s="613"/>
      <c r="BG7" s="613"/>
      <c r="BH7" s="613"/>
      <c r="BI7" s="613"/>
      <c r="BJ7" s="613"/>
      <c r="BK7" s="614"/>
      <c r="BL7" s="676">
        <v>29.8</v>
      </c>
      <c r="BM7" s="676"/>
      <c r="BN7" s="676"/>
      <c r="BO7" s="676"/>
      <c r="BP7" s="671">
        <v>467634</v>
      </c>
      <c r="BQ7" s="671"/>
      <c r="BR7" s="671"/>
      <c r="BS7" s="671"/>
      <c r="BT7" s="671"/>
      <c r="BU7" s="671"/>
      <c r="BV7" s="671"/>
      <c r="BW7" s="672"/>
      <c r="BY7" s="609" t="s">
        <v>210</v>
      </c>
      <c r="BZ7" s="610"/>
      <c r="CA7" s="610"/>
      <c r="CB7" s="610"/>
      <c r="CC7" s="610"/>
      <c r="CD7" s="610"/>
      <c r="CE7" s="610"/>
      <c r="CF7" s="610"/>
      <c r="CG7" s="610"/>
      <c r="CH7" s="610"/>
      <c r="CI7" s="610"/>
      <c r="CJ7" s="610"/>
      <c r="CK7" s="610"/>
      <c r="CL7" s="611"/>
      <c r="CM7" s="612">
        <v>21486648</v>
      </c>
      <c r="CN7" s="613"/>
      <c r="CO7" s="613"/>
      <c r="CP7" s="613"/>
      <c r="CQ7" s="613"/>
      <c r="CR7" s="613"/>
      <c r="CS7" s="613"/>
      <c r="CT7" s="614"/>
      <c r="CU7" s="676">
        <v>4.8</v>
      </c>
      <c r="CV7" s="676"/>
      <c r="CW7" s="676"/>
      <c r="CX7" s="676"/>
      <c r="CY7" s="618">
        <v>2149881</v>
      </c>
      <c r="CZ7" s="613"/>
      <c r="DA7" s="613"/>
      <c r="DB7" s="613"/>
      <c r="DC7" s="613"/>
      <c r="DD7" s="613"/>
      <c r="DE7" s="613"/>
      <c r="DF7" s="613"/>
      <c r="DG7" s="613"/>
      <c r="DH7" s="613"/>
      <c r="DI7" s="613"/>
      <c r="DJ7" s="613"/>
      <c r="DK7" s="614"/>
      <c r="DL7" s="618">
        <v>17606014</v>
      </c>
      <c r="DM7" s="613"/>
      <c r="DN7" s="613"/>
      <c r="DO7" s="613"/>
      <c r="DP7" s="613"/>
      <c r="DQ7" s="613"/>
      <c r="DR7" s="613"/>
      <c r="DS7" s="613"/>
      <c r="DT7" s="613"/>
      <c r="DU7" s="613"/>
      <c r="DV7" s="613"/>
      <c r="DW7" s="613"/>
      <c r="DX7" s="696"/>
    </row>
    <row r="8" spans="2:138" ht="11.25" customHeight="1" x14ac:dyDescent="0.2">
      <c r="B8" s="609" t="s">
        <v>211</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212</v>
      </c>
      <c r="AQ8" s="610"/>
      <c r="AR8" s="610"/>
      <c r="AS8" s="610"/>
      <c r="AT8" s="610"/>
      <c r="AU8" s="610"/>
      <c r="AV8" s="610"/>
      <c r="AW8" s="610"/>
      <c r="AX8" s="610"/>
      <c r="AY8" s="610"/>
      <c r="AZ8" s="610"/>
      <c r="BA8" s="610"/>
      <c r="BB8" s="610"/>
      <c r="BC8" s="611"/>
      <c r="BD8" s="612">
        <v>675109</v>
      </c>
      <c r="BE8" s="613"/>
      <c r="BF8" s="613"/>
      <c r="BG8" s="613"/>
      <c r="BH8" s="613"/>
      <c r="BI8" s="613"/>
      <c r="BJ8" s="613"/>
      <c r="BK8" s="614"/>
      <c r="BL8" s="676">
        <v>0.8</v>
      </c>
      <c r="BM8" s="676"/>
      <c r="BN8" s="676"/>
      <c r="BO8" s="676"/>
      <c r="BP8" s="671">
        <v>168851</v>
      </c>
      <c r="BQ8" s="671"/>
      <c r="BR8" s="671"/>
      <c r="BS8" s="671"/>
      <c r="BT8" s="671"/>
      <c r="BU8" s="671"/>
      <c r="BV8" s="671"/>
      <c r="BW8" s="672"/>
      <c r="BY8" s="609" t="s">
        <v>213</v>
      </c>
      <c r="BZ8" s="610"/>
      <c r="CA8" s="610"/>
      <c r="CB8" s="610"/>
      <c r="CC8" s="610"/>
      <c r="CD8" s="610"/>
      <c r="CE8" s="610"/>
      <c r="CF8" s="610"/>
      <c r="CG8" s="610"/>
      <c r="CH8" s="610"/>
      <c r="CI8" s="610"/>
      <c r="CJ8" s="610"/>
      <c r="CK8" s="610"/>
      <c r="CL8" s="611"/>
      <c r="CM8" s="612">
        <v>66235118</v>
      </c>
      <c r="CN8" s="613"/>
      <c r="CO8" s="613"/>
      <c r="CP8" s="613"/>
      <c r="CQ8" s="613"/>
      <c r="CR8" s="613"/>
      <c r="CS8" s="613"/>
      <c r="CT8" s="614"/>
      <c r="CU8" s="615">
        <v>14.7</v>
      </c>
      <c r="CV8" s="677"/>
      <c r="CW8" s="677"/>
      <c r="CX8" s="679"/>
      <c r="CY8" s="618">
        <v>1336349</v>
      </c>
      <c r="CZ8" s="613"/>
      <c r="DA8" s="613"/>
      <c r="DB8" s="613"/>
      <c r="DC8" s="613"/>
      <c r="DD8" s="613"/>
      <c r="DE8" s="613"/>
      <c r="DF8" s="613"/>
      <c r="DG8" s="613"/>
      <c r="DH8" s="613"/>
      <c r="DI8" s="613"/>
      <c r="DJ8" s="613"/>
      <c r="DK8" s="614"/>
      <c r="DL8" s="618">
        <v>55351513</v>
      </c>
      <c r="DM8" s="613"/>
      <c r="DN8" s="613"/>
      <c r="DO8" s="613"/>
      <c r="DP8" s="613"/>
      <c r="DQ8" s="613"/>
      <c r="DR8" s="613"/>
      <c r="DS8" s="613"/>
      <c r="DT8" s="613"/>
      <c r="DU8" s="613"/>
      <c r="DV8" s="613"/>
      <c r="DW8" s="613"/>
      <c r="DX8" s="696"/>
    </row>
    <row r="9" spans="2:138" ht="11.25" customHeight="1" x14ac:dyDescent="0.2">
      <c r="B9" s="609" t="s">
        <v>214</v>
      </c>
      <c r="C9" s="610"/>
      <c r="D9" s="610"/>
      <c r="E9" s="610"/>
      <c r="F9" s="610"/>
      <c r="G9" s="610"/>
      <c r="H9" s="610"/>
      <c r="I9" s="610"/>
      <c r="J9" s="610"/>
      <c r="K9" s="610"/>
      <c r="L9" s="610"/>
      <c r="M9" s="610"/>
      <c r="N9" s="610"/>
      <c r="O9" s="610"/>
      <c r="P9" s="610"/>
      <c r="Q9" s="611"/>
      <c r="R9" s="612" t="s">
        <v>207</v>
      </c>
      <c r="S9" s="613"/>
      <c r="T9" s="613"/>
      <c r="U9" s="613"/>
      <c r="V9" s="613"/>
      <c r="W9" s="613"/>
      <c r="X9" s="613"/>
      <c r="Y9" s="614"/>
      <c r="Z9" s="676" t="s">
        <v>118</v>
      </c>
      <c r="AA9" s="676"/>
      <c r="AB9" s="676"/>
      <c r="AC9" s="676"/>
      <c r="AD9" s="671" t="s">
        <v>207</v>
      </c>
      <c r="AE9" s="671"/>
      <c r="AF9" s="671"/>
      <c r="AG9" s="671"/>
      <c r="AH9" s="671"/>
      <c r="AI9" s="671"/>
      <c r="AJ9" s="671"/>
      <c r="AK9" s="671"/>
      <c r="AL9" s="615" t="s">
        <v>207</v>
      </c>
      <c r="AM9" s="677"/>
      <c r="AN9" s="677"/>
      <c r="AO9" s="678"/>
      <c r="AP9" s="609" t="s">
        <v>215</v>
      </c>
      <c r="AQ9" s="610"/>
      <c r="AR9" s="610"/>
      <c r="AS9" s="610"/>
      <c r="AT9" s="610"/>
      <c r="AU9" s="610"/>
      <c r="AV9" s="610"/>
      <c r="AW9" s="610"/>
      <c r="AX9" s="610"/>
      <c r="AY9" s="610"/>
      <c r="AZ9" s="610"/>
      <c r="BA9" s="610"/>
      <c r="BB9" s="610"/>
      <c r="BC9" s="611"/>
      <c r="BD9" s="612">
        <v>19695747</v>
      </c>
      <c r="BE9" s="613"/>
      <c r="BF9" s="613"/>
      <c r="BG9" s="613"/>
      <c r="BH9" s="613"/>
      <c r="BI9" s="613"/>
      <c r="BJ9" s="613"/>
      <c r="BK9" s="614"/>
      <c r="BL9" s="676">
        <v>24.8</v>
      </c>
      <c r="BM9" s="676"/>
      <c r="BN9" s="676"/>
      <c r="BO9" s="676"/>
      <c r="BP9" s="671" t="s">
        <v>207</v>
      </c>
      <c r="BQ9" s="671"/>
      <c r="BR9" s="671"/>
      <c r="BS9" s="671"/>
      <c r="BT9" s="671"/>
      <c r="BU9" s="671"/>
      <c r="BV9" s="671"/>
      <c r="BW9" s="672"/>
      <c r="BY9" s="609" t="s">
        <v>216</v>
      </c>
      <c r="BZ9" s="610"/>
      <c r="CA9" s="610"/>
      <c r="CB9" s="610"/>
      <c r="CC9" s="610"/>
      <c r="CD9" s="610"/>
      <c r="CE9" s="610"/>
      <c r="CF9" s="610"/>
      <c r="CG9" s="610"/>
      <c r="CH9" s="610"/>
      <c r="CI9" s="610"/>
      <c r="CJ9" s="610"/>
      <c r="CK9" s="610"/>
      <c r="CL9" s="611"/>
      <c r="CM9" s="612">
        <v>17254710</v>
      </c>
      <c r="CN9" s="613"/>
      <c r="CO9" s="613"/>
      <c r="CP9" s="613"/>
      <c r="CQ9" s="613"/>
      <c r="CR9" s="613"/>
      <c r="CS9" s="613"/>
      <c r="CT9" s="614"/>
      <c r="CU9" s="615">
        <v>3.8</v>
      </c>
      <c r="CV9" s="677"/>
      <c r="CW9" s="677"/>
      <c r="CX9" s="679"/>
      <c r="CY9" s="618">
        <v>1460002</v>
      </c>
      <c r="CZ9" s="613"/>
      <c r="DA9" s="613"/>
      <c r="DB9" s="613"/>
      <c r="DC9" s="613"/>
      <c r="DD9" s="613"/>
      <c r="DE9" s="613"/>
      <c r="DF9" s="613"/>
      <c r="DG9" s="613"/>
      <c r="DH9" s="613"/>
      <c r="DI9" s="613"/>
      <c r="DJ9" s="613"/>
      <c r="DK9" s="614"/>
      <c r="DL9" s="618">
        <v>12631960</v>
      </c>
      <c r="DM9" s="613"/>
      <c r="DN9" s="613"/>
      <c r="DO9" s="613"/>
      <c r="DP9" s="613"/>
      <c r="DQ9" s="613"/>
      <c r="DR9" s="613"/>
      <c r="DS9" s="613"/>
      <c r="DT9" s="613"/>
      <c r="DU9" s="613"/>
      <c r="DV9" s="613"/>
      <c r="DW9" s="613"/>
      <c r="DX9" s="696"/>
    </row>
    <row r="10" spans="2:138" ht="11.25" customHeight="1" x14ac:dyDescent="0.2">
      <c r="B10" s="609" t="s">
        <v>217</v>
      </c>
      <c r="C10" s="610"/>
      <c r="D10" s="610"/>
      <c r="E10" s="610"/>
      <c r="F10" s="610"/>
      <c r="G10" s="610"/>
      <c r="H10" s="610"/>
      <c r="I10" s="610"/>
      <c r="J10" s="610"/>
      <c r="K10" s="610"/>
      <c r="L10" s="610"/>
      <c r="M10" s="610"/>
      <c r="N10" s="610"/>
      <c r="O10" s="610"/>
      <c r="P10" s="610"/>
      <c r="Q10" s="611"/>
      <c r="R10" s="612">
        <v>85748</v>
      </c>
      <c r="S10" s="613"/>
      <c r="T10" s="613"/>
      <c r="U10" s="613"/>
      <c r="V10" s="613"/>
      <c r="W10" s="613"/>
      <c r="X10" s="613"/>
      <c r="Y10" s="614"/>
      <c r="Z10" s="676">
        <v>0</v>
      </c>
      <c r="AA10" s="676"/>
      <c r="AB10" s="676"/>
      <c r="AC10" s="676"/>
      <c r="AD10" s="671">
        <v>85748</v>
      </c>
      <c r="AE10" s="671"/>
      <c r="AF10" s="671"/>
      <c r="AG10" s="671"/>
      <c r="AH10" s="671"/>
      <c r="AI10" s="671"/>
      <c r="AJ10" s="671"/>
      <c r="AK10" s="671"/>
      <c r="AL10" s="615">
        <v>0</v>
      </c>
      <c r="AM10" s="677"/>
      <c r="AN10" s="677"/>
      <c r="AO10" s="678"/>
      <c r="AP10" s="609" t="s">
        <v>218</v>
      </c>
      <c r="AQ10" s="610"/>
      <c r="AR10" s="610"/>
      <c r="AS10" s="610"/>
      <c r="AT10" s="610"/>
      <c r="AU10" s="610"/>
      <c r="AV10" s="610"/>
      <c r="AW10" s="610"/>
      <c r="AX10" s="610"/>
      <c r="AY10" s="610"/>
      <c r="AZ10" s="610"/>
      <c r="BA10" s="610"/>
      <c r="BB10" s="610"/>
      <c r="BC10" s="611"/>
      <c r="BD10" s="612">
        <v>817882</v>
      </c>
      <c r="BE10" s="613"/>
      <c r="BF10" s="613"/>
      <c r="BG10" s="613"/>
      <c r="BH10" s="613"/>
      <c r="BI10" s="613"/>
      <c r="BJ10" s="613"/>
      <c r="BK10" s="614"/>
      <c r="BL10" s="676">
        <v>1</v>
      </c>
      <c r="BM10" s="676"/>
      <c r="BN10" s="676"/>
      <c r="BO10" s="676"/>
      <c r="BP10" s="671">
        <v>7018</v>
      </c>
      <c r="BQ10" s="671"/>
      <c r="BR10" s="671"/>
      <c r="BS10" s="671"/>
      <c r="BT10" s="671"/>
      <c r="BU10" s="671"/>
      <c r="BV10" s="671"/>
      <c r="BW10" s="672"/>
      <c r="BY10" s="609" t="s">
        <v>219</v>
      </c>
      <c r="BZ10" s="610"/>
      <c r="CA10" s="610"/>
      <c r="CB10" s="610"/>
      <c r="CC10" s="610"/>
      <c r="CD10" s="610"/>
      <c r="CE10" s="610"/>
      <c r="CF10" s="610"/>
      <c r="CG10" s="610"/>
      <c r="CH10" s="610"/>
      <c r="CI10" s="610"/>
      <c r="CJ10" s="610"/>
      <c r="CK10" s="610"/>
      <c r="CL10" s="611"/>
      <c r="CM10" s="612">
        <v>1152606</v>
      </c>
      <c r="CN10" s="613"/>
      <c r="CO10" s="613"/>
      <c r="CP10" s="613"/>
      <c r="CQ10" s="613"/>
      <c r="CR10" s="613"/>
      <c r="CS10" s="613"/>
      <c r="CT10" s="614"/>
      <c r="CU10" s="615">
        <v>0.3</v>
      </c>
      <c r="CV10" s="677"/>
      <c r="CW10" s="677"/>
      <c r="CX10" s="679"/>
      <c r="CY10" s="618">
        <v>110991</v>
      </c>
      <c r="CZ10" s="613"/>
      <c r="DA10" s="613"/>
      <c r="DB10" s="613"/>
      <c r="DC10" s="613"/>
      <c r="DD10" s="613"/>
      <c r="DE10" s="613"/>
      <c r="DF10" s="613"/>
      <c r="DG10" s="613"/>
      <c r="DH10" s="613"/>
      <c r="DI10" s="613"/>
      <c r="DJ10" s="613"/>
      <c r="DK10" s="614"/>
      <c r="DL10" s="618">
        <v>673456</v>
      </c>
      <c r="DM10" s="613"/>
      <c r="DN10" s="613"/>
      <c r="DO10" s="613"/>
      <c r="DP10" s="613"/>
      <c r="DQ10" s="613"/>
      <c r="DR10" s="613"/>
      <c r="DS10" s="613"/>
      <c r="DT10" s="613"/>
      <c r="DU10" s="613"/>
      <c r="DV10" s="613"/>
      <c r="DW10" s="613"/>
      <c r="DX10" s="696"/>
    </row>
    <row r="11" spans="2:138" ht="11.25" customHeight="1" x14ac:dyDescent="0.2">
      <c r="B11" s="609" t="s">
        <v>220</v>
      </c>
      <c r="C11" s="610"/>
      <c r="D11" s="610"/>
      <c r="E11" s="610"/>
      <c r="F11" s="610"/>
      <c r="G11" s="610"/>
      <c r="H11" s="610"/>
      <c r="I11" s="610"/>
      <c r="J11" s="610"/>
      <c r="K11" s="610"/>
      <c r="L11" s="610"/>
      <c r="M11" s="610"/>
      <c r="N11" s="610"/>
      <c r="O11" s="610"/>
      <c r="P11" s="610"/>
      <c r="Q11" s="611"/>
      <c r="R11" s="612">
        <v>41732</v>
      </c>
      <c r="S11" s="613"/>
      <c r="T11" s="613"/>
      <c r="U11" s="613"/>
      <c r="V11" s="613"/>
      <c r="W11" s="613"/>
      <c r="X11" s="613"/>
      <c r="Y11" s="614"/>
      <c r="Z11" s="676">
        <v>0</v>
      </c>
      <c r="AA11" s="676"/>
      <c r="AB11" s="676"/>
      <c r="AC11" s="676"/>
      <c r="AD11" s="671">
        <v>41732</v>
      </c>
      <c r="AE11" s="671"/>
      <c r="AF11" s="671"/>
      <c r="AG11" s="671"/>
      <c r="AH11" s="671"/>
      <c r="AI11" s="671"/>
      <c r="AJ11" s="671"/>
      <c r="AK11" s="671"/>
      <c r="AL11" s="615">
        <v>0</v>
      </c>
      <c r="AM11" s="677"/>
      <c r="AN11" s="677"/>
      <c r="AO11" s="678"/>
      <c r="AP11" s="609" t="s">
        <v>221</v>
      </c>
      <c r="AQ11" s="610"/>
      <c r="AR11" s="610"/>
      <c r="AS11" s="610"/>
      <c r="AT11" s="610"/>
      <c r="AU11" s="610"/>
      <c r="AV11" s="610"/>
      <c r="AW11" s="610"/>
      <c r="AX11" s="610"/>
      <c r="AY11" s="610"/>
      <c r="AZ11" s="610"/>
      <c r="BA11" s="610"/>
      <c r="BB11" s="610"/>
      <c r="BC11" s="611"/>
      <c r="BD11" s="612">
        <v>1514347</v>
      </c>
      <c r="BE11" s="613"/>
      <c r="BF11" s="613"/>
      <c r="BG11" s="613"/>
      <c r="BH11" s="613"/>
      <c r="BI11" s="613"/>
      <c r="BJ11" s="613"/>
      <c r="BK11" s="614"/>
      <c r="BL11" s="676">
        <v>1.9</v>
      </c>
      <c r="BM11" s="676"/>
      <c r="BN11" s="676"/>
      <c r="BO11" s="676"/>
      <c r="BP11" s="671">
        <v>291765</v>
      </c>
      <c r="BQ11" s="671"/>
      <c r="BR11" s="671"/>
      <c r="BS11" s="671"/>
      <c r="BT11" s="671"/>
      <c r="BU11" s="671"/>
      <c r="BV11" s="671"/>
      <c r="BW11" s="672"/>
      <c r="BY11" s="609" t="s">
        <v>222</v>
      </c>
      <c r="BZ11" s="610"/>
      <c r="CA11" s="610"/>
      <c r="CB11" s="610"/>
      <c r="CC11" s="610"/>
      <c r="CD11" s="610"/>
      <c r="CE11" s="610"/>
      <c r="CF11" s="610"/>
      <c r="CG11" s="610"/>
      <c r="CH11" s="610"/>
      <c r="CI11" s="610"/>
      <c r="CJ11" s="610"/>
      <c r="CK11" s="610"/>
      <c r="CL11" s="611"/>
      <c r="CM11" s="612">
        <v>37656342</v>
      </c>
      <c r="CN11" s="613"/>
      <c r="CO11" s="613"/>
      <c r="CP11" s="613"/>
      <c r="CQ11" s="613"/>
      <c r="CR11" s="613"/>
      <c r="CS11" s="613"/>
      <c r="CT11" s="614"/>
      <c r="CU11" s="615">
        <v>8.4</v>
      </c>
      <c r="CV11" s="677"/>
      <c r="CW11" s="677"/>
      <c r="CX11" s="679"/>
      <c r="CY11" s="618">
        <v>21406024</v>
      </c>
      <c r="CZ11" s="613"/>
      <c r="DA11" s="613"/>
      <c r="DB11" s="613"/>
      <c r="DC11" s="613"/>
      <c r="DD11" s="613"/>
      <c r="DE11" s="613"/>
      <c r="DF11" s="613"/>
      <c r="DG11" s="613"/>
      <c r="DH11" s="613"/>
      <c r="DI11" s="613"/>
      <c r="DJ11" s="613"/>
      <c r="DK11" s="614"/>
      <c r="DL11" s="618">
        <v>13455029</v>
      </c>
      <c r="DM11" s="613"/>
      <c r="DN11" s="613"/>
      <c r="DO11" s="613"/>
      <c r="DP11" s="613"/>
      <c r="DQ11" s="613"/>
      <c r="DR11" s="613"/>
      <c r="DS11" s="613"/>
      <c r="DT11" s="613"/>
      <c r="DU11" s="613"/>
      <c r="DV11" s="613"/>
      <c r="DW11" s="613"/>
      <c r="DX11" s="696"/>
    </row>
    <row r="12" spans="2:138" ht="11.25" customHeight="1" x14ac:dyDescent="0.2">
      <c r="B12" s="609" t="s">
        <v>223</v>
      </c>
      <c r="C12" s="610"/>
      <c r="D12" s="610"/>
      <c r="E12" s="610"/>
      <c r="F12" s="610"/>
      <c r="G12" s="610"/>
      <c r="H12" s="610"/>
      <c r="I12" s="610"/>
      <c r="J12" s="610"/>
      <c r="K12" s="610"/>
      <c r="L12" s="610"/>
      <c r="M12" s="610"/>
      <c r="N12" s="610"/>
      <c r="O12" s="610"/>
      <c r="P12" s="610"/>
      <c r="Q12" s="611"/>
      <c r="R12" s="612">
        <v>5538</v>
      </c>
      <c r="S12" s="613"/>
      <c r="T12" s="613"/>
      <c r="U12" s="613"/>
      <c r="V12" s="613"/>
      <c r="W12" s="613"/>
      <c r="X12" s="613"/>
      <c r="Y12" s="614"/>
      <c r="Z12" s="676">
        <v>0</v>
      </c>
      <c r="AA12" s="676"/>
      <c r="AB12" s="676"/>
      <c r="AC12" s="676"/>
      <c r="AD12" s="671">
        <v>5538</v>
      </c>
      <c r="AE12" s="671"/>
      <c r="AF12" s="671"/>
      <c r="AG12" s="671"/>
      <c r="AH12" s="671"/>
      <c r="AI12" s="671"/>
      <c r="AJ12" s="671"/>
      <c r="AK12" s="671"/>
      <c r="AL12" s="615">
        <v>0</v>
      </c>
      <c r="AM12" s="677"/>
      <c r="AN12" s="677"/>
      <c r="AO12" s="678"/>
      <c r="AP12" s="609" t="s">
        <v>224</v>
      </c>
      <c r="AQ12" s="610"/>
      <c r="AR12" s="610"/>
      <c r="AS12" s="610"/>
      <c r="AT12" s="610"/>
      <c r="AU12" s="610"/>
      <c r="AV12" s="610"/>
      <c r="AW12" s="610"/>
      <c r="AX12" s="610"/>
      <c r="AY12" s="610"/>
      <c r="AZ12" s="610"/>
      <c r="BA12" s="610"/>
      <c r="BB12" s="610"/>
      <c r="BC12" s="611"/>
      <c r="BD12" s="612">
        <v>227735</v>
      </c>
      <c r="BE12" s="613"/>
      <c r="BF12" s="613"/>
      <c r="BG12" s="613"/>
      <c r="BH12" s="613"/>
      <c r="BI12" s="613"/>
      <c r="BJ12" s="613"/>
      <c r="BK12" s="614"/>
      <c r="BL12" s="676">
        <v>0.3</v>
      </c>
      <c r="BM12" s="676"/>
      <c r="BN12" s="676"/>
      <c r="BO12" s="676"/>
      <c r="BP12" s="671" t="s">
        <v>118</v>
      </c>
      <c r="BQ12" s="671"/>
      <c r="BR12" s="671"/>
      <c r="BS12" s="671"/>
      <c r="BT12" s="671"/>
      <c r="BU12" s="671"/>
      <c r="BV12" s="671"/>
      <c r="BW12" s="672"/>
      <c r="BY12" s="609" t="s">
        <v>225</v>
      </c>
      <c r="BZ12" s="610"/>
      <c r="CA12" s="610"/>
      <c r="CB12" s="610"/>
      <c r="CC12" s="610"/>
      <c r="CD12" s="610"/>
      <c r="CE12" s="610"/>
      <c r="CF12" s="610"/>
      <c r="CG12" s="610"/>
      <c r="CH12" s="610"/>
      <c r="CI12" s="610"/>
      <c r="CJ12" s="610"/>
      <c r="CK12" s="610"/>
      <c r="CL12" s="611"/>
      <c r="CM12" s="612">
        <v>12098351</v>
      </c>
      <c r="CN12" s="613"/>
      <c r="CO12" s="613"/>
      <c r="CP12" s="613"/>
      <c r="CQ12" s="613"/>
      <c r="CR12" s="613"/>
      <c r="CS12" s="613"/>
      <c r="CT12" s="614"/>
      <c r="CU12" s="615">
        <v>2.7</v>
      </c>
      <c r="CV12" s="677"/>
      <c r="CW12" s="677"/>
      <c r="CX12" s="679"/>
      <c r="CY12" s="618">
        <v>3913960</v>
      </c>
      <c r="CZ12" s="613"/>
      <c r="DA12" s="613"/>
      <c r="DB12" s="613"/>
      <c r="DC12" s="613"/>
      <c r="DD12" s="613"/>
      <c r="DE12" s="613"/>
      <c r="DF12" s="613"/>
      <c r="DG12" s="613"/>
      <c r="DH12" s="613"/>
      <c r="DI12" s="613"/>
      <c r="DJ12" s="613"/>
      <c r="DK12" s="614"/>
      <c r="DL12" s="618">
        <v>7734996</v>
      </c>
      <c r="DM12" s="613"/>
      <c r="DN12" s="613"/>
      <c r="DO12" s="613"/>
      <c r="DP12" s="613"/>
      <c r="DQ12" s="613"/>
      <c r="DR12" s="613"/>
      <c r="DS12" s="613"/>
      <c r="DT12" s="613"/>
      <c r="DU12" s="613"/>
      <c r="DV12" s="613"/>
      <c r="DW12" s="613"/>
      <c r="DX12" s="696"/>
    </row>
    <row r="13" spans="2:138" ht="11.25" customHeight="1" x14ac:dyDescent="0.2">
      <c r="B13" s="609" t="s">
        <v>226</v>
      </c>
      <c r="C13" s="610"/>
      <c r="D13" s="610"/>
      <c r="E13" s="610"/>
      <c r="F13" s="610"/>
      <c r="G13" s="610"/>
      <c r="H13" s="610"/>
      <c r="I13" s="610"/>
      <c r="J13" s="610"/>
      <c r="K13" s="610"/>
      <c r="L13" s="610"/>
      <c r="M13" s="610"/>
      <c r="N13" s="610"/>
      <c r="O13" s="610"/>
      <c r="P13" s="610"/>
      <c r="Q13" s="611"/>
      <c r="R13" s="612">
        <v>11183134</v>
      </c>
      <c r="S13" s="613"/>
      <c r="T13" s="613"/>
      <c r="U13" s="613"/>
      <c r="V13" s="613"/>
      <c r="W13" s="613"/>
      <c r="X13" s="613"/>
      <c r="Y13" s="614"/>
      <c r="Z13" s="676">
        <v>2.4</v>
      </c>
      <c r="AA13" s="676"/>
      <c r="AB13" s="676"/>
      <c r="AC13" s="676"/>
      <c r="AD13" s="671">
        <v>11183134</v>
      </c>
      <c r="AE13" s="671"/>
      <c r="AF13" s="671"/>
      <c r="AG13" s="671"/>
      <c r="AH13" s="671"/>
      <c r="AI13" s="671"/>
      <c r="AJ13" s="671"/>
      <c r="AK13" s="671"/>
      <c r="AL13" s="615">
        <v>4.5</v>
      </c>
      <c r="AM13" s="677"/>
      <c r="AN13" s="677"/>
      <c r="AO13" s="678"/>
      <c r="AP13" s="609" t="s">
        <v>227</v>
      </c>
      <c r="AQ13" s="610"/>
      <c r="AR13" s="610"/>
      <c r="AS13" s="610"/>
      <c r="AT13" s="610"/>
      <c r="AU13" s="610"/>
      <c r="AV13" s="610"/>
      <c r="AW13" s="610"/>
      <c r="AX13" s="610"/>
      <c r="AY13" s="610"/>
      <c r="AZ13" s="610"/>
      <c r="BA13" s="610"/>
      <c r="BB13" s="610"/>
      <c r="BC13" s="611"/>
      <c r="BD13" s="612">
        <v>517145</v>
      </c>
      <c r="BE13" s="613"/>
      <c r="BF13" s="613"/>
      <c r="BG13" s="613"/>
      <c r="BH13" s="613"/>
      <c r="BI13" s="613"/>
      <c r="BJ13" s="613"/>
      <c r="BK13" s="614"/>
      <c r="BL13" s="676">
        <v>0.7</v>
      </c>
      <c r="BM13" s="676"/>
      <c r="BN13" s="676"/>
      <c r="BO13" s="676"/>
      <c r="BP13" s="671" t="s">
        <v>118</v>
      </c>
      <c r="BQ13" s="671"/>
      <c r="BR13" s="671"/>
      <c r="BS13" s="671"/>
      <c r="BT13" s="671"/>
      <c r="BU13" s="671"/>
      <c r="BV13" s="671"/>
      <c r="BW13" s="672"/>
      <c r="BY13" s="609" t="s">
        <v>228</v>
      </c>
      <c r="BZ13" s="610"/>
      <c r="CA13" s="610"/>
      <c r="CB13" s="610"/>
      <c r="CC13" s="610"/>
      <c r="CD13" s="610"/>
      <c r="CE13" s="610"/>
      <c r="CF13" s="610"/>
      <c r="CG13" s="610"/>
      <c r="CH13" s="610"/>
      <c r="CI13" s="610"/>
      <c r="CJ13" s="610"/>
      <c r="CK13" s="610"/>
      <c r="CL13" s="611"/>
      <c r="CM13" s="612">
        <v>76190036</v>
      </c>
      <c r="CN13" s="613"/>
      <c r="CO13" s="613"/>
      <c r="CP13" s="613"/>
      <c r="CQ13" s="613"/>
      <c r="CR13" s="613"/>
      <c r="CS13" s="613"/>
      <c r="CT13" s="614"/>
      <c r="CU13" s="615">
        <v>17</v>
      </c>
      <c r="CV13" s="677"/>
      <c r="CW13" s="677"/>
      <c r="CX13" s="679"/>
      <c r="CY13" s="618">
        <v>66318224</v>
      </c>
      <c r="CZ13" s="613"/>
      <c r="DA13" s="613"/>
      <c r="DB13" s="613"/>
      <c r="DC13" s="613"/>
      <c r="DD13" s="613"/>
      <c r="DE13" s="613"/>
      <c r="DF13" s="613"/>
      <c r="DG13" s="613"/>
      <c r="DH13" s="613"/>
      <c r="DI13" s="613"/>
      <c r="DJ13" s="613"/>
      <c r="DK13" s="614"/>
      <c r="DL13" s="618">
        <v>11218202</v>
      </c>
      <c r="DM13" s="613"/>
      <c r="DN13" s="613"/>
      <c r="DO13" s="613"/>
      <c r="DP13" s="613"/>
      <c r="DQ13" s="613"/>
      <c r="DR13" s="613"/>
      <c r="DS13" s="613"/>
      <c r="DT13" s="613"/>
      <c r="DU13" s="613"/>
      <c r="DV13" s="613"/>
      <c r="DW13" s="613"/>
      <c r="DX13" s="696"/>
    </row>
    <row r="14" spans="2:138" ht="11.25" customHeight="1" x14ac:dyDescent="0.2">
      <c r="B14" s="609" t="s">
        <v>229</v>
      </c>
      <c r="C14" s="610"/>
      <c r="D14" s="610"/>
      <c r="E14" s="610"/>
      <c r="F14" s="610"/>
      <c r="G14" s="610"/>
      <c r="H14" s="610"/>
      <c r="I14" s="610"/>
      <c r="J14" s="610"/>
      <c r="K14" s="610"/>
      <c r="L14" s="610"/>
      <c r="M14" s="610"/>
      <c r="N14" s="610"/>
      <c r="O14" s="610"/>
      <c r="P14" s="610"/>
      <c r="Q14" s="611"/>
      <c r="R14" s="612">
        <v>142349</v>
      </c>
      <c r="S14" s="613"/>
      <c r="T14" s="613"/>
      <c r="U14" s="613"/>
      <c r="V14" s="613"/>
      <c r="W14" s="613"/>
      <c r="X14" s="613"/>
      <c r="Y14" s="614"/>
      <c r="Z14" s="676">
        <v>0</v>
      </c>
      <c r="AA14" s="676"/>
      <c r="AB14" s="676"/>
      <c r="AC14" s="676"/>
      <c r="AD14" s="671">
        <v>142349</v>
      </c>
      <c r="AE14" s="671"/>
      <c r="AF14" s="671"/>
      <c r="AG14" s="671"/>
      <c r="AH14" s="671"/>
      <c r="AI14" s="671"/>
      <c r="AJ14" s="671"/>
      <c r="AK14" s="671"/>
      <c r="AL14" s="615">
        <v>0.1</v>
      </c>
      <c r="AM14" s="677"/>
      <c r="AN14" s="677"/>
      <c r="AO14" s="678"/>
      <c r="AP14" s="609" t="s">
        <v>230</v>
      </c>
      <c r="AQ14" s="610"/>
      <c r="AR14" s="610"/>
      <c r="AS14" s="610"/>
      <c r="AT14" s="610"/>
      <c r="AU14" s="610"/>
      <c r="AV14" s="610"/>
      <c r="AW14" s="610"/>
      <c r="AX14" s="610"/>
      <c r="AY14" s="610"/>
      <c r="AZ14" s="610"/>
      <c r="BA14" s="610"/>
      <c r="BB14" s="610"/>
      <c r="BC14" s="611"/>
      <c r="BD14" s="612">
        <v>285348</v>
      </c>
      <c r="BE14" s="613"/>
      <c r="BF14" s="613"/>
      <c r="BG14" s="613"/>
      <c r="BH14" s="613"/>
      <c r="BI14" s="613"/>
      <c r="BJ14" s="613"/>
      <c r="BK14" s="614"/>
      <c r="BL14" s="676">
        <v>0.4</v>
      </c>
      <c r="BM14" s="676"/>
      <c r="BN14" s="676"/>
      <c r="BO14" s="676"/>
      <c r="BP14" s="671" t="s">
        <v>118</v>
      </c>
      <c r="BQ14" s="671"/>
      <c r="BR14" s="671"/>
      <c r="BS14" s="671"/>
      <c r="BT14" s="671"/>
      <c r="BU14" s="671"/>
      <c r="BV14" s="671"/>
      <c r="BW14" s="672"/>
      <c r="BY14" s="609" t="s">
        <v>231</v>
      </c>
      <c r="BZ14" s="610"/>
      <c r="CA14" s="610"/>
      <c r="CB14" s="610"/>
      <c r="CC14" s="610"/>
      <c r="CD14" s="610"/>
      <c r="CE14" s="610"/>
      <c r="CF14" s="610"/>
      <c r="CG14" s="610"/>
      <c r="CH14" s="610"/>
      <c r="CI14" s="610"/>
      <c r="CJ14" s="610"/>
      <c r="CK14" s="610"/>
      <c r="CL14" s="611"/>
      <c r="CM14" s="612">
        <v>20980718</v>
      </c>
      <c r="CN14" s="613"/>
      <c r="CO14" s="613"/>
      <c r="CP14" s="613"/>
      <c r="CQ14" s="613"/>
      <c r="CR14" s="613"/>
      <c r="CS14" s="613"/>
      <c r="CT14" s="614"/>
      <c r="CU14" s="615">
        <v>4.7</v>
      </c>
      <c r="CV14" s="677"/>
      <c r="CW14" s="677"/>
      <c r="CX14" s="679"/>
      <c r="CY14" s="618">
        <v>1698628</v>
      </c>
      <c r="CZ14" s="613"/>
      <c r="DA14" s="613"/>
      <c r="DB14" s="613"/>
      <c r="DC14" s="613"/>
      <c r="DD14" s="613"/>
      <c r="DE14" s="613"/>
      <c r="DF14" s="613"/>
      <c r="DG14" s="613"/>
      <c r="DH14" s="613"/>
      <c r="DI14" s="613"/>
      <c r="DJ14" s="613"/>
      <c r="DK14" s="614"/>
      <c r="DL14" s="618">
        <v>18262962</v>
      </c>
      <c r="DM14" s="613"/>
      <c r="DN14" s="613"/>
      <c r="DO14" s="613"/>
      <c r="DP14" s="613"/>
      <c r="DQ14" s="613"/>
      <c r="DR14" s="613"/>
      <c r="DS14" s="613"/>
      <c r="DT14" s="613"/>
      <c r="DU14" s="613"/>
      <c r="DV14" s="613"/>
      <c r="DW14" s="613"/>
      <c r="DX14" s="696"/>
    </row>
    <row r="15" spans="2:138" ht="11.25" customHeight="1" x14ac:dyDescent="0.2">
      <c r="B15" s="609" t="s">
        <v>232</v>
      </c>
      <c r="C15" s="610"/>
      <c r="D15" s="610"/>
      <c r="E15" s="610"/>
      <c r="F15" s="610"/>
      <c r="G15" s="610"/>
      <c r="H15" s="610"/>
      <c r="I15" s="610"/>
      <c r="J15" s="610"/>
      <c r="K15" s="610"/>
      <c r="L15" s="610"/>
      <c r="M15" s="610"/>
      <c r="N15" s="610"/>
      <c r="O15" s="610"/>
      <c r="P15" s="610"/>
      <c r="Q15" s="611"/>
      <c r="R15" s="612" t="s">
        <v>118</v>
      </c>
      <c r="S15" s="613"/>
      <c r="T15" s="613"/>
      <c r="U15" s="613"/>
      <c r="V15" s="613"/>
      <c r="W15" s="613"/>
      <c r="X15" s="613"/>
      <c r="Y15" s="614"/>
      <c r="Z15" s="676" t="s">
        <v>118</v>
      </c>
      <c r="AA15" s="676"/>
      <c r="AB15" s="676"/>
      <c r="AC15" s="676"/>
      <c r="AD15" s="671" t="s">
        <v>118</v>
      </c>
      <c r="AE15" s="671"/>
      <c r="AF15" s="671"/>
      <c r="AG15" s="671"/>
      <c r="AH15" s="671"/>
      <c r="AI15" s="671"/>
      <c r="AJ15" s="671"/>
      <c r="AK15" s="671"/>
      <c r="AL15" s="615" t="s">
        <v>118</v>
      </c>
      <c r="AM15" s="677"/>
      <c r="AN15" s="677"/>
      <c r="AO15" s="678"/>
      <c r="AP15" s="609" t="s">
        <v>233</v>
      </c>
      <c r="AQ15" s="610"/>
      <c r="AR15" s="610"/>
      <c r="AS15" s="610"/>
      <c r="AT15" s="610"/>
      <c r="AU15" s="610"/>
      <c r="AV15" s="610"/>
      <c r="AW15" s="610"/>
      <c r="AX15" s="610"/>
      <c r="AY15" s="610"/>
      <c r="AZ15" s="610"/>
      <c r="BA15" s="610"/>
      <c r="BB15" s="610"/>
      <c r="BC15" s="611"/>
      <c r="BD15" s="612">
        <v>13670886</v>
      </c>
      <c r="BE15" s="613"/>
      <c r="BF15" s="613"/>
      <c r="BG15" s="613"/>
      <c r="BH15" s="613"/>
      <c r="BI15" s="613"/>
      <c r="BJ15" s="613"/>
      <c r="BK15" s="614"/>
      <c r="BL15" s="676">
        <v>17.2</v>
      </c>
      <c r="BM15" s="676"/>
      <c r="BN15" s="676"/>
      <c r="BO15" s="676"/>
      <c r="BP15" s="671" t="s">
        <v>234</v>
      </c>
      <c r="BQ15" s="671"/>
      <c r="BR15" s="671"/>
      <c r="BS15" s="671"/>
      <c r="BT15" s="671"/>
      <c r="BU15" s="671"/>
      <c r="BV15" s="671"/>
      <c r="BW15" s="672"/>
      <c r="BY15" s="609" t="s">
        <v>235</v>
      </c>
      <c r="BZ15" s="610"/>
      <c r="CA15" s="610"/>
      <c r="CB15" s="610"/>
      <c r="CC15" s="610"/>
      <c r="CD15" s="610"/>
      <c r="CE15" s="610"/>
      <c r="CF15" s="610"/>
      <c r="CG15" s="610"/>
      <c r="CH15" s="610"/>
      <c r="CI15" s="610"/>
      <c r="CJ15" s="610"/>
      <c r="CK15" s="610"/>
      <c r="CL15" s="611"/>
      <c r="CM15" s="612" t="s">
        <v>207</v>
      </c>
      <c r="CN15" s="613"/>
      <c r="CO15" s="613"/>
      <c r="CP15" s="613"/>
      <c r="CQ15" s="613"/>
      <c r="CR15" s="613"/>
      <c r="CS15" s="613"/>
      <c r="CT15" s="614"/>
      <c r="CU15" s="615" t="s">
        <v>118</v>
      </c>
      <c r="CV15" s="677"/>
      <c r="CW15" s="677"/>
      <c r="CX15" s="679"/>
      <c r="CY15" s="618" t="s">
        <v>234</v>
      </c>
      <c r="CZ15" s="613"/>
      <c r="DA15" s="613"/>
      <c r="DB15" s="613"/>
      <c r="DC15" s="613"/>
      <c r="DD15" s="613"/>
      <c r="DE15" s="613"/>
      <c r="DF15" s="613"/>
      <c r="DG15" s="613"/>
      <c r="DH15" s="613"/>
      <c r="DI15" s="613"/>
      <c r="DJ15" s="613"/>
      <c r="DK15" s="614"/>
      <c r="DL15" s="618" t="s">
        <v>207</v>
      </c>
      <c r="DM15" s="613"/>
      <c r="DN15" s="613"/>
      <c r="DO15" s="613"/>
      <c r="DP15" s="613"/>
      <c r="DQ15" s="613"/>
      <c r="DR15" s="613"/>
      <c r="DS15" s="613"/>
      <c r="DT15" s="613"/>
      <c r="DU15" s="613"/>
      <c r="DV15" s="613"/>
      <c r="DW15" s="613"/>
      <c r="DX15" s="696"/>
    </row>
    <row r="16" spans="2:138" ht="11.25" customHeight="1" x14ac:dyDescent="0.2">
      <c r="B16" s="609" t="s">
        <v>236</v>
      </c>
      <c r="C16" s="610"/>
      <c r="D16" s="610"/>
      <c r="E16" s="610"/>
      <c r="F16" s="610"/>
      <c r="G16" s="610"/>
      <c r="H16" s="610"/>
      <c r="I16" s="610"/>
      <c r="J16" s="610"/>
      <c r="K16" s="610"/>
      <c r="L16" s="610"/>
      <c r="M16" s="610"/>
      <c r="N16" s="610"/>
      <c r="O16" s="610"/>
      <c r="P16" s="610"/>
      <c r="Q16" s="611"/>
      <c r="R16" s="612">
        <v>641264</v>
      </c>
      <c r="S16" s="613"/>
      <c r="T16" s="613"/>
      <c r="U16" s="613"/>
      <c r="V16" s="613"/>
      <c r="W16" s="613"/>
      <c r="X16" s="613"/>
      <c r="Y16" s="614"/>
      <c r="Z16" s="676">
        <v>0.1</v>
      </c>
      <c r="AA16" s="676"/>
      <c r="AB16" s="676"/>
      <c r="AC16" s="676"/>
      <c r="AD16" s="671">
        <v>641264</v>
      </c>
      <c r="AE16" s="671"/>
      <c r="AF16" s="671"/>
      <c r="AG16" s="671"/>
      <c r="AH16" s="671"/>
      <c r="AI16" s="671"/>
      <c r="AJ16" s="671"/>
      <c r="AK16" s="671"/>
      <c r="AL16" s="615">
        <v>0.3</v>
      </c>
      <c r="AM16" s="677"/>
      <c r="AN16" s="677"/>
      <c r="AO16" s="678"/>
      <c r="AP16" s="609" t="s">
        <v>237</v>
      </c>
      <c r="AQ16" s="610"/>
      <c r="AR16" s="610"/>
      <c r="AS16" s="610"/>
      <c r="AT16" s="610"/>
      <c r="AU16" s="610"/>
      <c r="AV16" s="610"/>
      <c r="AW16" s="610"/>
      <c r="AX16" s="610"/>
      <c r="AY16" s="610"/>
      <c r="AZ16" s="610"/>
      <c r="BA16" s="610"/>
      <c r="BB16" s="610"/>
      <c r="BC16" s="611"/>
      <c r="BD16" s="612">
        <v>834732</v>
      </c>
      <c r="BE16" s="613"/>
      <c r="BF16" s="613"/>
      <c r="BG16" s="613"/>
      <c r="BH16" s="613"/>
      <c r="BI16" s="613"/>
      <c r="BJ16" s="613"/>
      <c r="BK16" s="614"/>
      <c r="BL16" s="676">
        <v>1</v>
      </c>
      <c r="BM16" s="676"/>
      <c r="BN16" s="676"/>
      <c r="BO16" s="676"/>
      <c r="BP16" s="671" t="s">
        <v>118</v>
      </c>
      <c r="BQ16" s="671"/>
      <c r="BR16" s="671"/>
      <c r="BS16" s="671"/>
      <c r="BT16" s="671"/>
      <c r="BU16" s="671"/>
      <c r="BV16" s="671"/>
      <c r="BW16" s="672"/>
      <c r="BY16" s="609" t="s">
        <v>238</v>
      </c>
      <c r="BZ16" s="610"/>
      <c r="CA16" s="610"/>
      <c r="CB16" s="610"/>
      <c r="CC16" s="610"/>
      <c r="CD16" s="610"/>
      <c r="CE16" s="610"/>
      <c r="CF16" s="610"/>
      <c r="CG16" s="610"/>
      <c r="CH16" s="610"/>
      <c r="CI16" s="610"/>
      <c r="CJ16" s="610"/>
      <c r="CK16" s="610"/>
      <c r="CL16" s="611"/>
      <c r="CM16" s="612">
        <v>97340449</v>
      </c>
      <c r="CN16" s="613"/>
      <c r="CO16" s="613"/>
      <c r="CP16" s="613"/>
      <c r="CQ16" s="613"/>
      <c r="CR16" s="613"/>
      <c r="CS16" s="613"/>
      <c r="CT16" s="614"/>
      <c r="CU16" s="615">
        <v>21.7</v>
      </c>
      <c r="CV16" s="677"/>
      <c r="CW16" s="677"/>
      <c r="CX16" s="679"/>
      <c r="CY16" s="618">
        <v>7393794</v>
      </c>
      <c r="CZ16" s="613"/>
      <c r="DA16" s="613"/>
      <c r="DB16" s="613"/>
      <c r="DC16" s="613"/>
      <c r="DD16" s="613"/>
      <c r="DE16" s="613"/>
      <c r="DF16" s="613"/>
      <c r="DG16" s="613"/>
      <c r="DH16" s="613"/>
      <c r="DI16" s="613"/>
      <c r="DJ16" s="613"/>
      <c r="DK16" s="614"/>
      <c r="DL16" s="618">
        <v>72913982</v>
      </c>
      <c r="DM16" s="613"/>
      <c r="DN16" s="613"/>
      <c r="DO16" s="613"/>
      <c r="DP16" s="613"/>
      <c r="DQ16" s="613"/>
      <c r="DR16" s="613"/>
      <c r="DS16" s="613"/>
      <c r="DT16" s="613"/>
      <c r="DU16" s="613"/>
      <c r="DV16" s="613"/>
      <c r="DW16" s="613"/>
      <c r="DX16" s="696"/>
    </row>
    <row r="17" spans="2:128" ht="11.25" customHeight="1" x14ac:dyDescent="0.2">
      <c r="B17" s="609" t="s">
        <v>239</v>
      </c>
      <c r="C17" s="610"/>
      <c r="D17" s="610"/>
      <c r="E17" s="610"/>
      <c r="F17" s="610"/>
      <c r="G17" s="610"/>
      <c r="H17" s="610"/>
      <c r="I17" s="610"/>
      <c r="J17" s="610"/>
      <c r="K17" s="610"/>
      <c r="L17" s="610"/>
      <c r="M17" s="610"/>
      <c r="N17" s="610"/>
      <c r="O17" s="610"/>
      <c r="P17" s="610"/>
      <c r="Q17" s="611"/>
      <c r="R17" s="612">
        <v>248705</v>
      </c>
      <c r="S17" s="613"/>
      <c r="T17" s="613"/>
      <c r="U17" s="613"/>
      <c r="V17" s="613"/>
      <c r="W17" s="613"/>
      <c r="X17" s="613"/>
      <c r="Y17" s="614"/>
      <c r="Z17" s="676">
        <v>0.1</v>
      </c>
      <c r="AA17" s="676"/>
      <c r="AB17" s="676"/>
      <c r="AC17" s="676"/>
      <c r="AD17" s="671">
        <v>248705</v>
      </c>
      <c r="AE17" s="671"/>
      <c r="AF17" s="671"/>
      <c r="AG17" s="671"/>
      <c r="AH17" s="671"/>
      <c r="AI17" s="671"/>
      <c r="AJ17" s="671"/>
      <c r="AK17" s="671"/>
      <c r="AL17" s="615">
        <v>0.1</v>
      </c>
      <c r="AM17" s="677"/>
      <c r="AN17" s="677"/>
      <c r="AO17" s="678"/>
      <c r="AP17" s="609" t="s">
        <v>240</v>
      </c>
      <c r="AQ17" s="610"/>
      <c r="AR17" s="610"/>
      <c r="AS17" s="610"/>
      <c r="AT17" s="610"/>
      <c r="AU17" s="610"/>
      <c r="AV17" s="610"/>
      <c r="AW17" s="610"/>
      <c r="AX17" s="610"/>
      <c r="AY17" s="610"/>
      <c r="AZ17" s="610"/>
      <c r="BA17" s="610"/>
      <c r="BB17" s="610"/>
      <c r="BC17" s="611"/>
      <c r="BD17" s="612">
        <v>12836154</v>
      </c>
      <c r="BE17" s="613"/>
      <c r="BF17" s="613"/>
      <c r="BG17" s="613"/>
      <c r="BH17" s="613"/>
      <c r="BI17" s="613"/>
      <c r="BJ17" s="613"/>
      <c r="BK17" s="614"/>
      <c r="BL17" s="676">
        <v>16.100000000000001</v>
      </c>
      <c r="BM17" s="676"/>
      <c r="BN17" s="676"/>
      <c r="BO17" s="676"/>
      <c r="BP17" s="671" t="s">
        <v>207</v>
      </c>
      <c r="BQ17" s="671"/>
      <c r="BR17" s="671"/>
      <c r="BS17" s="671"/>
      <c r="BT17" s="671"/>
      <c r="BU17" s="671"/>
      <c r="BV17" s="671"/>
      <c r="BW17" s="672"/>
      <c r="BY17" s="609" t="s">
        <v>241</v>
      </c>
      <c r="BZ17" s="610"/>
      <c r="CA17" s="610"/>
      <c r="CB17" s="610"/>
      <c r="CC17" s="610"/>
      <c r="CD17" s="610"/>
      <c r="CE17" s="610"/>
      <c r="CF17" s="610"/>
      <c r="CG17" s="610"/>
      <c r="CH17" s="610"/>
      <c r="CI17" s="610"/>
      <c r="CJ17" s="610"/>
      <c r="CK17" s="610"/>
      <c r="CL17" s="611"/>
      <c r="CM17" s="612">
        <v>14959531</v>
      </c>
      <c r="CN17" s="613"/>
      <c r="CO17" s="613"/>
      <c r="CP17" s="613"/>
      <c r="CQ17" s="613"/>
      <c r="CR17" s="613"/>
      <c r="CS17" s="613"/>
      <c r="CT17" s="614"/>
      <c r="CU17" s="615">
        <v>3.3</v>
      </c>
      <c r="CV17" s="677"/>
      <c r="CW17" s="677"/>
      <c r="CX17" s="679"/>
      <c r="CY17" s="618" t="s">
        <v>207</v>
      </c>
      <c r="CZ17" s="613"/>
      <c r="DA17" s="613"/>
      <c r="DB17" s="613"/>
      <c r="DC17" s="613"/>
      <c r="DD17" s="613"/>
      <c r="DE17" s="613"/>
      <c r="DF17" s="613"/>
      <c r="DG17" s="613"/>
      <c r="DH17" s="613"/>
      <c r="DI17" s="613"/>
      <c r="DJ17" s="613"/>
      <c r="DK17" s="614"/>
      <c r="DL17" s="618">
        <v>84113</v>
      </c>
      <c r="DM17" s="613"/>
      <c r="DN17" s="613"/>
      <c r="DO17" s="613"/>
      <c r="DP17" s="613"/>
      <c r="DQ17" s="613"/>
      <c r="DR17" s="613"/>
      <c r="DS17" s="613"/>
      <c r="DT17" s="613"/>
      <c r="DU17" s="613"/>
      <c r="DV17" s="613"/>
      <c r="DW17" s="613"/>
      <c r="DX17" s="696"/>
    </row>
    <row r="18" spans="2:128" ht="11.25" customHeight="1" x14ac:dyDescent="0.2">
      <c r="B18" s="609" t="s">
        <v>242</v>
      </c>
      <c r="C18" s="610"/>
      <c r="D18" s="610"/>
      <c r="E18" s="610"/>
      <c r="F18" s="610"/>
      <c r="G18" s="610"/>
      <c r="H18" s="610"/>
      <c r="I18" s="610"/>
      <c r="J18" s="610"/>
      <c r="K18" s="610"/>
      <c r="L18" s="610"/>
      <c r="M18" s="610"/>
      <c r="N18" s="610"/>
      <c r="O18" s="610"/>
      <c r="P18" s="610"/>
      <c r="Q18" s="611"/>
      <c r="R18" s="612">
        <v>47760</v>
      </c>
      <c r="S18" s="613"/>
      <c r="T18" s="613"/>
      <c r="U18" s="613"/>
      <c r="V18" s="613"/>
      <c r="W18" s="613"/>
      <c r="X18" s="613"/>
      <c r="Y18" s="614"/>
      <c r="Z18" s="676">
        <v>0</v>
      </c>
      <c r="AA18" s="676"/>
      <c r="AB18" s="676"/>
      <c r="AC18" s="676"/>
      <c r="AD18" s="671">
        <v>47760</v>
      </c>
      <c r="AE18" s="671"/>
      <c r="AF18" s="671"/>
      <c r="AG18" s="671"/>
      <c r="AH18" s="671"/>
      <c r="AI18" s="671"/>
      <c r="AJ18" s="671"/>
      <c r="AK18" s="671"/>
      <c r="AL18" s="615">
        <v>0</v>
      </c>
      <c r="AM18" s="677"/>
      <c r="AN18" s="677"/>
      <c r="AO18" s="678"/>
      <c r="AP18" s="609" t="s">
        <v>243</v>
      </c>
      <c r="AQ18" s="610"/>
      <c r="AR18" s="610"/>
      <c r="AS18" s="610"/>
      <c r="AT18" s="610"/>
      <c r="AU18" s="610"/>
      <c r="AV18" s="610"/>
      <c r="AW18" s="610"/>
      <c r="AX18" s="610"/>
      <c r="AY18" s="610"/>
      <c r="AZ18" s="610"/>
      <c r="BA18" s="610"/>
      <c r="BB18" s="610"/>
      <c r="BC18" s="611"/>
      <c r="BD18" s="612">
        <v>26772720</v>
      </c>
      <c r="BE18" s="613"/>
      <c r="BF18" s="613"/>
      <c r="BG18" s="613"/>
      <c r="BH18" s="613"/>
      <c r="BI18" s="613"/>
      <c r="BJ18" s="613"/>
      <c r="BK18" s="614"/>
      <c r="BL18" s="676">
        <v>33.700000000000003</v>
      </c>
      <c r="BM18" s="676"/>
      <c r="BN18" s="676"/>
      <c r="BO18" s="676"/>
      <c r="BP18" s="671" t="s">
        <v>207</v>
      </c>
      <c r="BQ18" s="671"/>
      <c r="BR18" s="671"/>
      <c r="BS18" s="671"/>
      <c r="BT18" s="671"/>
      <c r="BU18" s="671"/>
      <c r="BV18" s="671"/>
      <c r="BW18" s="672"/>
      <c r="BY18" s="609" t="s">
        <v>244</v>
      </c>
      <c r="BZ18" s="610"/>
      <c r="CA18" s="610"/>
      <c r="CB18" s="610"/>
      <c r="CC18" s="610"/>
      <c r="CD18" s="610"/>
      <c r="CE18" s="610"/>
      <c r="CF18" s="610"/>
      <c r="CG18" s="610"/>
      <c r="CH18" s="610"/>
      <c r="CI18" s="610"/>
      <c r="CJ18" s="610"/>
      <c r="CK18" s="610"/>
      <c r="CL18" s="611"/>
      <c r="CM18" s="612">
        <v>68696761</v>
      </c>
      <c r="CN18" s="613"/>
      <c r="CO18" s="613"/>
      <c r="CP18" s="613"/>
      <c r="CQ18" s="613"/>
      <c r="CR18" s="613"/>
      <c r="CS18" s="613"/>
      <c r="CT18" s="614"/>
      <c r="CU18" s="615">
        <v>15.3</v>
      </c>
      <c r="CV18" s="677"/>
      <c r="CW18" s="677"/>
      <c r="CX18" s="679"/>
      <c r="CY18" s="618" t="s">
        <v>207</v>
      </c>
      <c r="CZ18" s="613"/>
      <c r="DA18" s="613"/>
      <c r="DB18" s="613"/>
      <c r="DC18" s="613"/>
      <c r="DD18" s="613"/>
      <c r="DE18" s="613"/>
      <c r="DF18" s="613"/>
      <c r="DG18" s="613"/>
      <c r="DH18" s="613"/>
      <c r="DI18" s="613"/>
      <c r="DJ18" s="613"/>
      <c r="DK18" s="614"/>
      <c r="DL18" s="618">
        <v>68037115</v>
      </c>
      <c r="DM18" s="613"/>
      <c r="DN18" s="613"/>
      <c r="DO18" s="613"/>
      <c r="DP18" s="613"/>
      <c r="DQ18" s="613"/>
      <c r="DR18" s="613"/>
      <c r="DS18" s="613"/>
      <c r="DT18" s="613"/>
      <c r="DU18" s="613"/>
      <c r="DV18" s="613"/>
      <c r="DW18" s="613"/>
      <c r="DX18" s="696"/>
    </row>
    <row r="19" spans="2:128" ht="11.25" customHeight="1" x14ac:dyDescent="0.2">
      <c r="B19" s="609" t="s">
        <v>245</v>
      </c>
      <c r="C19" s="610"/>
      <c r="D19" s="610"/>
      <c r="E19" s="610"/>
      <c r="F19" s="610"/>
      <c r="G19" s="610"/>
      <c r="H19" s="610"/>
      <c r="I19" s="610"/>
      <c r="J19" s="610"/>
      <c r="K19" s="610"/>
      <c r="L19" s="610"/>
      <c r="M19" s="610"/>
      <c r="N19" s="610"/>
      <c r="O19" s="610"/>
      <c r="P19" s="610"/>
      <c r="Q19" s="611"/>
      <c r="R19" s="612">
        <v>344799</v>
      </c>
      <c r="S19" s="613"/>
      <c r="T19" s="613"/>
      <c r="U19" s="613"/>
      <c r="V19" s="613"/>
      <c r="W19" s="613"/>
      <c r="X19" s="613"/>
      <c r="Y19" s="614"/>
      <c r="Z19" s="676">
        <v>0.1</v>
      </c>
      <c r="AA19" s="676"/>
      <c r="AB19" s="676"/>
      <c r="AC19" s="676"/>
      <c r="AD19" s="671">
        <v>344799</v>
      </c>
      <c r="AE19" s="671"/>
      <c r="AF19" s="671"/>
      <c r="AG19" s="671"/>
      <c r="AH19" s="671"/>
      <c r="AI19" s="671"/>
      <c r="AJ19" s="671"/>
      <c r="AK19" s="671"/>
      <c r="AL19" s="615">
        <v>0.1</v>
      </c>
      <c r="AM19" s="677"/>
      <c r="AN19" s="677"/>
      <c r="AO19" s="678"/>
      <c r="AP19" s="609" t="s">
        <v>246</v>
      </c>
      <c r="AQ19" s="610"/>
      <c r="AR19" s="610"/>
      <c r="AS19" s="610"/>
      <c r="AT19" s="610"/>
      <c r="AU19" s="610"/>
      <c r="AV19" s="610"/>
      <c r="AW19" s="610"/>
      <c r="AX19" s="610"/>
      <c r="AY19" s="610"/>
      <c r="AZ19" s="610"/>
      <c r="BA19" s="610"/>
      <c r="BB19" s="610"/>
      <c r="BC19" s="611"/>
      <c r="BD19" s="612">
        <v>1164010</v>
      </c>
      <c r="BE19" s="613"/>
      <c r="BF19" s="613"/>
      <c r="BG19" s="613"/>
      <c r="BH19" s="613"/>
      <c r="BI19" s="613"/>
      <c r="BJ19" s="613"/>
      <c r="BK19" s="614"/>
      <c r="BL19" s="676">
        <v>1.5</v>
      </c>
      <c r="BM19" s="676"/>
      <c r="BN19" s="676"/>
      <c r="BO19" s="676"/>
      <c r="BP19" s="671" t="s">
        <v>118</v>
      </c>
      <c r="BQ19" s="671"/>
      <c r="BR19" s="671"/>
      <c r="BS19" s="671"/>
      <c r="BT19" s="671"/>
      <c r="BU19" s="671"/>
      <c r="BV19" s="671"/>
      <c r="BW19" s="672"/>
      <c r="BY19" s="609" t="s">
        <v>247</v>
      </c>
      <c r="BZ19" s="610"/>
      <c r="CA19" s="610"/>
      <c r="CB19" s="610"/>
      <c r="CC19" s="610"/>
      <c r="CD19" s="610"/>
      <c r="CE19" s="610"/>
      <c r="CF19" s="610"/>
      <c r="CG19" s="610"/>
      <c r="CH19" s="610"/>
      <c r="CI19" s="610"/>
      <c r="CJ19" s="610"/>
      <c r="CK19" s="610"/>
      <c r="CL19" s="611"/>
      <c r="CM19" s="612">
        <v>2740</v>
      </c>
      <c r="CN19" s="613"/>
      <c r="CO19" s="613"/>
      <c r="CP19" s="613"/>
      <c r="CQ19" s="613"/>
      <c r="CR19" s="613"/>
      <c r="CS19" s="613"/>
      <c r="CT19" s="614"/>
      <c r="CU19" s="615">
        <v>0</v>
      </c>
      <c r="CV19" s="677"/>
      <c r="CW19" s="677"/>
      <c r="CX19" s="679"/>
      <c r="CY19" s="618" t="s">
        <v>207</v>
      </c>
      <c r="CZ19" s="613"/>
      <c r="DA19" s="613"/>
      <c r="DB19" s="613"/>
      <c r="DC19" s="613"/>
      <c r="DD19" s="613"/>
      <c r="DE19" s="613"/>
      <c r="DF19" s="613"/>
      <c r="DG19" s="613"/>
      <c r="DH19" s="613"/>
      <c r="DI19" s="613"/>
      <c r="DJ19" s="613"/>
      <c r="DK19" s="614"/>
      <c r="DL19" s="618">
        <v>2740</v>
      </c>
      <c r="DM19" s="613"/>
      <c r="DN19" s="613"/>
      <c r="DO19" s="613"/>
      <c r="DP19" s="613"/>
      <c r="DQ19" s="613"/>
      <c r="DR19" s="613"/>
      <c r="DS19" s="613"/>
      <c r="DT19" s="613"/>
      <c r="DU19" s="613"/>
      <c r="DV19" s="613"/>
      <c r="DW19" s="613"/>
      <c r="DX19" s="696"/>
    </row>
    <row r="20" spans="2:128" ht="11.25" customHeight="1" x14ac:dyDescent="0.2">
      <c r="B20" s="609" t="s">
        <v>248</v>
      </c>
      <c r="C20" s="610"/>
      <c r="D20" s="610"/>
      <c r="E20" s="610"/>
      <c r="F20" s="610"/>
      <c r="G20" s="610"/>
      <c r="H20" s="610"/>
      <c r="I20" s="610"/>
      <c r="J20" s="610"/>
      <c r="K20" s="610"/>
      <c r="L20" s="610"/>
      <c r="M20" s="610"/>
      <c r="N20" s="610"/>
      <c r="O20" s="610"/>
      <c r="P20" s="610"/>
      <c r="Q20" s="611"/>
      <c r="R20" s="612">
        <v>172630463</v>
      </c>
      <c r="S20" s="613"/>
      <c r="T20" s="613"/>
      <c r="U20" s="613"/>
      <c r="V20" s="613"/>
      <c r="W20" s="613"/>
      <c r="X20" s="613"/>
      <c r="Y20" s="614"/>
      <c r="Z20" s="676">
        <v>37.799999999999997</v>
      </c>
      <c r="AA20" s="676"/>
      <c r="AB20" s="676"/>
      <c r="AC20" s="676"/>
      <c r="AD20" s="671">
        <v>169333893</v>
      </c>
      <c r="AE20" s="671"/>
      <c r="AF20" s="671"/>
      <c r="AG20" s="671"/>
      <c r="AH20" s="671"/>
      <c r="AI20" s="671"/>
      <c r="AJ20" s="671"/>
      <c r="AK20" s="671"/>
      <c r="AL20" s="615">
        <v>67.599999999999994</v>
      </c>
      <c r="AM20" s="677"/>
      <c r="AN20" s="677"/>
      <c r="AO20" s="678"/>
      <c r="AP20" s="680" t="s">
        <v>249</v>
      </c>
      <c r="AQ20" s="681"/>
      <c r="AR20" s="681"/>
      <c r="AS20" s="681"/>
      <c r="AT20" s="681"/>
      <c r="AU20" s="681"/>
      <c r="AV20" s="681"/>
      <c r="AW20" s="681"/>
      <c r="AX20" s="681"/>
      <c r="AY20" s="681"/>
      <c r="AZ20" s="681"/>
      <c r="BA20" s="681"/>
      <c r="BB20" s="681"/>
      <c r="BC20" s="682"/>
      <c r="BD20" s="612">
        <v>808641</v>
      </c>
      <c r="BE20" s="613"/>
      <c r="BF20" s="613"/>
      <c r="BG20" s="613"/>
      <c r="BH20" s="613"/>
      <c r="BI20" s="613"/>
      <c r="BJ20" s="613"/>
      <c r="BK20" s="614"/>
      <c r="BL20" s="676">
        <v>1</v>
      </c>
      <c r="BM20" s="676"/>
      <c r="BN20" s="676"/>
      <c r="BO20" s="676"/>
      <c r="BP20" s="671" t="s">
        <v>118</v>
      </c>
      <c r="BQ20" s="671"/>
      <c r="BR20" s="671"/>
      <c r="BS20" s="671"/>
      <c r="BT20" s="671"/>
      <c r="BU20" s="671"/>
      <c r="BV20" s="671"/>
      <c r="BW20" s="672"/>
      <c r="BY20" s="680" t="s">
        <v>250</v>
      </c>
      <c r="BZ20" s="681"/>
      <c r="CA20" s="681"/>
      <c r="CB20" s="681"/>
      <c r="CC20" s="681"/>
      <c r="CD20" s="681"/>
      <c r="CE20" s="681"/>
      <c r="CF20" s="681"/>
      <c r="CG20" s="681"/>
      <c r="CH20" s="681"/>
      <c r="CI20" s="681"/>
      <c r="CJ20" s="681"/>
      <c r="CK20" s="681"/>
      <c r="CL20" s="682"/>
      <c r="CM20" s="612" t="s">
        <v>234</v>
      </c>
      <c r="CN20" s="613"/>
      <c r="CO20" s="613"/>
      <c r="CP20" s="613"/>
      <c r="CQ20" s="613"/>
      <c r="CR20" s="613"/>
      <c r="CS20" s="613"/>
      <c r="CT20" s="614"/>
      <c r="CU20" s="615" t="s">
        <v>207</v>
      </c>
      <c r="CV20" s="677"/>
      <c r="CW20" s="677"/>
      <c r="CX20" s="679"/>
      <c r="CY20" s="618" t="s">
        <v>207</v>
      </c>
      <c r="CZ20" s="613"/>
      <c r="DA20" s="613"/>
      <c r="DB20" s="613"/>
      <c r="DC20" s="613"/>
      <c r="DD20" s="613"/>
      <c r="DE20" s="613"/>
      <c r="DF20" s="613"/>
      <c r="DG20" s="613"/>
      <c r="DH20" s="613"/>
      <c r="DI20" s="613"/>
      <c r="DJ20" s="613"/>
      <c r="DK20" s="614"/>
      <c r="DL20" s="618" t="s">
        <v>234</v>
      </c>
      <c r="DM20" s="613"/>
      <c r="DN20" s="613"/>
      <c r="DO20" s="613"/>
      <c r="DP20" s="613"/>
      <c r="DQ20" s="613"/>
      <c r="DR20" s="613"/>
      <c r="DS20" s="613"/>
      <c r="DT20" s="613"/>
      <c r="DU20" s="613"/>
      <c r="DV20" s="613"/>
      <c r="DW20" s="613"/>
      <c r="DX20" s="696"/>
    </row>
    <row r="21" spans="2:128" ht="11.25" customHeight="1" x14ac:dyDescent="0.2">
      <c r="B21" s="609" t="s">
        <v>251</v>
      </c>
      <c r="C21" s="610"/>
      <c r="D21" s="610"/>
      <c r="E21" s="610"/>
      <c r="F21" s="610"/>
      <c r="G21" s="610"/>
      <c r="H21" s="610"/>
      <c r="I21" s="610"/>
      <c r="J21" s="610"/>
      <c r="K21" s="610"/>
      <c r="L21" s="610"/>
      <c r="M21" s="610"/>
      <c r="N21" s="610"/>
      <c r="O21" s="610"/>
      <c r="P21" s="610"/>
      <c r="Q21" s="611"/>
      <c r="R21" s="612">
        <v>169333893</v>
      </c>
      <c r="S21" s="613"/>
      <c r="T21" s="613"/>
      <c r="U21" s="613"/>
      <c r="V21" s="613"/>
      <c r="W21" s="613"/>
      <c r="X21" s="613"/>
      <c r="Y21" s="614"/>
      <c r="Z21" s="615">
        <v>37</v>
      </c>
      <c r="AA21" s="677"/>
      <c r="AB21" s="677"/>
      <c r="AC21" s="679"/>
      <c r="AD21" s="618">
        <v>169333893</v>
      </c>
      <c r="AE21" s="613"/>
      <c r="AF21" s="613"/>
      <c r="AG21" s="613"/>
      <c r="AH21" s="613"/>
      <c r="AI21" s="613"/>
      <c r="AJ21" s="613"/>
      <c r="AK21" s="614"/>
      <c r="AL21" s="615">
        <v>67.599999999999994</v>
      </c>
      <c r="AM21" s="677"/>
      <c r="AN21" s="677"/>
      <c r="AO21" s="678"/>
      <c r="AP21" s="680" t="s">
        <v>252</v>
      </c>
      <c r="AQ21" s="681"/>
      <c r="AR21" s="681"/>
      <c r="AS21" s="681"/>
      <c r="AT21" s="681"/>
      <c r="AU21" s="681"/>
      <c r="AV21" s="681"/>
      <c r="AW21" s="681"/>
      <c r="AX21" s="681"/>
      <c r="AY21" s="681"/>
      <c r="AZ21" s="681"/>
      <c r="BA21" s="681"/>
      <c r="BB21" s="681"/>
      <c r="BC21" s="682"/>
      <c r="BD21" s="612">
        <v>226863</v>
      </c>
      <c r="BE21" s="613"/>
      <c r="BF21" s="613"/>
      <c r="BG21" s="613"/>
      <c r="BH21" s="613"/>
      <c r="BI21" s="613"/>
      <c r="BJ21" s="613"/>
      <c r="BK21" s="614"/>
      <c r="BL21" s="676">
        <v>0.3</v>
      </c>
      <c r="BM21" s="676"/>
      <c r="BN21" s="676"/>
      <c r="BO21" s="676"/>
      <c r="BP21" s="671" t="s">
        <v>118</v>
      </c>
      <c r="BQ21" s="671"/>
      <c r="BR21" s="671"/>
      <c r="BS21" s="671"/>
      <c r="BT21" s="671"/>
      <c r="BU21" s="671"/>
      <c r="BV21" s="671"/>
      <c r="BW21" s="672"/>
      <c r="BY21" s="680" t="s">
        <v>253</v>
      </c>
      <c r="BZ21" s="681"/>
      <c r="CA21" s="681"/>
      <c r="CB21" s="681"/>
      <c r="CC21" s="681"/>
      <c r="CD21" s="681"/>
      <c r="CE21" s="681"/>
      <c r="CF21" s="681"/>
      <c r="CG21" s="681"/>
      <c r="CH21" s="681"/>
      <c r="CI21" s="681"/>
      <c r="CJ21" s="681"/>
      <c r="CK21" s="681"/>
      <c r="CL21" s="682"/>
      <c r="CM21" s="612">
        <v>136824</v>
      </c>
      <c r="CN21" s="613"/>
      <c r="CO21" s="613"/>
      <c r="CP21" s="613"/>
      <c r="CQ21" s="613"/>
      <c r="CR21" s="613"/>
      <c r="CS21" s="613"/>
      <c r="CT21" s="614"/>
      <c r="CU21" s="615">
        <v>0</v>
      </c>
      <c r="CV21" s="677"/>
      <c r="CW21" s="677"/>
      <c r="CX21" s="679"/>
      <c r="CY21" s="618" t="s">
        <v>207</v>
      </c>
      <c r="CZ21" s="613"/>
      <c r="DA21" s="613"/>
      <c r="DB21" s="613"/>
      <c r="DC21" s="613"/>
      <c r="DD21" s="613"/>
      <c r="DE21" s="613"/>
      <c r="DF21" s="613"/>
      <c r="DG21" s="613"/>
      <c r="DH21" s="613"/>
      <c r="DI21" s="613"/>
      <c r="DJ21" s="613"/>
      <c r="DK21" s="614"/>
      <c r="DL21" s="618">
        <v>136824</v>
      </c>
      <c r="DM21" s="613"/>
      <c r="DN21" s="613"/>
      <c r="DO21" s="613"/>
      <c r="DP21" s="613"/>
      <c r="DQ21" s="613"/>
      <c r="DR21" s="613"/>
      <c r="DS21" s="613"/>
      <c r="DT21" s="613"/>
      <c r="DU21" s="613"/>
      <c r="DV21" s="613"/>
      <c r="DW21" s="613"/>
      <c r="DX21" s="696"/>
    </row>
    <row r="22" spans="2:128" ht="11.25" customHeight="1" x14ac:dyDescent="0.2">
      <c r="B22" s="609" t="s">
        <v>254</v>
      </c>
      <c r="C22" s="610"/>
      <c r="D22" s="610"/>
      <c r="E22" s="610"/>
      <c r="F22" s="610"/>
      <c r="G22" s="610"/>
      <c r="H22" s="610"/>
      <c r="I22" s="610"/>
      <c r="J22" s="610"/>
      <c r="K22" s="610"/>
      <c r="L22" s="610"/>
      <c r="M22" s="610"/>
      <c r="N22" s="610"/>
      <c r="O22" s="610"/>
      <c r="P22" s="610"/>
      <c r="Q22" s="611"/>
      <c r="R22" s="612">
        <v>3290547</v>
      </c>
      <c r="S22" s="613"/>
      <c r="T22" s="613"/>
      <c r="U22" s="613"/>
      <c r="V22" s="613"/>
      <c r="W22" s="613"/>
      <c r="X22" s="613"/>
      <c r="Y22" s="614"/>
      <c r="Z22" s="615">
        <v>0.7</v>
      </c>
      <c r="AA22" s="677"/>
      <c r="AB22" s="677"/>
      <c r="AC22" s="679"/>
      <c r="AD22" s="618" t="s">
        <v>118</v>
      </c>
      <c r="AE22" s="613"/>
      <c r="AF22" s="613"/>
      <c r="AG22" s="613"/>
      <c r="AH22" s="613"/>
      <c r="AI22" s="613"/>
      <c r="AJ22" s="613"/>
      <c r="AK22" s="614"/>
      <c r="AL22" s="615" t="s">
        <v>118</v>
      </c>
      <c r="AM22" s="677"/>
      <c r="AN22" s="677"/>
      <c r="AO22" s="678"/>
      <c r="AP22" s="680" t="s">
        <v>255</v>
      </c>
      <c r="AQ22" s="681"/>
      <c r="AR22" s="681"/>
      <c r="AS22" s="681"/>
      <c r="AT22" s="681"/>
      <c r="AU22" s="681"/>
      <c r="AV22" s="681"/>
      <c r="AW22" s="681"/>
      <c r="AX22" s="681"/>
      <c r="AY22" s="681"/>
      <c r="AZ22" s="681"/>
      <c r="BA22" s="681"/>
      <c r="BB22" s="681"/>
      <c r="BC22" s="682"/>
      <c r="BD22" s="612">
        <v>484815</v>
      </c>
      <c r="BE22" s="613"/>
      <c r="BF22" s="613"/>
      <c r="BG22" s="613"/>
      <c r="BH22" s="613"/>
      <c r="BI22" s="613"/>
      <c r="BJ22" s="613"/>
      <c r="BK22" s="614"/>
      <c r="BL22" s="676">
        <v>0.6</v>
      </c>
      <c r="BM22" s="676"/>
      <c r="BN22" s="676"/>
      <c r="BO22" s="676"/>
      <c r="BP22" s="671" t="s">
        <v>207</v>
      </c>
      <c r="BQ22" s="671"/>
      <c r="BR22" s="671"/>
      <c r="BS22" s="671"/>
      <c r="BT22" s="671"/>
      <c r="BU22" s="671"/>
      <c r="BV22" s="671"/>
      <c r="BW22" s="672"/>
      <c r="BY22" s="680" t="s">
        <v>256</v>
      </c>
      <c r="BZ22" s="681"/>
      <c r="CA22" s="681"/>
      <c r="CB22" s="681"/>
      <c r="CC22" s="681"/>
      <c r="CD22" s="681"/>
      <c r="CE22" s="681"/>
      <c r="CF22" s="681"/>
      <c r="CG22" s="681"/>
      <c r="CH22" s="681"/>
      <c r="CI22" s="681"/>
      <c r="CJ22" s="681"/>
      <c r="CK22" s="681"/>
      <c r="CL22" s="682"/>
      <c r="CM22" s="612">
        <v>307413</v>
      </c>
      <c r="CN22" s="613"/>
      <c r="CO22" s="613"/>
      <c r="CP22" s="613"/>
      <c r="CQ22" s="613"/>
      <c r="CR22" s="613"/>
      <c r="CS22" s="613"/>
      <c r="CT22" s="614"/>
      <c r="CU22" s="615">
        <v>0.1</v>
      </c>
      <c r="CV22" s="677"/>
      <c r="CW22" s="677"/>
      <c r="CX22" s="679"/>
      <c r="CY22" s="618" t="s">
        <v>207</v>
      </c>
      <c r="CZ22" s="613"/>
      <c r="DA22" s="613"/>
      <c r="DB22" s="613"/>
      <c r="DC22" s="613"/>
      <c r="DD22" s="613"/>
      <c r="DE22" s="613"/>
      <c r="DF22" s="613"/>
      <c r="DG22" s="613"/>
      <c r="DH22" s="613"/>
      <c r="DI22" s="613"/>
      <c r="DJ22" s="613"/>
      <c r="DK22" s="614"/>
      <c r="DL22" s="618">
        <v>307413</v>
      </c>
      <c r="DM22" s="613"/>
      <c r="DN22" s="613"/>
      <c r="DO22" s="613"/>
      <c r="DP22" s="613"/>
      <c r="DQ22" s="613"/>
      <c r="DR22" s="613"/>
      <c r="DS22" s="613"/>
      <c r="DT22" s="613"/>
      <c r="DU22" s="613"/>
      <c r="DV22" s="613"/>
      <c r="DW22" s="613"/>
      <c r="DX22" s="696"/>
    </row>
    <row r="23" spans="2:128" ht="11.25" customHeight="1" x14ac:dyDescent="0.2">
      <c r="B23" s="609" t="s">
        <v>257</v>
      </c>
      <c r="C23" s="610"/>
      <c r="D23" s="610"/>
      <c r="E23" s="610"/>
      <c r="F23" s="610"/>
      <c r="G23" s="610"/>
      <c r="H23" s="610"/>
      <c r="I23" s="610"/>
      <c r="J23" s="610"/>
      <c r="K23" s="610"/>
      <c r="L23" s="610"/>
      <c r="M23" s="610"/>
      <c r="N23" s="610"/>
      <c r="O23" s="610"/>
      <c r="P23" s="610"/>
      <c r="Q23" s="611"/>
      <c r="R23" s="612">
        <v>6023</v>
      </c>
      <c r="S23" s="613"/>
      <c r="T23" s="613"/>
      <c r="U23" s="613"/>
      <c r="V23" s="613"/>
      <c r="W23" s="613"/>
      <c r="X23" s="613"/>
      <c r="Y23" s="614"/>
      <c r="Z23" s="615">
        <v>0</v>
      </c>
      <c r="AA23" s="677"/>
      <c r="AB23" s="677"/>
      <c r="AC23" s="679"/>
      <c r="AD23" s="618" t="s">
        <v>207</v>
      </c>
      <c r="AE23" s="613"/>
      <c r="AF23" s="613"/>
      <c r="AG23" s="613"/>
      <c r="AH23" s="613"/>
      <c r="AI23" s="613"/>
      <c r="AJ23" s="613"/>
      <c r="AK23" s="614"/>
      <c r="AL23" s="615" t="s">
        <v>118</v>
      </c>
      <c r="AM23" s="677"/>
      <c r="AN23" s="677"/>
      <c r="AO23" s="678"/>
      <c r="AP23" s="680" t="s">
        <v>258</v>
      </c>
      <c r="AQ23" s="681"/>
      <c r="AR23" s="681"/>
      <c r="AS23" s="681"/>
      <c r="AT23" s="681"/>
      <c r="AU23" s="681"/>
      <c r="AV23" s="681"/>
      <c r="AW23" s="681"/>
      <c r="AX23" s="681"/>
      <c r="AY23" s="681"/>
      <c r="AZ23" s="681"/>
      <c r="BA23" s="681"/>
      <c r="BB23" s="681"/>
      <c r="BC23" s="682"/>
      <c r="BD23" s="612">
        <v>4691961</v>
      </c>
      <c r="BE23" s="613"/>
      <c r="BF23" s="613"/>
      <c r="BG23" s="613"/>
      <c r="BH23" s="613"/>
      <c r="BI23" s="613"/>
      <c r="BJ23" s="613"/>
      <c r="BK23" s="614"/>
      <c r="BL23" s="676">
        <v>5.9</v>
      </c>
      <c r="BM23" s="676"/>
      <c r="BN23" s="676"/>
      <c r="BO23" s="676"/>
      <c r="BP23" s="671" t="s">
        <v>118</v>
      </c>
      <c r="BQ23" s="671"/>
      <c r="BR23" s="671"/>
      <c r="BS23" s="671"/>
      <c r="BT23" s="671"/>
      <c r="BU23" s="671"/>
      <c r="BV23" s="671"/>
      <c r="BW23" s="672"/>
      <c r="BY23" s="680" t="s">
        <v>259</v>
      </c>
      <c r="BZ23" s="681"/>
      <c r="CA23" s="681"/>
      <c r="CB23" s="681"/>
      <c r="CC23" s="681"/>
      <c r="CD23" s="681"/>
      <c r="CE23" s="681"/>
      <c r="CF23" s="681"/>
      <c r="CG23" s="681"/>
      <c r="CH23" s="681"/>
      <c r="CI23" s="681"/>
      <c r="CJ23" s="681"/>
      <c r="CK23" s="681"/>
      <c r="CL23" s="682"/>
      <c r="CM23" s="612">
        <v>169129</v>
      </c>
      <c r="CN23" s="613"/>
      <c r="CO23" s="613"/>
      <c r="CP23" s="613"/>
      <c r="CQ23" s="613"/>
      <c r="CR23" s="613"/>
      <c r="CS23" s="613"/>
      <c r="CT23" s="614"/>
      <c r="CU23" s="615">
        <v>0</v>
      </c>
      <c r="CV23" s="677"/>
      <c r="CW23" s="677"/>
      <c r="CX23" s="679"/>
      <c r="CY23" s="618" t="s">
        <v>118</v>
      </c>
      <c r="CZ23" s="613"/>
      <c r="DA23" s="613"/>
      <c r="DB23" s="613"/>
      <c r="DC23" s="613"/>
      <c r="DD23" s="613"/>
      <c r="DE23" s="613"/>
      <c r="DF23" s="613"/>
      <c r="DG23" s="613"/>
      <c r="DH23" s="613"/>
      <c r="DI23" s="613"/>
      <c r="DJ23" s="613"/>
      <c r="DK23" s="614"/>
      <c r="DL23" s="618">
        <v>169129</v>
      </c>
      <c r="DM23" s="613"/>
      <c r="DN23" s="613"/>
      <c r="DO23" s="613"/>
      <c r="DP23" s="613"/>
      <c r="DQ23" s="613"/>
      <c r="DR23" s="613"/>
      <c r="DS23" s="613"/>
      <c r="DT23" s="613"/>
      <c r="DU23" s="613"/>
      <c r="DV23" s="613"/>
      <c r="DW23" s="613"/>
      <c r="DX23" s="696"/>
    </row>
    <row r="24" spans="2:128" ht="11.25" customHeight="1" x14ac:dyDescent="0.2">
      <c r="B24" s="609" t="s">
        <v>260</v>
      </c>
      <c r="C24" s="610"/>
      <c r="D24" s="610"/>
      <c r="E24" s="610"/>
      <c r="F24" s="610"/>
      <c r="G24" s="610"/>
      <c r="H24" s="610"/>
      <c r="I24" s="610"/>
      <c r="J24" s="610"/>
      <c r="K24" s="610"/>
      <c r="L24" s="610"/>
      <c r="M24" s="610"/>
      <c r="N24" s="610"/>
      <c r="O24" s="610"/>
      <c r="P24" s="610"/>
      <c r="Q24" s="611"/>
      <c r="R24" s="612">
        <v>266241398</v>
      </c>
      <c r="S24" s="613"/>
      <c r="T24" s="613"/>
      <c r="U24" s="613"/>
      <c r="V24" s="613"/>
      <c r="W24" s="613"/>
      <c r="X24" s="613"/>
      <c r="Y24" s="614"/>
      <c r="Z24" s="615">
        <v>58.2</v>
      </c>
      <c r="AA24" s="677"/>
      <c r="AB24" s="677"/>
      <c r="AC24" s="679"/>
      <c r="AD24" s="618">
        <v>248181269</v>
      </c>
      <c r="AE24" s="613"/>
      <c r="AF24" s="613"/>
      <c r="AG24" s="613"/>
      <c r="AH24" s="613"/>
      <c r="AI24" s="613"/>
      <c r="AJ24" s="613"/>
      <c r="AK24" s="614"/>
      <c r="AL24" s="615">
        <v>99.1</v>
      </c>
      <c r="AM24" s="677"/>
      <c r="AN24" s="677"/>
      <c r="AO24" s="678"/>
      <c r="AP24" s="680" t="s">
        <v>261</v>
      </c>
      <c r="AQ24" s="681"/>
      <c r="AR24" s="681"/>
      <c r="AS24" s="681"/>
      <c r="AT24" s="681"/>
      <c r="AU24" s="681"/>
      <c r="AV24" s="681"/>
      <c r="AW24" s="681"/>
      <c r="AX24" s="681"/>
      <c r="AY24" s="681"/>
      <c r="AZ24" s="681"/>
      <c r="BA24" s="681"/>
      <c r="BB24" s="681"/>
      <c r="BC24" s="682"/>
      <c r="BD24" s="612">
        <v>7946245</v>
      </c>
      <c r="BE24" s="613"/>
      <c r="BF24" s="613"/>
      <c r="BG24" s="613"/>
      <c r="BH24" s="613"/>
      <c r="BI24" s="613"/>
      <c r="BJ24" s="613"/>
      <c r="BK24" s="614"/>
      <c r="BL24" s="676">
        <v>10</v>
      </c>
      <c r="BM24" s="676"/>
      <c r="BN24" s="676"/>
      <c r="BO24" s="676"/>
      <c r="BP24" s="671" t="s">
        <v>234</v>
      </c>
      <c r="BQ24" s="671"/>
      <c r="BR24" s="671"/>
      <c r="BS24" s="671"/>
      <c r="BT24" s="671"/>
      <c r="BU24" s="671"/>
      <c r="BV24" s="671"/>
      <c r="BW24" s="672"/>
      <c r="BY24" s="680" t="s">
        <v>262</v>
      </c>
      <c r="BZ24" s="681"/>
      <c r="CA24" s="681"/>
      <c r="CB24" s="681"/>
      <c r="CC24" s="681"/>
      <c r="CD24" s="681"/>
      <c r="CE24" s="681"/>
      <c r="CF24" s="681"/>
      <c r="CG24" s="681"/>
      <c r="CH24" s="681"/>
      <c r="CI24" s="681"/>
      <c r="CJ24" s="681"/>
      <c r="CK24" s="681"/>
      <c r="CL24" s="682"/>
      <c r="CM24" s="612" t="s">
        <v>207</v>
      </c>
      <c r="CN24" s="613"/>
      <c r="CO24" s="613"/>
      <c r="CP24" s="613"/>
      <c r="CQ24" s="613"/>
      <c r="CR24" s="613"/>
      <c r="CS24" s="613"/>
      <c r="CT24" s="614"/>
      <c r="CU24" s="615" t="s">
        <v>207</v>
      </c>
      <c r="CV24" s="677"/>
      <c r="CW24" s="677"/>
      <c r="CX24" s="679"/>
      <c r="CY24" s="618" t="s">
        <v>118</v>
      </c>
      <c r="CZ24" s="613"/>
      <c r="DA24" s="613"/>
      <c r="DB24" s="613"/>
      <c r="DC24" s="613"/>
      <c r="DD24" s="613"/>
      <c r="DE24" s="613"/>
      <c r="DF24" s="613"/>
      <c r="DG24" s="613"/>
      <c r="DH24" s="613"/>
      <c r="DI24" s="613"/>
      <c r="DJ24" s="613"/>
      <c r="DK24" s="614"/>
      <c r="DL24" s="618" t="s">
        <v>207</v>
      </c>
      <c r="DM24" s="613"/>
      <c r="DN24" s="613"/>
      <c r="DO24" s="613"/>
      <c r="DP24" s="613"/>
      <c r="DQ24" s="613"/>
      <c r="DR24" s="613"/>
      <c r="DS24" s="613"/>
      <c r="DT24" s="613"/>
      <c r="DU24" s="613"/>
      <c r="DV24" s="613"/>
      <c r="DW24" s="613"/>
      <c r="DX24" s="696"/>
    </row>
    <row r="25" spans="2:128" ht="11.25" customHeight="1" x14ac:dyDescent="0.2">
      <c r="B25" s="609" t="s">
        <v>263</v>
      </c>
      <c r="C25" s="610"/>
      <c r="D25" s="610"/>
      <c r="E25" s="610"/>
      <c r="F25" s="610"/>
      <c r="G25" s="610"/>
      <c r="H25" s="610"/>
      <c r="I25" s="610"/>
      <c r="J25" s="610"/>
      <c r="K25" s="610"/>
      <c r="L25" s="610"/>
      <c r="M25" s="610"/>
      <c r="N25" s="610"/>
      <c r="O25" s="610"/>
      <c r="P25" s="610"/>
      <c r="Q25" s="611"/>
      <c r="R25" s="612">
        <v>170261</v>
      </c>
      <c r="S25" s="613"/>
      <c r="T25" s="613"/>
      <c r="U25" s="613"/>
      <c r="V25" s="613"/>
      <c r="W25" s="613"/>
      <c r="X25" s="613"/>
      <c r="Y25" s="614"/>
      <c r="Z25" s="615">
        <v>0</v>
      </c>
      <c r="AA25" s="677"/>
      <c r="AB25" s="677"/>
      <c r="AC25" s="679"/>
      <c r="AD25" s="618">
        <v>170261</v>
      </c>
      <c r="AE25" s="613"/>
      <c r="AF25" s="613"/>
      <c r="AG25" s="613"/>
      <c r="AH25" s="613"/>
      <c r="AI25" s="613"/>
      <c r="AJ25" s="613"/>
      <c r="AK25" s="614"/>
      <c r="AL25" s="615">
        <v>0.1</v>
      </c>
      <c r="AM25" s="677"/>
      <c r="AN25" s="677"/>
      <c r="AO25" s="678"/>
      <c r="AP25" s="680" t="s">
        <v>264</v>
      </c>
      <c r="AQ25" s="681"/>
      <c r="AR25" s="681"/>
      <c r="AS25" s="681"/>
      <c r="AT25" s="681"/>
      <c r="AU25" s="681"/>
      <c r="AV25" s="681"/>
      <c r="AW25" s="681"/>
      <c r="AX25" s="681"/>
      <c r="AY25" s="681"/>
      <c r="AZ25" s="681"/>
      <c r="BA25" s="681"/>
      <c r="BB25" s="681"/>
      <c r="BC25" s="682"/>
      <c r="BD25" s="612">
        <v>7316</v>
      </c>
      <c r="BE25" s="613"/>
      <c r="BF25" s="613"/>
      <c r="BG25" s="613"/>
      <c r="BH25" s="613"/>
      <c r="BI25" s="613"/>
      <c r="BJ25" s="613"/>
      <c r="BK25" s="614"/>
      <c r="BL25" s="676">
        <v>0</v>
      </c>
      <c r="BM25" s="676"/>
      <c r="BN25" s="676"/>
      <c r="BO25" s="676"/>
      <c r="BP25" s="671" t="s">
        <v>207</v>
      </c>
      <c r="BQ25" s="671"/>
      <c r="BR25" s="671"/>
      <c r="BS25" s="671"/>
      <c r="BT25" s="671"/>
      <c r="BU25" s="671"/>
      <c r="BV25" s="671"/>
      <c r="BW25" s="672"/>
      <c r="BY25" s="680" t="s">
        <v>265</v>
      </c>
      <c r="BZ25" s="681"/>
      <c r="CA25" s="681"/>
      <c r="CB25" s="681"/>
      <c r="CC25" s="681"/>
      <c r="CD25" s="681"/>
      <c r="CE25" s="681"/>
      <c r="CF25" s="681"/>
      <c r="CG25" s="681"/>
      <c r="CH25" s="681"/>
      <c r="CI25" s="681"/>
      <c r="CJ25" s="681"/>
      <c r="CK25" s="681"/>
      <c r="CL25" s="682"/>
      <c r="CM25" s="612">
        <v>13133646</v>
      </c>
      <c r="CN25" s="613"/>
      <c r="CO25" s="613"/>
      <c r="CP25" s="613"/>
      <c r="CQ25" s="613"/>
      <c r="CR25" s="613"/>
      <c r="CS25" s="613"/>
      <c r="CT25" s="614"/>
      <c r="CU25" s="615">
        <v>2.9</v>
      </c>
      <c r="CV25" s="677"/>
      <c r="CW25" s="677"/>
      <c r="CX25" s="679"/>
      <c r="CY25" s="618" t="s">
        <v>207</v>
      </c>
      <c r="CZ25" s="613"/>
      <c r="DA25" s="613"/>
      <c r="DB25" s="613"/>
      <c r="DC25" s="613"/>
      <c r="DD25" s="613"/>
      <c r="DE25" s="613"/>
      <c r="DF25" s="613"/>
      <c r="DG25" s="613"/>
      <c r="DH25" s="613"/>
      <c r="DI25" s="613"/>
      <c r="DJ25" s="613"/>
      <c r="DK25" s="614"/>
      <c r="DL25" s="618">
        <v>13133646</v>
      </c>
      <c r="DM25" s="613"/>
      <c r="DN25" s="613"/>
      <c r="DO25" s="613"/>
      <c r="DP25" s="613"/>
      <c r="DQ25" s="613"/>
      <c r="DR25" s="613"/>
      <c r="DS25" s="613"/>
      <c r="DT25" s="613"/>
      <c r="DU25" s="613"/>
      <c r="DV25" s="613"/>
      <c r="DW25" s="613"/>
      <c r="DX25" s="696"/>
    </row>
    <row r="26" spans="2:128" ht="11.25" customHeight="1" x14ac:dyDescent="0.2">
      <c r="B26" s="609" t="s">
        <v>266</v>
      </c>
      <c r="C26" s="610"/>
      <c r="D26" s="610"/>
      <c r="E26" s="610"/>
      <c r="F26" s="610"/>
      <c r="G26" s="610"/>
      <c r="H26" s="610"/>
      <c r="I26" s="610"/>
      <c r="J26" s="610"/>
      <c r="K26" s="610"/>
      <c r="L26" s="610"/>
      <c r="M26" s="610"/>
      <c r="N26" s="610"/>
      <c r="O26" s="610"/>
      <c r="P26" s="610"/>
      <c r="Q26" s="611"/>
      <c r="R26" s="612">
        <v>3358535</v>
      </c>
      <c r="S26" s="613"/>
      <c r="T26" s="613"/>
      <c r="U26" s="613"/>
      <c r="V26" s="613"/>
      <c r="W26" s="613"/>
      <c r="X26" s="613"/>
      <c r="Y26" s="614"/>
      <c r="Z26" s="615">
        <v>0.7</v>
      </c>
      <c r="AA26" s="677"/>
      <c r="AB26" s="677"/>
      <c r="AC26" s="679"/>
      <c r="AD26" s="618" t="s">
        <v>207</v>
      </c>
      <c r="AE26" s="613"/>
      <c r="AF26" s="613"/>
      <c r="AG26" s="613"/>
      <c r="AH26" s="613"/>
      <c r="AI26" s="613"/>
      <c r="AJ26" s="613"/>
      <c r="AK26" s="614"/>
      <c r="AL26" s="615" t="s">
        <v>207</v>
      </c>
      <c r="AM26" s="677"/>
      <c r="AN26" s="677"/>
      <c r="AO26" s="678"/>
      <c r="AP26" s="680" t="s">
        <v>267</v>
      </c>
      <c r="AQ26" s="681"/>
      <c r="AR26" s="681"/>
      <c r="AS26" s="681"/>
      <c r="AT26" s="681"/>
      <c r="AU26" s="681"/>
      <c r="AV26" s="681"/>
      <c r="AW26" s="681"/>
      <c r="AX26" s="681"/>
      <c r="AY26" s="681"/>
      <c r="AZ26" s="681"/>
      <c r="BA26" s="681"/>
      <c r="BB26" s="681"/>
      <c r="BC26" s="682"/>
      <c r="BD26" s="612" t="s">
        <v>234</v>
      </c>
      <c r="BE26" s="613"/>
      <c r="BF26" s="613"/>
      <c r="BG26" s="613"/>
      <c r="BH26" s="613"/>
      <c r="BI26" s="613"/>
      <c r="BJ26" s="613"/>
      <c r="BK26" s="614"/>
      <c r="BL26" s="676" t="s">
        <v>118</v>
      </c>
      <c r="BM26" s="676"/>
      <c r="BN26" s="676"/>
      <c r="BO26" s="676"/>
      <c r="BP26" s="671" t="s">
        <v>207</v>
      </c>
      <c r="BQ26" s="671"/>
      <c r="BR26" s="671"/>
      <c r="BS26" s="671"/>
      <c r="BT26" s="671"/>
      <c r="BU26" s="671"/>
      <c r="BV26" s="671"/>
      <c r="BW26" s="672"/>
      <c r="BY26" s="680" t="s">
        <v>268</v>
      </c>
      <c r="BZ26" s="681"/>
      <c r="CA26" s="681"/>
      <c r="CB26" s="681"/>
      <c r="CC26" s="681"/>
      <c r="CD26" s="681"/>
      <c r="CE26" s="681"/>
      <c r="CF26" s="681"/>
      <c r="CG26" s="681"/>
      <c r="CH26" s="681"/>
      <c r="CI26" s="681"/>
      <c r="CJ26" s="681"/>
      <c r="CK26" s="681"/>
      <c r="CL26" s="682"/>
      <c r="CM26" s="612">
        <v>158507</v>
      </c>
      <c r="CN26" s="613"/>
      <c r="CO26" s="613"/>
      <c r="CP26" s="613"/>
      <c r="CQ26" s="613"/>
      <c r="CR26" s="613"/>
      <c r="CS26" s="613"/>
      <c r="CT26" s="614"/>
      <c r="CU26" s="615">
        <v>0</v>
      </c>
      <c r="CV26" s="677"/>
      <c r="CW26" s="677"/>
      <c r="CX26" s="679"/>
      <c r="CY26" s="618" t="s">
        <v>207</v>
      </c>
      <c r="CZ26" s="613"/>
      <c r="DA26" s="613"/>
      <c r="DB26" s="613"/>
      <c r="DC26" s="613"/>
      <c r="DD26" s="613"/>
      <c r="DE26" s="613"/>
      <c r="DF26" s="613"/>
      <c r="DG26" s="613"/>
      <c r="DH26" s="613"/>
      <c r="DI26" s="613"/>
      <c r="DJ26" s="613"/>
      <c r="DK26" s="614"/>
      <c r="DL26" s="618">
        <v>158507</v>
      </c>
      <c r="DM26" s="613"/>
      <c r="DN26" s="613"/>
      <c r="DO26" s="613"/>
      <c r="DP26" s="613"/>
      <c r="DQ26" s="613"/>
      <c r="DR26" s="613"/>
      <c r="DS26" s="613"/>
      <c r="DT26" s="613"/>
      <c r="DU26" s="613"/>
      <c r="DV26" s="613"/>
      <c r="DW26" s="613"/>
      <c r="DX26" s="696"/>
    </row>
    <row r="27" spans="2:128" ht="11.25" customHeight="1" x14ac:dyDescent="0.2">
      <c r="B27" s="609" t="s">
        <v>269</v>
      </c>
      <c r="C27" s="610"/>
      <c r="D27" s="610"/>
      <c r="E27" s="610"/>
      <c r="F27" s="610"/>
      <c r="G27" s="610"/>
      <c r="H27" s="610"/>
      <c r="I27" s="610"/>
      <c r="J27" s="610"/>
      <c r="K27" s="610"/>
      <c r="L27" s="610"/>
      <c r="M27" s="610"/>
      <c r="N27" s="610"/>
      <c r="O27" s="610"/>
      <c r="P27" s="610"/>
      <c r="Q27" s="611"/>
      <c r="R27" s="612">
        <v>4120205</v>
      </c>
      <c r="S27" s="613"/>
      <c r="T27" s="613"/>
      <c r="U27" s="613"/>
      <c r="V27" s="613"/>
      <c r="W27" s="613"/>
      <c r="X27" s="613"/>
      <c r="Y27" s="614"/>
      <c r="Z27" s="615">
        <v>0.9</v>
      </c>
      <c r="AA27" s="677"/>
      <c r="AB27" s="677"/>
      <c r="AC27" s="679"/>
      <c r="AD27" s="618">
        <v>1283415</v>
      </c>
      <c r="AE27" s="613"/>
      <c r="AF27" s="613"/>
      <c r="AG27" s="613"/>
      <c r="AH27" s="613"/>
      <c r="AI27" s="613"/>
      <c r="AJ27" s="613"/>
      <c r="AK27" s="614"/>
      <c r="AL27" s="615">
        <v>0.5</v>
      </c>
      <c r="AM27" s="677"/>
      <c r="AN27" s="677"/>
      <c r="AO27" s="678"/>
      <c r="AP27" s="680" t="s">
        <v>270</v>
      </c>
      <c r="AQ27" s="681"/>
      <c r="AR27" s="681"/>
      <c r="AS27" s="681"/>
      <c r="AT27" s="681"/>
      <c r="AU27" s="681"/>
      <c r="AV27" s="681"/>
      <c r="AW27" s="681"/>
      <c r="AX27" s="681"/>
      <c r="AY27" s="681"/>
      <c r="AZ27" s="681"/>
      <c r="BA27" s="681"/>
      <c r="BB27" s="681"/>
      <c r="BC27" s="682"/>
      <c r="BD27" s="612" t="s">
        <v>207</v>
      </c>
      <c r="BE27" s="613"/>
      <c r="BF27" s="613"/>
      <c r="BG27" s="613"/>
      <c r="BH27" s="613"/>
      <c r="BI27" s="613"/>
      <c r="BJ27" s="613"/>
      <c r="BK27" s="614"/>
      <c r="BL27" s="676" t="s">
        <v>118</v>
      </c>
      <c r="BM27" s="676"/>
      <c r="BN27" s="676"/>
      <c r="BO27" s="676"/>
      <c r="BP27" s="671" t="s">
        <v>118</v>
      </c>
      <c r="BQ27" s="671"/>
      <c r="BR27" s="671"/>
      <c r="BS27" s="671"/>
      <c r="BT27" s="671"/>
      <c r="BU27" s="671"/>
      <c r="BV27" s="671"/>
      <c r="BW27" s="672"/>
      <c r="BY27" s="680" t="s">
        <v>271</v>
      </c>
      <c r="BZ27" s="681"/>
      <c r="CA27" s="681"/>
      <c r="CB27" s="681"/>
      <c r="CC27" s="681"/>
      <c r="CD27" s="681"/>
      <c r="CE27" s="681"/>
      <c r="CF27" s="681"/>
      <c r="CG27" s="681"/>
      <c r="CH27" s="681"/>
      <c r="CI27" s="681"/>
      <c r="CJ27" s="681"/>
      <c r="CK27" s="681"/>
      <c r="CL27" s="682"/>
      <c r="CM27" s="612" t="s">
        <v>207</v>
      </c>
      <c r="CN27" s="613"/>
      <c r="CO27" s="613"/>
      <c r="CP27" s="613"/>
      <c r="CQ27" s="613"/>
      <c r="CR27" s="613"/>
      <c r="CS27" s="613"/>
      <c r="CT27" s="614"/>
      <c r="CU27" s="615" t="s">
        <v>207</v>
      </c>
      <c r="CV27" s="677"/>
      <c r="CW27" s="677"/>
      <c r="CX27" s="679"/>
      <c r="CY27" s="618" t="s">
        <v>207</v>
      </c>
      <c r="CZ27" s="613"/>
      <c r="DA27" s="613"/>
      <c r="DB27" s="613"/>
      <c r="DC27" s="613"/>
      <c r="DD27" s="613"/>
      <c r="DE27" s="613"/>
      <c r="DF27" s="613"/>
      <c r="DG27" s="613"/>
      <c r="DH27" s="613"/>
      <c r="DI27" s="613"/>
      <c r="DJ27" s="613"/>
      <c r="DK27" s="614"/>
      <c r="DL27" s="618" t="s">
        <v>207</v>
      </c>
      <c r="DM27" s="613"/>
      <c r="DN27" s="613"/>
      <c r="DO27" s="613"/>
      <c r="DP27" s="613"/>
      <c r="DQ27" s="613"/>
      <c r="DR27" s="613"/>
      <c r="DS27" s="613"/>
      <c r="DT27" s="613"/>
      <c r="DU27" s="613"/>
      <c r="DV27" s="613"/>
      <c r="DW27" s="613"/>
      <c r="DX27" s="696"/>
    </row>
    <row r="28" spans="2:128" ht="11.25" customHeight="1" x14ac:dyDescent="0.2">
      <c r="B28" s="609" t="s">
        <v>272</v>
      </c>
      <c r="C28" s="610"/>
      <c r="D28" s="610"/>
      <c r="E28" s="610"/>
      <c r="F28" s="610"/>
      <c r="G28" s="610"/>
      <c r="H28" s="610"/>
      <c r="I28" s="610"/>
      <c r="J28" s="610"/>
      <c r="K28" s="610"/>
      <c r="L28" s="610"/>
      <c r="M28" s="610"/>
      <c r="N28" s="610"/>
      <c r="O28" s="610"/>
      <c r="P28" s="610"/>
      <c r="Q28" s="611"/>
      <c r="R28" s="612">
        <v>1198661</v>
      </c>
      <c r="S28" s="613"/>
      <c r="T28" s="613"/>
      <c r="U28" s="613"/>
      <c r="V28" s="613"/>
      <c r="W28" s="613"/>
      <c r="X28" s="613"/>
      <c r="Y28" s="614"/>
      <c r="Z28" s="615">
        <v>0.3</v>
      </c>
      <c r="AA28" s="677"/>
      <c r="AB28" s="677"/>
      <c r="AC28" s="679"/>
      <c r="AD28" s="618" t="s">
        <v>118</v>
      </c>
      <c r="AE28" s="613"/>
      <c r="AF28" s="613"/>
      <c r="AG28" s="613"/>
      <c r="AH28" s="613"/>
      <c r="AI28" s="613"/>
      <c r="AJ28" s="613"/>
      <c r="AK28" s="614"/>
      <c r="AL28" s="615" t="s">
        <v>118</v>
      </c>
      <c r="AM28" s="677"/>
      <c r="AN28" s="677"/>
      <c r="AO28" s="678"/>
      <c r="AP28" s="680" t="s">
        <v>273</v>
      </c>
      <c r="AQ28" s="681"/>
      <c r="AR28" s="681"/>
      <c r="AS28" s="681"/>
      <c r="AT28" s="681"/>
      <c r="AU28" s="681"/>
      <c r="AV28" s="681"/>
      <c r="AW28" s="681"/>
      <c r="AX28" s="681"/>
      <c r="AY28" s="681"/>
      <c r="AZ28" s="681"/>
      <c r="BA28" s="681"/>
      <c r="BB28" s="681"/>
      <c r="BC28" s="682"/>
      <c r="BD28" s="612">
        <v>21110</v>
      </c>
      <c r="BE28" s="613"/>
      <c r="BF28" s="613"/>
      <c r="BG28" s="613"/>
      <c r="BH28" s="613"/>
      <c r="BI28" s="613"/>
      <c r="BJ28" s="613"/>
      <c r="BK28" s="614"/>
      <c r="BL28" s="676">
        <v>0</v>
      </c>
      <c r="BM28" s="676"/>
      <c r="BN28" s="676"/>
      <c r="BO28" s="676"/>
      <c r="BP28" s="671" t="s">
        <v>118</v>
      </c>
      <c r="BQ28" s="671"/>
      <c r="BR28" s="671"/>
      <c r="BS28" s="671"/>
      <c r="BT28" s="671"/>
      <c r="BU28" s="671"/>
      <c r="BV28" s="671"/>
      <c r="BW28" s="672"/>
      <c r="BY28" s="680" t="s">
        <v>274</v>
      </c>
      <c r="BZ28" s="681"/>
      <c r="CA28" s="681"/>
      <c r="CB28" s="681"/>
      <c r="CC28" s="681"/>
      <c r="CD28" s="681"/>
      <c r="CE28" s="681"/>
      <c r="CF28" s="681"/>
      <c r="CG28" s="681"/>
      <c r="CH28" s="681"/>
      <c r="CI28" s="681"/>
      <c r="CJ28" s="681"/>
      <c r="CK28" s="681"/>
      <c r="CL28" s="682"/>
      <c r="CM28" s="612">
        <v>313769</v>
      </c>
      <c r="CN28" s="613"/>
      <c r="CO28" s="613"/>
      <c r="CP28" s="613"/>
      <c r="CQ28" s="613"/>
      <c r="CR28" s="613"/>
      <c r="CS28" s="613"/>
      <c r="CT28" s="614"/>
      <c r="CU28" s="615">
        <v>0.1</v>
      </c>
      <c r="CV28" s="677"/>
      <c r="CW28" s="677"/>
      <c r="CX28" s="679"/>
      <c r="CY28" s="618" t="s">
        <v>207</v>
      </c>
      <c r="CZ28" s="613"/>
      <c r="DA28" s="613"/>
      <c r="DB28" s="613"/>
      <c r="DC28" s="613"/>
      <c r="DD28" s="613"/>
      <c r="DE28" s="613"/>
      <c r="DF28" s="613"/>
      <c r="DG28" s="613"/>
      <c r="DH28" s="613"/>
      <c r="DI28" s="613"/>
      <c r="DJ28" s="613"/>
      <c r="DK28" s="614"/>
      <c r="DL28" s="618">
        <v>313769</v>
      </c>
      <c r="DM28" s="613"/>
      <c r="DN28" s="613"/>
      <c r="DO28" s="613"/>
      <c r="DP28" s="613"/>
      <c r="DQ28" s="613"/>
      <c r="DR28" s="613"/>
      <c r="DS28" s="613"/>
      <c r="DT28" s="613"/>
      <c r="DU28" s="613"/>
      <c r="DV28" s="613"/>
      <c r="DW28" s="613"/>
      <c r="DX28" s="696"/>
    </row>
    <row r="29" spans="2:128" ht="11.25" customHeight="1" x14ac:dyDescent="0.2">
      <c r="B29" s="609" t="s">
        <v>275</v>
      </c>
      <c r="C29" s="610"/>
      <c r="D29" s="610"/>
      <c r="E29" s="610"/>
      <c r="F29" s="610"/>
      <c r="G29" s="610"/>
      <c r="H29" s="610"/>
      <c r="I29" s="610"/>
      <c r="J29" s="610"/>
      <c r="K29" s="610"/>
      <c r="L29" s="610"/>
      <c r="M29" s="610"/>
      <c r="N29" s="610"/>
      <c r="O29" s="610"/>
      <c r="P29" s="610"/>
      <c r="Q29" s="611"/>
      <c r="R29" s="612">
        <v>77005725</v>
      </c>
      <c r="S29" s="613"/>
      <c r="T29" s="613"/>
      <c r="U29" s="613"/>
      <c r="V29" s="613"/>
      <c r="W29" s="613"/>
      <c r="X29" s="613"/>
      <c r="Y29" s="614"/>
      <c r="Z29" s="615">
        <v>16.8</v>
      </c>
      <c r="AA29" s="677"/>
      <c r="AB29" s="677"/>
      <c r="AC29" s="679"/>
      <c r="AD29" s="618" t="s">
        <v>207</v>
      </c>
      <c r="AE29" s="613"/>
      <c r="AF29" s="613"/>
      <c r="AG29" s="613"/>
      <c r="AH29" s="613"/>
      <c r="AI29" s="613"/>
      <c r="AJ29" s="613"/>
      <c r="AK29" s="614"/>
      <c r="AL29" s="615" t="s">
        <v>234</v>
      </c>
      <c r="AM29" s="677"/>
      <c r="AN29" s="677"/>
      <c r="AO29" s="678"/>
      <c r="AP29" s="680" t="s">
        <v>276</v>
      </c>
      <c r="AQ29" s="681"/>
      <c r="AR29" s="681"/>
      <c r="AS29" s="681"/>
      <c r="AT29" s="681"/>
      <c r="AU29" s="681"/>
      <c r="AV29" s="681"/>
      <c r="AW29" s="681"/>
      <c r="AX29" s="681"/>
      <c r="AY29" s="681"/>
      <c r="AZ29" s="681"/>
      <c r="BA29" s="681"/>
      <c r="BB29" s="681"/>
      <c r="BC29" s="682"/>
      <c r="BD29" s="612">
        <v>21110</v>
      </c>
      <c r="BE29" s="613"/>
      <c r="BF29" s="613"/>
      <c r="BG29" s="613"/>
      <c r="BH29" s="613"/>
      <c r="BI29" s="613"/>
      <c r="BJ29" s="613"/>
      <c r="BK29" s="614"/>
      <c r="BL29" s="676">
        <v>0</v>
      </c>
      <c r="BM29" s="676"/>
      <c r="BN29" s="676"/>
      <c r="BO29" s="676"/>
      <c r="BP29" s="671" t="s">
        <v>207</v>
      </c>
      <c r="BQ29" s="671"/>
      <c r="BR29" s="671"/>
      <c r="BS29" s="671"/>
      <c r="BT29" s="671"/>
      <c r="BU29" s="671"/>
      <c r="BV29" s="671"/>
      <c r="BW29" s="672"/>
      <c r="BY29" s="680" t="s">
        <v>277</v>
      </c>
      <c r="BZ29" s="697"/>
      <c r="CA29" s="697"/>
      <c r="CB29" s="697"/>
      <c r="CC29" s="697"/>
      <c r="CD29" s="697"/>
      <c r="CE29" s="697"/>
      <c r="CF29" s="697"/>
      <c r="CG29" s="697"/>
      <c r="CH29" s="697"/>
      <c r="CI29" s="697"/>
      <c r="CJ29" s="697"/>
      <c r="CK29" s="697"/>
      <c r="CL29" s="682"/>
      <c r="CM29" s="612" t="s">
        <v>118</v>
      </c>
      <c r="CN29" s="613"/>
      <c r="CO29" s="613"/>
      <c r="CP29" s="613"/>
      <c r="CQ29" s="613"/>
      <c r="CR29" s="613"/>
      <c r="CS29" s="613"/>
      <c r="CT29" s="614"/>
      <c r="CU29" s="615" t="s">
        <v>207</v>
      </c>
      <c r="CV29" s="677"/>
      <c r="CW29" s="677"/>
      <c r="CX29" s="679"/>
      <c r="CY29" s="618" t="s">
        <v>118</v>
      </c>
      <c r="CZ29" s="613"/>
      <c r="DA29" s="613"/>
      <c r="DB29" s="613"/>
      <c r="DC29" s="613"/>
      <c r="DD29" s="613"/>
      <c r="DE29" s="613"/>
      <c r="DF29" s="613"/>
      <c r="DG29" s="613"/>
      <c r="DH29" s="613"/>
      <c r="DI29" s="613"/>
      <c r="DJ29" s="613"/>
      <c r="DK29" s="614"/>
      <c r="DL29" s="618" t="s">
        <v>207</v>
      </c>
      <c r="DM29" s="613"/>
      <c r="DN29" s="613"/>
      <c r="DO29" s="613"/>
      <c r="DP29" s="613"/>
      <c r="DQ29" s="613"/>
      <c r="DR29" s="613"/>
      <c r="DS29" s="613"/>
      <c r="DT29" s="613"/>
      <c r="DU29" s="613"/>
      <c r="DV29" s="613"/>
      <c r="DW29" s="613"/>
      <c r="DX29" s="696"/>
    </row>
    <row r="30" spans="2:128" ht="11.25" customHeight="1" x14ac:dyDescent="0.2">
      <c r="B30" s="609" t="s">
        <v>278</v>
      </c>
      <c r="C30" s="610"/>
      <c r="D30" s="610"/>
      <c r="E30" s="610"/>
      <c r="F30" s="610"/>
      <c r="G30" s="610"/>
      <c r="H30" s="610"/>
      <c r="I30" s="610"/>
      <c r="J30" s="610"/>
      <c r="K30" s="610"/>
      <c r="L30" s="610"/>
      <c r="M30" s="610"/>
      <c r="N30" s="610"/>
      <c r="O30" s="610"/>
      <c r="P30" s="610"/>
      <c r="Q30" s="611"/>
      <c r="R30" s="612" t="s">
        <v>118</v>
      </c>
      <c r="S30" s="613"/>
      <c r="T30" s="613"/>
      <c r="U30" s="613"/>
      <c r="V30" s="613"/>
      <c r="W30" s="613"/>
      <c r="X30" s="613"/>
      <c r="Y30" s="614"/>
      <c r="Z30" s="615" t="s">
        <v>207</v>
      </c>
      <c r="AA30" s="677"/>
      <c r="AB30" s="677"/>
      <c r="AC30" s="679"/>
      <c r="AD30" s="618" t="s">
        <v>118</v>
      </c>
      <c r="AE30" s="613"/>
      <c r="AF30" s="613"/>
      <c r="AG30" s="613"/>
      <c r="AH30" s="613"/>
      <c r="AI30" s="613"/>
      <c r="AJ30" s="613"/>
      <c r="AK30" s="614"/>
      <c r="AL30" s="615" t="s">
        <v>234</v>
      </c>
      <c r="AM30" s="677"/>
      <c r="AN30" s="677"/>
      <c r="AO30" s="678"/>
      <c r="AP30" s="680" t="s">
        <v>279</v>
      </c>
      <c r="AQ30" s="681"/>
      <c r="AR30" s="681"/>
      <c r="AS30" s="681"/>
      <c r="AT30" s="681"/>
      <c r="AU30" s="681"/>
      <c r="AV30" s="681"/>
      <c r="AW30" s="681"/>
      <c r="AX30" s="681"/>
      <c r="AY30" s="681"/>
      <c r="AZ30" s="681"/>
      <c r="BA30" s="681"/>
      <c r="BB30" s="681"/>
      <c r="BC30" s="682"/>
      <c r="BD30" s="612">
        <v>21110</v>
      </c>
      <c r="BE30" s="613"/>
      <c r="BF30" s="613"/>
      <c r="BG30" s="613"/>
      <c r="BH30" s="613"/>
      <c r="BI30" s="613"/>
      <c r="BJ30" s="613"/>
      <c r="BK30" s="614"/>
      <c r="BL30" s="676">
        <v>0</v>
      </c>
      <c r="BM30" s="676"/>
      <c r="BN30" s="676"/>
      <c r="BO30" s="676"/>
      <c r="BP30" s="671" t="s">
        <v>118</v>
      </c>
      <c r="BQ30" s="671"/>
      <c r="BR30" s="671"/>
      <c r="BS30" s="671"/>
      <c r="BT30" s="671"/>
      <c r="BU30" s="671"/>
      <c r="BV30" s="671"/>
      <c r="BW30" s="672"/>
      <c r="BY30" s="680" t="s">
        <v>280</v>
      </c>
      <c r="BZ30" s="697"/>
      <c r="CA30" s="697"/>
      <c r="CB30" s="697"/>
      <c r="CC30" s="697"/>
      <c r="CD30" s="697"/>
      <c r="CE30" s="697"/>
      <c r="CF30" s="697"/>
      <c r="CG30" s="697"/>
      <c r="CH30" s="697"/>
      <c r="CI30" s="697"/>
      <c r="CJ30" s="697"/>
      <c r="CK30" s="697"/>
      <c r="CL30" s="682"/>
      <c r="CM30" s="612">
        <v>76637</v>
      </c>
      <c r="CN30" s="613"/>
      <c r="CO30" s="613"/>
      <c r="CP30" s="613"/>
      <c r="CQ30" s="613"/>
      <c r="CR30" s="613"/>
      <c r="CS30" s="613"/>
      <c r="CT30" s="614"/>
      <c r="CU30" s="615">
        <v>0</v>
      </c>
      <c r="CV30" s="677"/>
      <c r="CW30" s="677"/>
      <c r="CX30" s="679"/>
      <c r="CY30" s="618" t="s">
        <v>207</v>
      </c>
      <c r="CZ30" s="613"/>
      <c r="DA30" s="613"/>
      <c r="DB30" s="613"/>
      <c r="DC30" s="613"/>
      <c r="DD30" s="613"/>
      <c r="DE30" s="613"/>
      <c r="DF30" s="613"/>
      <c r="DG30" s="613"/>
      <c r="DH30" s="613"/>
      <c r="DI30" s="613"/>
      <c r="DJ30" s="613"/>
      <c r="DK30" s="614"/>
      <c r="DL30" s="618">
        <v>76637</v>
      </c>
      <c r="DM30" s="613"/>
      <c r="DN30" s="613"/>
      <c r="DO30" s="613"/>
      <c r="DP30" s="613"/>
      <c r="DQ30" s="613"/>
      <c r="DR30" s="613"/>
      <c r="DS30" s="613"/>
      <c r="DT30" s="613"/>
      <c r="DU30" s="613"/>
      <c r="DV30" s="613"/>
      <c r="DW30" s="613"/>
      <c r="DX30" s="696"/>
    </row>
    <row r="31" spans="2:128" ht="11.25" customHeight="1" x14ac:dyDescent="0.2">
      <c r="B31" s="609" t="s">
        <v>281</v>
      </c>
      <c r="C31" s="610"/>
      <c r="D31" s="610"/>
      <c r="E31" s="610"/>
      <c r="F31" s="610"/>
      <c r="G31" s="610"/>
      <c r="H31" s="610"/>
      <c r="I31" s="610"/>
      <c r="J31" s="610"/>
      <c r="K31" s="610"/>
      <c r="L31" s="610"/>
      <c r="M31" s="610"/>
      <c r="N31" s="610"/>
      <c r="O31" s="610"/>
      <c r="P31" s="610"/>
      <c r="Q31" s="611"/>
      <c r="R31" s="612">
        <v>1228805</v>
      </c>
      <c r="S31" s="613"/>
      <c r="T31" s="613"/>
      <c r="U31" s="613"/>
      <c r="V31" s="613"/>
      <c r="W31" s="613"/>
      <c r="X31" s="613"/>
      <c r="Y31" s="614"/>
      <c r="Z31" s="615">
        <v>0.3</v>
      </c>
      <c r="AA31" s="677"/>
      <c r="AB31" s="677"/>
      <c r="AC31" s="679"/>
      <c r="AD31" s="618">
        <v>191551</v>
      </c>
      <c r="AE31" s="613"/>
      <c r="AF31" s="613"/>
      <c r="AG31" s="613"/>
      <c r="AH31" s="613"/>
      <c r="AI31" s="613"/>
      <c r="AJ31" s="613"/>
      <c r="AK31" s="614"/>
      <c r="AL31" s="615">
        <v>0.1</v>
      </c>
      <c r="AM31" s="677"/>
      <c r="AN31" s="677"/>
      <c r="AO31" s="678"/>
      <c r="AP31" s="680" t="s">
        <v>282</v>
      </c>
      <c r="AQ31" s="681"/>
      <c r="AR31" s="681"/>
      <c r="AS31" s="681"/>
      <c r="AT31" s="681"/>
      <c r="AU31" s="681"/>
      <c r="AV31" s="681"/>
      <c r="AW31" s="681"/>
      <c r="AX31" s="681"/>
      <c r="AY31" s="681"/>
      <c r="AZ31" s="681"/>
      <c r="BA31" s="681"/>
      <c r="BB31" s="681"/>
      <c r="BC31" s="682"/>
      <c r="BD31" s="612" t="s">
        <v>118</v>
      </c>
      <c r="BE31" s="613"/>
      <c r="BF31" s="613"/>
      <c r="BG31" s="613"/>
      <c r="BH31" s="613"/>
      <c r="BI31" s="613"/>
      <c r="BJ31" s="613"/>
      <c r="BK31" s="614"/>
      <c r="BL31" s="676" t="s">
        <v>207</v>
      </c>
      <c r="BM31" s="676"/>
      <c r="BN31" s="676"/>
      <c r="BO31" s="676"/>
      <c r="BP31" s="671" t="s">
        <v>128</v>
      </c>
      <c r="BQ31" s="671"/>
      <c r="BR31" s="671"/>
      <c r="BS31" s="671"/>
      <c r="BT31" s="671"/>
      <c r="BU31" s="671"/>
      <c r="BV31" s="671"/>
      <c r="BW31" s="672"/>
      <c r="BY31" s="609" t="s">
        <v>283</v>
      </c>
      <c r="BZ31" s="610"/>
      <c r="CA31" s="610"/>
      <c r="CB31" s="610"/>
      <c r="CC31" s="610"/>
      <c r="CD31" s="610"/>
      <c r="CE31" s="610"/>
      <c r="CF31" s="610"/>
      <c r="CG31" s="610"/>
      <c r="CH31" s="610"/>
      <c r="CI31" s="610"/>
      <c r="CJ31" s="610"/>
      <c r="CK31" s="610"/>
      <c r="CL31" s="611"/>
      <c r="CM31" s="612" t="s">
        <v>118</v>
      </c>
      <c r="CN31" s="613"/>
      <c r="CO31" s="613"/>
      <c r="CP31" s="613"/>
      <c r="CQ31" s="613"/>
      <c r="CR31" s="613"/>
      <c r="CS31" s="613"/>
      <c r="CT31" s="614"/>
      <c r="CU31" s="615" t="s">
        <v>207</v>
      </c>
      <c r="CV31" s="677"/>
      <c r="CW31" s="677"/>
      <c r="CX31" s="679"/>
      <c r="CY31" s="618" t="s">
        <v>207</v>
      </c>
      <c r="CZ31" s="613"/>
      <c r="DA31" s="613"/>
      <c r="DB31" s="613"/>
      <c r="DC31" s="613"/>
      <c r="DD31" s="613"/>
      <c r="DE31" s="613"/>
      <c r="DF31" s="613"/>
      <c r="DG31" s="613"/>
      <c r="DH31" s="613"/>
      <c r="DI31" s="613"/>
      <c r="DJ31" s="613"/>
      <c r="DK31" s="614"/>
      <c r="DL31" s="618" t="s">
        <v>234</v>
      </c>
      <c r="DM31" s="613"/>
      <c r="DN31" s="613"/>
      <c r="DO31" s="613"/>
      <c r="DP31" s="613"/>
      <c r="DQ31" s="613"/>
      <c r="DR31" s="613"/>
      <c r="DS31" s="613"/>
      <c r="DT31" s="613"/>
      <c r="DU31" s="613"/>
      <c r="DV31" s="613"/>
      <c r="DW31" s="613"/>
      <c r="DX31" s="696"/>
    </row>
    <row r="32" spans="2:128" ht="11.25" customHeight="1" x14ac:dyDescent="0.2">
      <c r="B32" s="609" t="s">
        <v>284</v>
      </c>
      <c r="C32" s="610"/>
      <c r="D32" s="610"/>
      <c r="E32" s="610"/>
      <c r="F32" s="610"/>
      <c r="G32" s="610"/>
      <c r="H32" s="610"/>
      <c r="I32" s="610"/>
      <c r="J32" s="610"/>
      <c r="K32" s="610"/>
      <c r="L32" s="610"/>
      <c r="M32" s="610"/>
      <c r="N32" s="610"/>
      <c r="O32" s="610"/>
      <c r="P32" s="610"/>
      <c r="Q32" s="611"/>
      <c r="R32" s="612">
        <v>176266</v>
      </c>
      <c r="S32" s="613"/>
      <c r="T32" s="613"/>
      <c r="U32" s="613"/>
      <c r="V32" s="613"/>
      <c r="W32" s="613"/>
      <c r="X32" s="613"/>
      <c r="Y32" s="614"/>
      <c r="Z32" s="615">
        <v>0</v>
      </c>
      <c r="AA32" s="677"/>
      <c r="AB32" s="677"/>
      <c r="AC32" s="679"/>
      <c r="AD32" s="618" t="s">
        <v>207</v>
      </c>
      <c r="AE32" s="613"/>
      <c r="AF32" s="613"/>
      <c r="AG32" s="613"/>
      <c r="AH32" s="613"/>
      <c r="AI32" s="613"/>
      <c r="AJ32" s="613"/>
      <c r="AK32" s="614"/>
      <c r="AL32" s="615" t="s">
        <v>207</v>
      </c>
      <c r="AM32" s="677"/>
      <c r="AN32" s="677"/>
      <c r="AO32" s="678"/>
      <c r="AP32" s="680" t="s">
        <v>285</v>
      </c>
      <c r="AQ32" s="681"/>
      <c r="AR32" s="681"/>
      <c r="AS32" s="681"/>
      <c r="AT32" s="681"/>
      <c r="AU32" s="681"/>
      <c r="AV32" s="681"/>
      <c r="AW32" s="681"/>
      <c r="AX32" s="681"/>
      <c r="AY32" s="681"/>
      <c r="AZ32" s="681"/>
      <c r="BA32" s="681"/>
      <c r="BB32" s="681"/>
      <c r="BC32" s="682"/>
      <c r="BD32" s="612" t="s">
        <v>207</v>
      </c>
      <c r="BE32" s="613"/>
      <c r="BF32" s="613"/>
      <c r="BG32" s="613"/>
      <c r="BH32" s="613"/>
      <c r="BI32" s="613"/>
      <c r="BJ32" s="613"/>
      <c r="BK32" s="614"/>
      <c r="BL32" s="676" t="s">
        <v>207</v>
      </c>
      <c r="BM32" s="676"/>
      <c r="BN32" s="676"/>
      <c r="BO32" s="676"/>
      <c r="BP32" s="671" t="s">
        <v>118</v>
      </c>
      <c r="BQ32" s="671"/>
      <c r="BR32" s="671"/>
      <c r="BS32" s="671"/>
      <c r="BT32" s="671"/>
      <c r="BU32" s="671"/>
      <c r="BV32" s="671"/>
      <c r="BW32" s="672"/>
      <c r="BY32" s="591" t="s">
        <v>286</v>
      </c>
      <c r="BZ32" s="592"/>
      <c r="CA32" s="592"/>
      <c r="CB32" s="592"/>
      <c r="CC32" s="592"/>
      <c r="CD32" s="592"/>
      <c r="CE32" s="592"/>
      <c r="CF32" s="592"/>
      <c r="CG32" s="592"/>
      <c r="CH32" s="592"/>
      <c r="CI32" s="592"/>
      <c r="CJ32" s="592"/>
      <c r="CK32" s="592"/>
      <c r="CL32" s="593"/>
      <c r="CM32" s="612">
        <v>449350695</v>
      </c>
      <c r="CN32" s="613"/>
      <c r="CO32" s="613"/>
      <c r="CP32" s="613"/>
      <c r="CQ32" s="613"/>
      <c r="CR32" s="613"/>
      <c r="CS32" s="613"/>
      <c r="CT32" s="614"/>
      <c r="CU32" s="597">
        <v>100</v>
      </c>
      <c r="CV32" s="694"/>
      <c r="CW32" s="694"/>
      <c r="CX32" s="695"/>
      <c r="CY32" s="618">
        <v>105787853</v>
      </c>
      <c r="CZ32" s="613"/>
      <c r="DA32" s="613"/>
      <c r="DB32" s="613"/>
      <c r="DC32" s="613"/>
      <c r="DD32" s="613"/>
      <c r="DE32" s="613"/>
      <c r="DF32" s="613"/>
      <c r="DG32" s="613"/>
      <c r="DH32" s="613"/>
      <c r="DI32" s="613"/>
      <c r="DJ32" s="613"/>
      <c r="DK32" s="614"/>
      <c r="DL32" s="618">
        <v>293268710</v>
      </c>
      <c r="DM32" s="613"/>
      <c r="DN32" s="613"/>
      <c r="DO32" s="613"/>
      <c r="DP32" s="613"/>
      <c r="DQ32" s="613"/>
      <c r="DR32" s="613"/>
      <c r="DS32" s="613"/>
      <c r="DT32" s="613"/>
      <c r="DU32" s="613"/>
      <c r="DV32" s="613"/>
      <c r="DW32" s="613"/>
      <c r="DX32" s="696"/>
    </row>
    <row r="33" spans="2:128" ht="11.25" customHeight="1" x14ac:dyDescent="0.2">
      <c r="B33" s="609" t="s">
        <v>287</v>
      </c>
      <c r="C33" s="610"/>
      <c r="D33" s="610"/>
      <c r="E33" s="610"/>
      <c r="F33" s="610"/>
      <c r="G33" s="610"/>
      <c r="H33" s="610"/>
      <c r="I33" s="610"/>
      <c r="J33" s="610"/>
      <c r="K33" s="610"/>
      <c r="L33" s="610"/>
      <c r="M33" s="610"/>
      <c r="N33" s="610"/>
      <c r="O33" s="610"/>
      <c r="P33" s="610"/>
      <c r="Q33" s="611"/>
      <c r="R33" s="612">
        <v>8947007</v>
      </c>
      <c r="S33" s="613"/>
      <c r="T33" s="613"/>
      <c r="U33" s="613"/>
      <c r="V33" s="613"/>
      <c r="W33" s="613"/>
      <c r="X33" s="613"/>
      <c r="Y33" s="614"/>
      <c r="Z33" s="615">
        <v>2</v>
      </c>
      <c r="AA33" s="677"/>
      <c r="AB33" s="677"/>
      <c r="AC33" s="679"/>
      <c r="AD33" s="618" t="s">
        <v>118</v>
      </c>
      <c r="AE33" s="613"/>
      <c r="AF33" s="613"/>
      <c r="AG33" s="613"/>
      <c r="AH33" s="613"/>
      <c r="AI33" s="613"/>
      <c r="AJ33" s="613"/>
      <c r="AK33" s="614"/>
      <c r="AL33" s="615" t="s">
        <v>118</v>
      </c>
      <c r="AM33" s="677"/>
      <c r="AN33" s="677"/>
      <c r="AO33" s="678"/>
      <c r="AP33" s="609" t="s">
        <v>156</v>
      </c>
      <c r="AQ33" s="610"/>
      <c r="AR33" s="610"/>
      <c r="AS33" s="610"/>
      <c r="AT33" s="610"/>
      <c r="AU33" s="610"/>
      <c r="AV33" s="610"/>
      <c r="AW33" s="610"/>
      <c r="AX33" s="610"/>
      <c r="AY33" s="610"/>
      <c r="AZ33" s="610"/>
      <c r="BA33" s="610"/>
      <c r="BB33" s="610"/>
      <c r="BC33" s="611"/>
      <c r="BD33" s="612">
        <v>79527880</v>
      </c>
      <c r="BE33" s="613"/>
      <c r="BF33" s="613"/>
      <c r="BG33" s="613"/>
      <c r="BH33" s="613"/>
      <c r="BI33" s="613"/>
      <c r="BJ33" s="613"/>
      <c r="BK33" s="614"/>
      <c r="BL33" s="676">
        <v>100</v>
      </c>
      <c r="BM33" s="676"/>
      <c r="BN33" s="676"/>
      <c r="BO33" s="676"/>
      <c r="BP33" s="671">
        <v>467634</v>
      </c>
      <c r="BQ33" s="671"/>
      <c r="BR33" s="671"/>
      <c r="BS33" s="671"/>
      <c r="BT33" s="671"/>
      <c r="BU33" s="671"/>
      <c r="BV33" s="671"/>
      <c r="BW33" s="672"/>
      <c r="BY33" s="673" t="s">
        <v>288</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289</v>
      </c>
      <c r="C34" s="610"/>
      <c r="D34" s="610"/>
      <c r="E34" s="610"/>
      <c r="F34" s="610"/>
      <c r="G34" s="610"/>
      <c r="H34" s="610"/>
      <c r="I34" s="610"/>
      <c r="J34" s="610"/>
      <c r="K34" s="610"/>
      <c r="L34" s="610"/>
      <c r="M34" s="610"/>
      <c r="N34" s="610"/>
      <c r="O34" s="610"/>
      <c r="P34" s="610"/>
      <c r="Q34" s="611"/>
      <c r="R34" s="612">
        <v>9465134</v>
      </c>
      <c r="S34" s="613"/>
      <c r="T34" s="613"/>
      <c r="U34" s="613"/>
      <c r="V34" s="613"/>
      <c r="W34" s="613"/>
      <c r="X34" s="613"/>
      <c r="Y34" s="614"/>
      <c r="Z34" s="615">
        <v>2.1</v>
      </c>
      <c r="AA34" s="677"/>
      <c r="AB34" s="677"/>
      <c r="AC34" s="679"/>
      <c r="AD34" s="618" t="s">
        <v>207</v>
      </c>
      <c r="AE34" s="613"/>
      <c r="AF34" s="613"/>
      <c r="AG34" s="613"/>
      <c r="AH34" s="613"/>
      <c r="AI34" s="613"/>
      <c r="AJ34" s="613"/>
      <c r="AK34" s="614"/>
      <c r="AL34" s="615" t="s">
        <v>207</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195</v>
      </c>
      <c r="BZ34" s="674"/>
      <c r="CA34" s="674"/>
      <c r="CB34" s="674"/>
      <c r="CC34" s="674"/>
      <c r="CD34" s="674"/>
      <c r="CE34" s="674"/>
      <c r="CF34" s="674"/>
      <c r="CG34" s="674"/>
      <c r="CH34" s="674"/>
      <c r="CI34" s="674"/>
      <c r="CJ34" s="674"/>
      <c r="CK34" s="674"/>
      <c r="CL34" s="675"/>
      <c r="CM34" s="673" t="s">
        <v>290</v>
      </c>
      <c r="CN34" s="674"/>
      <c r="CO34" s="674"/>
      <c r="CP34" s="674"/>
      <c r="CQ34" s="674"/>
      <c r="CR34" s="674"/>
      <c r="CS34" s="674"/>
      <c r="CT34" s="675"/>
      <c r="CU34" s="673" t="s">
        <v>291</v>
      </c>
      <c r="CV34" s="674"/>
      <c r="CW34" s="674"/>
      <c r="CX34" s="675"/>
      <c r="CY34" s="673" t="s">
        <v>292</v>
      </c>
      <c r="CZ34" s="674"/>
      <c r="DA34" s="674"/>
      <c r="DB34" s="674"/>
      <c r="DC34" s="674"/>
      <c r="DD34" s="674"/>
      <c r="DE34" s="674"/>
      <c r="DF34" s="675"/>
      <c r="DG34" s="691" t="s">
        <v>293</v>
      </c>
      <c r="DH34" s="692"/>
      <c r="DI34" s="692"/>
      <c r="DJ34" s="692"/>
      <c r="DK34" s="692"/>
      <c r="DL34" s="692"/>
      <c r="DM34" s="692"/>
      <c r="DN34" s="692"/>
      <c r="DO34" s="692"/>
      <c r="DP34" s="692"/>
      <c r="DQ34" s="693"/>
      <c r="DR34" s="673" t="s">
        <v>294</v>
      </c>
      <c r="DS34" s="674"/>
      <c r="DT34" s="674"/>
      <c r="DU34" s="674"/>
      <c r="DV34" s="674"/>
      <c r="DW34" s="674"/>
      <c r="DX34" s="675"/>
    </row>
    <row r="35" spans="2:128" ht="11.25" customHeight="1" x14ac:dyDescent="0.2">
      <c r="B35" s="609" t="s">
        <v>295</v>
      </c>
      <c r="C35" s="610"/>
      <c r="D35" s="610"/>
      <c r="E35" s="610"/>
      <c r="F35" s="610"/>
      <c r="G35" s="610"/>
      <c r="H35" s="610"/>
      <c r="I35" s="610"/>
      <c r="J35" s="610"/>
      <c r="K35" s="610"/>
      <c r="L35" s="610"/>
      <c r="M35" s="610"/>
      <c r="N35" s="610"/>
      <c r="O35" s="610"/>
      <c r="P35" s="610"/>
      <c r="Q35" s="611"/>
      <c r="R35" s="612">
        <v>7976149</v>
      </c>
      <c r="S35" s="613"/>
      <c r="T35" s="613"/>
      <c r="U35" s="613"/>
      <c r="V35" s="613"/>
      <c r="W35" s="613"/>
      <c r="X35" s="613"/>
      <c r="Y35" s="614"/>
      <c r="Z35" s="615">
        <v>1.7</v>
      </c>
      <c r="AA35" s="677"/>
      <c r="AB35" s="677"/>
      <c r="AC35" s="679"/>
      <c r="AD35" s="618">
        <v>725574</v>
      </c>
      <c r="AE35" s="613"/>
      <c r="AF35" s="613"/>
      <c r="AG35" s="613"/>
      <c r="AH35" s="613"/>
      <c r="AI35" s="613"/>
      <c r="AJ35" s="613"/>
      <c r="AK35" s="614"/>
      <c r="AL35" s="615">
        <v>0.3</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296</v>
      </c>
      <c r="BZ35" s="666"/>
      <c r="CA35" s="666"/>
      <c r="CB35" s="666"/>
      <c r="CC35" s="666"/>
      <c r="CD35" s="666"/>
      <c r="CE35" s="666"/>
      <c r="CF35" s="666"/>
      <c r="CG35" s="666"/>
      <c r="CH35" s="666"/>
      <c r="CI35" s="666"/>
      <c r="CJ35" s="666"/>
      <c r="CK35" s="666"/>
      <c r="CL35" s="667"/>
      <c r="CM35" s="686">
        <v>195588626</v>
      </c>
      <c r="CN35" s="687"/>
      <c r="CO35" s="687"/>
      <c r="CP35" s="687"/>
      <c r="CQ35" s="687"/>
      <c r="CR35" s="687"/>
      <c r="CS35" s="687"/>
      <c r="CT35" s="688"/>
      <c r="CU35" s="683">
        <v>43.5</v>
      </c>
      <c r="CV35" s="684"/>
      <c r="CW35" s="684"/>
      <c r="CX35" s="689"/>
      <c r="CY35" s="690">
        <v>171580825</v>
      </c>
      <c r="CZ35" s="687"/>
      <c r="DA35" s="687"/>
      <c r="DB35" s="687"/>
      <c r="DC35" s="687"/>
      <c r="DD35" s="687"/>
      <c r="DE35" s="687"/>
      <c r="DF35" s="688"/>
      <c r="DG35" s="690">
        <v>169598819</v>
      </c>
      <c r="DH35" s="687"/>
      <c r="DI35" s="687"/>
      <c r="DJ35" s="687"/>
      <c r="DK35" s="687"/>
      <c r="DL35" s="687"/>
      <c r="DM35" s="687"/>
      <c r="DN35" s="687"/>
      <c r="DO35" s="687"/>
      <c r="DP35" s="687"/>
      <c r="DQ35" s="688"/>
      <c r="DR35" s="683">
        <v>64</v>
      </c>
      <c r="DS35" s="684"/>
      <c r="DT35" s="684"/>
      <c r="DU35" s="684"/>
      <c r="DV35" s="684"/>
      <c r="DW35" s="684"/>
      <c r="DX35" s="685"/>
    </row>
    <row r="36" spans="2:128" ht="11.25" customHeight="1" x14ac:dyDescent="0.2">
      <c r="B36" s="609" t="s">
        <v>297</v>
      </c>
      <c r="C36" s="610"/>
      <c r="D36" s="610"/>
      <c r="E36" s="610"/>
      <c r="F36" s="610"/>
      <c r="G36" s="610"/>
      <c r="H36" s="610"/>
      <c r="I36" s="610"/>
      <c r="J36" s="610"/>
      <c r="K36" s="610"/>
      <c r="L36" s="610"/>
      <c r="M36" s="610"/>
      <c r="N36" s="610"/>
      <c r="O36" s="610"/>
      <c r="P36" s="610"/>
      <c r="Q36" s="611"/>
      <c r="R36" s="612">
        <v>77406800</v>
      </c>
      <c r="S36" s="613"/>
      <c r="T36" s="613"/>
      <c r="U36" s="613"/>
      <c r="V36" s="613"/>
      <c r="W36" s="613"/>
      <c r="X36" s="613"/>
      <c r="Y36" s="614"/>
      <c r="Z36" s="615">
        <v>16.899999999999999</v>
      </c>
      <c r="AA36" s="677"/>
      <c r="AB36" s="677"/>
      <c r="AC36" s="679"/>
      <c r="AD36" s="618" t="s">
        <v>118</v>
      </c>
      <c r="AE36" s="613"/>
      <c r="AF36" s="613"/>
      <c r="AG36" s="613"/>
      <c r="AH36" s="613"/>
      <c r="AI36" s="613"/>
      <c r="AJ36" s="613"/>
      <c r="AK36" s="614"/>
      <c r="AL36" s="615" t="s">
        <v>207</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298</v>
      </c>
      <c r="BZ36" s="610"/>
      <c r="CA36" s="610"/>
      <c r="CB36" s="610"/>
      <c r="CC36" s="610"/>
      <c r="CD36" s="610"/>
      <c r="CE36" s="610"/>
      <c r="CF36" s="610"/>
      <c r="CG36" s="610"/>
      <c r="CH36" s="610"/>
      <c r="CI36" s="610"/>
      <c r="CJ36" s="610"/>
      <c r="CK36" s="610"/>
      <c r="CL36" s="611"/>
      <c r="CM36" s="612">
        <v>113559612</v>
      </c>
      <c r="CN36" s="619"/>
      <c r="CO36" s="619"/>
      <c r="CP36" s="619"/>
      <c r="CQ36" s="619"/>
      <c r="CR36" s="619"/>
      <c r="CS36" s="619"/>
      <c r="CT36" s="620"/>
      <c r="CU36" s="615">
        <v>25.3</v>
      </c>
      <c r="CV36" s="616"/>
      <c r="CW36" s="616"/>
      <c r="CX36" s="617"/>
      <c r="CY36" s="618">
        <v>97914895</v>
      </c>
      <c r="CZ36" s="619"/>
      <c r="DA36" s="619"/>
      <c r="DB36" s="619"/>
      <c r="DC36" s="619"/>
      <c r="DD36" s="619"/>
      <c r="DE36" s="619"/>
      <c r="DF36" s="620"/>
      <c r="DG36" s="618">
        <v>95970253</v>
      </c>
      <c r="DH36" s="619"/>
      <c r="DI36" s="619"/>
      <c r="DJ36" s="619"/>
      <c r="DK36" s="619"/>
      <c r="DL36" s="619"/>
      <c r="DM36" s="619"/>
      <c r="DN36" s="619"/>
      <c r="DO36" s="619"/>
      <c r="DP36" s="619"/>
      <c r="DQ36" s="620"/>
      <c r="DR36" s="615">
        <v>36.200000000000003</v>
      </c>
      <c r="DS36" s="616"/>
      <c r="DT36" s="616"/>
      <c r="DU36" s="616"/>
      <c r="DV36" s="616"/>
      <c r="DW36" s="616"/>
      <c r="DX36" s="636"/>
    </row>
    <row r="37" spans="2:128" ht="11.25" customHeight="1" x14ac:dyDescent="0.2">
      <c r="B37" s="609" t="s">
        <v>299</v>
      </c>
      <c r="C37" s="610"/>
      <c r="D37" s="610"/>
      <c r="E37" s="610"/>
      <c r="F37" s="610"/>
      <c r="G37" s="610"/>
      <c r="H37" s="610"/>
      <c r="I37" s="610"/>
      <c r="J37" s="610"/>
      <c r="K37" s="610"/>
      <c r="L37" s="610"/>
      <c r="M37" s="610"/>
      <c r="N37" s="610"/>
      <c r="O37" s="610"/>
      <c r="P37" s="610"/>
      <c r="Q37" s="611"/>
      <c r="R37" s="612" t="s">
        <v>118</v>
      </c>
      <c r="S37" s="613"/>
      <c r="T37" s="613"/>
      <c r="U37" s="613"/>
      <c r="V37" s="613"/>
      <c r="W37" s="613"/>
      <c r="X37" s="613"/>
      <c r="Y37" s="614"/>
      <c r="Z37" s="615" t="s">
        <v>207</v>
      </c>
      <c r="AA37" s="677"/>
      <c r="AB37" s="677"/>
      <c r="AC37" s="679"/>
      <c r="AD37" s="618" t="s">
        <v>207</v>
      </c>
      <c r="AE37" s="613"/>
      <c r="AF37" s="613"/>
      <c r="AG37" s="613"/>
      <c r="AH37" s="613"/>
      <c r="AI37" s="613"/>
      <c r="AJ37" s="613"/>
      <c r="AK37" s="614"/>
      <c r="AL37" s="615" t="s">
        <v>234</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300</v>
      </c>
      <c r="BZ37" s="610"/>
      <c r="CA37" s="610"/>
      <c r="CB37" s="610"/>
      <c r="CC37" s="610"/>
      <c r="CD37" s="610"/>
      <c r="CE37" s="610"/>
      <c r="CF37" s="610"/>
      <c r="CG37" s="610"/>
      <c r="CH37" s="610"/>
      <c r="CI37" s="610"/>
      <c r="CJ37" s="610"/>
      <c r="CK37" s="610"/>
      <c r="CL37" s="611"/>
      <c r="CM37" s="612">
        <v>81553996</v>
      </c>
      <c r="CN37" s="613"/>
      <c r="CO37" s="613"/>
      <c r="CP37" s="613"/>
      <c r="CQ37" s="613"/>
      <c r="CR37" s="613"/>
      <c r="CS37" s="613"/>
      <c r="CT37" s="614"/>
      <c r="CU37" s="615">
        <v>18.100000000000001</v>
      </c>
      <c r="CV37" s="616"/>
      <c r="CW37" s="616"/>
      <c r="CX37" s="617"/>
      <c r="CY37" s="618">
        <v>68393102</v>
      </c>
      <c r="CZ37" s="619"/>
      <c r="DA37" s="619"/>
      <c r="DB37" s="619"/>
      <c r="DC37" s="619"/>
      <c r="DD37" s="619"/>
      <c r="DE37" s="619"/>
      <c r="DF37" s="620"/>
      <c r="DG37" s="618">
        <v>68389118</v>
      </c>
      <c r="DH37" s="619"/>
      <c r="DI37" s="619"/>
      <c r="DJ37" s="619"/>
      <c r="DK37" s="619"/>
      <c r="DL37" s="619"/>
      <c r="DM37" s="619"/>
      <c r="DN37" s="619"/>
      <c r="DO37" s="619"/>
      <c r="DP37" s="619"/>
      <c r="DQ37" s="620"/>
      <c r="DR37" s="615">
        <v>25.8</v>
      </c>
      <c r="DS37" s="616"/>
      <c r="DT37" s="616"/>
      <c r="DU37" s="616"/>
      <c r="DV37" s="616"/>
      <c r="DW37" s="616"/>
      <c r="DX37" s="636"/>
    </row>
    <row r="38" spans="2:128" ht="11.25" customHeight="1" x14ac:dyDescent="0.2">
      <c r="B38" s="609" t="s">
        <v>301</v>
      </c>
      <c r="C38" s="610"/>
      <c r="D38" s="610"/>
      <c r="E38" s="610"/>
      <c r="F38" s="610"/>
      <c r="G38" s="610"/>
      <c r="H38" s="610"/>
      <c r="I38" s="610"/>
      <c r="J38" s="610"/>
      <c r="K38" s="610"/>
      <c r="L38" s="610"/>
      <c r="M38" s="610"/>
      <c r="N38" s="610"/>
      <c r="O38" s="610"/>
      <c r="P38" s="610"/>
      <c r="Q38" s="611"/>
      <c r="R38" s="612">
        <v>14470800</v>
      </c>
      <c r="S38" s="613"/>
      <c r="T38" s="613"/>
      <c r="U38" s="613"/>
      <c r="V38" s="613"/>
      <c r="W38" s="613"/>
      <c r="X38" s="613"/>
      <c r="Y38" s="614"/>
      <c r="Z38" s="615">
        <v>3.2</v>
      </c>
      <c r="AA38" s="677"/>
      <c r="AB38" s="677"/>
      <c r="AC38" s="679"/>
      <c r="AD38" s="618" t="s">
        <v>207</v>
      </c>
      <c r="AE38" s="613"/>
      <c r="AF38" s="613"/>
      <c r="AG38" s="613"/>
      <c r="AH38" s="613"/>
      <c r="AI38" s="613"/>
      <c r="AJ38" s="613"/>
      <c r="AK38" s="614"/>
      <c r="AL38" s="615" t="s">
        <v>118</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302</v>
      </c>
      <c r="BZ38" s="610"/>
      <c r="CA38" s="610"/>
      <c r="CB38" s="610"/>
      <c r="CC38" s="610"/>
      <c r="CD38" s="610"/>
      <c r="CE38" s="610"/>
      <c r="CF38" s="610"/>
      <c r="CG38" s="610"/>
      <c r="CH38" s="610"/>
      <c r="CI38" s="610"/>
      <c r="CJ38" s="610"/>
      <c r="CK38" s="610"/>
      <c r="CL38" s="611"/>
      <c r="CM38" s="612">
        <v>13410916</v>
      </c>
      <c r="CN38" s="619"/>
      <c r="CO38" s="619"/>
      <c r="CP38" s="619"/>
      <c r="CQ38" s="619"/>
      <c r="CR38" s="619"/>
      <c r="CS38" s="619"/>
      <c r="CT38" s="620"/>
      <c r="CU38" s="615">
        <v>3</v>
      </c>
      <c r="CV38" s="616"/>
      <c r="CW38" s="616"/>
      <c r="CX38" s="617"/>
      <c r="CY38" s="618">
        <v>5707478</v>
      </c>
      <c r="CZ38" s="619"/>
      <c r="DA38" s="619"/>
      <c r="DB38" s="619"/>
      <c r="DC38" s="619"/>
      <c r="DD38" s="619"/>
      <c r="DE38" s="619"/>
      <c r="DF38" s="620"/>
      <c r="DG38" s="618">
        <v>5672318</v>
      </c>
      <c r="DH38" s="619"/>
      <c r="DI38" s="619"/>
      <c r="DJ38" s="619"/>
      <c r="DK38" s="619"/>
      <c r="DL38" s="619"/>
      <c r="DM38" s="619"/>
      <c r="DN38" s="619"/>
      <c r="DO38" s="619"/>
      <c r="DP38" s="619"/>
      <c r="DQ38" s="620"/>
      <c r="DR38" s="615">
        <v>2.1</v>
      </c>
      <c r="DS38" s="616"/>
      <c r="DT38" s="616"/>
      <c r="DU38" s="616"/>
      <c r="DV38" s="616"/>
      <c r="DW38" s="616"/>
      <c r="DX38" s="636"/>
    </row>
    <row r="39" spans="2:128" ht="11.25" customHeight="1" x14ac:dyDescent="0.2">
      <c r="B39" s="591" t="s">
        <v>303</v>
      </c>
      <c r="C39" s="592"/>
      <c r="D39" s="592"/>
      <c r="E39" s="592"/>
      <c r="F39" s="592"/>
      <c r="G39" s="592"/>
      <c r="H39" s="592"/>
      <c r="I39" s="592"/>
      <c r="J39" s="592"/>
      <c r="K39" s="592"/>
      <c r="L39" s="592"/>
      <c r="M39" s="592"/>
      <c r="N39" s="592"/>
      <c r="O39" s="592"/>
      <c r="P39" s="592"/>
      <c r="Q39" s="593"/>
      <c r="R39" s="612">
        <v>457294946</v>
      </c>
      <c r="S39" s="613"/>
      <c r="T39" s="613"/>
      <c r="U39" s="613"/>
      <c r="V39" s="613"/>
      <c r="W39" s="613"/>
      <c r="X39" s="613"/>
      <c r="Y39" s="614"/>
      <c r="Z39" s="676">
        <v>100</v>
      </c>
      <c r="AA39" s="676"/>
      <c r="AB39" s="676"/>
      <c r="AC39" s="676"/>
      <c r="AD39" s="671">
        <v>250552070</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304</v>
      </c>
      <c r="BZ39" s="610"/>
      <c r="CA39" s="610"/>
      <c r="CB39" s="610"/>
      <c r="CC39" s="610"/>
      <c r="CD39" s="610"/>
      <c r="CE39" s="610"/>
      <c r="CF39" s="610"/>
      <c r="CG39" s="610"/>
      <c r="CH39" s="610"/>
      <c r="CI39" s="610"/>
      <c r="CJ39" s="610"/>
      <c r="CK39" s="610"/>
      <c r="CL39" s="611"/>
      <c r="CM39" s="612">
        <v>68618098</v>
      </c>
      <c r="CN39" s="613"/>
      <c r="CO39" s="613"/>
      <c r="CP39" s="613"/>
      <c r="CQ39" s="613"/>
      <c r="CR39" s="613"/>
      <c r="CS39" s="613"/>
      <c r="CT39" s="614"/>
      <c r="CU39" s="615">
        <v>15.3</v>
      </c>
      <c r="CV39" s="616"/>
      <c r="CW39" s="616"/>
      <c r="CX39" s="617"/>
      <c r="CY39" s="618">
        <v>67958452</v>
      </c>
      <c r="CZ39" s="619"/>
      <c r="DA39" s="619"/>
      <c r="DB39" s="619"/>
      <c r="DC39" s="619"/>
      <c r="DD39" s="619"/>
      <c r="DE39" s="619"/>
      <c r="DF39" s="620"/>
      <c r="DG39" s="618">
        <v>67956248</v>
      </c>
      <c r="DH39" s="619"/>
      <c r="DI39" s="619"/>
      <c r="DJ39" s="619"/>
      <c r="DK39" s="619"/>
      <c r="DL39" s="619"/>
      <c r="DM39" s="619"/>
      <c r="DN39" s="619"/>
      <c r="DO39" s="619"/>
      <c r="DP39" s="619"/>
      <c r="DQ39" s="620"/>
      <c r="DR39" s="615">
        <v>25.6</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305</v>
      </c>
      <c r="BZ40" s="630"/>
      <c r="CA40" s="609" t="s">
        <v>67</v>
      </c>
      <c r="CB40" s="610"/>
      <c r="CC40" s="610"/>
      <c r="CD40" s="610"/>
      <c r="CE40" s="610"/>
      <c r="CF40" s="610"/>
      <c r="CG40" s="610"/>
      <c r="CH40" s="610"/>
      <c r="CI40" s="610"/>
      <c r="CJ40" s="610"/>
      <c r="CK40" s="610"/>
      <c r="CL40" s="611"/>
      <c r="CM40" s="612">
        <v>68618067</v>
      </c>
      <c r="CN40" s="619"/>
      <c r="CO40" s="619"/>
      <c r="CP40" s="619"/>
      <c r="CQ40" s="619"/>
      <c r="CR40" s="619"/>
      <c r="CS40" s="619"/>
      <c r="CT40" s="620"/>
      <c r="CU40" s="615">
        <v>15.3</v>
      </c>
      <c r="CV40" s="616"/>
      <c r="CW40" s="616"/>
      <c r="CX40" s="617"/>
      <c r="CY40" s="618">
        <v>67958421</v>
      </c>
      <c r="CZ40" s="619"/>
      <c r="DA40" s="619"/>
      <c r="DB40" s="619"/>
      <c r="DC40" s="619"/>
      <c r="DD40" s="619"/>
      <c r="DE40" s="619"/>
      <c r="DF40" s="620"/>
      <c r="DG40" s="618">
        <v>67956217</v>
      </c>
      <c r="DH40" s="619"/>
      <c r="DI40" s="619"/>
      <c r="DJ40" s="619"/>
      <c r="DK40" s="619"/>
      <c r="DL40" s="619"/>
      <c r="DM40" s="619"/>
      <c r="DN40" s="619"/>
      <c r="DO40" s="619"/>
      <c r="DP40" s="619"/>
      <c r="DQ40" s="620"/>
      <c r="DR40" s="615">
        <v>25.6</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306</v>
      </c>
      <c r="CB41" s="610"/>
      <c r="CC41" s="610"/>
      <c r="CD41" s="610"/>
      <c r="CE41" s="610"/>
      <c r="CF41" s="610"/>
      <c r="CG41" s="610"/>
      <c r="CH41" s="610"/>
      <c r="CI41" s="610"/>
      <c r="CJ41" s="610"/>
      <c r="CK41" s="610"/>
      <c r="CL41" s="611"/>
      <c r="CM41" s="612">
        <v>63604260</v>
      </c>
      <c r="CN41" s="613"/>
      <c r="CO41" s="613"/>
      <c r="CP41" s="613"/>
      <c r="CQ41" s="613"/>
      <c r="CR41" s="613"/>
      <c r="CS41" s="613"/>
      <c r="CT41" s="614"/>
      <c r="CU41" s="615">
        <v>14.2</v>
      </c>
      <c r="CV41" s="616"/>
      <c r="CW41" s="616"/>
      <c r="CX41" s="617"/>
      <c r="CY41" s="618">
        <v>63033582</v>
      </c>
      <c r="CZ41" s="619"/>
      <c r="DA41" s="619"/>
      <c r="DB41" s="619"/>
      <c r="DC41" s="619"/>
      <c r="DD41" s="619"/>
      <c r="DE41" s="619"/>
      <c r="DF41" s="620"/>
      <c r="DG41" s="618">
        <v>63031569</v>
      </c>
      <c r="DH41" s="619"/>
      <c r="DI41" s="619"/>
      <c r="DJ41" s="619"/>
      <c r="DK41" s="619"/>
      <c r="DL41" s="619"/>
      <c r="DM41" s="619"/>
      <c r="DN41" s="619"/>
      <c r="DO41" s="619"/>
      <c r="DP41" s="619"/>
      <c r="DQ41" s="620"/>
      <c r="DR41" s="615">
        <v>23.8</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307</v>
      </c>
      <c r="AQ42" s="674"/>
      <c r="AR42" s="674"/>
      <c r="AS42" s="674"/>
      <c r="AT42" s="674"/>
      <c r="AU42" s="674"/>
      <c r="AV42" s="674"/>
      <c r="AW42" s="674"/>
      <c r="AX42" s="674"/>
      <c r="AY42" s="674"/>
      <c r="AZ42" s="674"/>
      <c r="BA42" s="674"/>
      <c r="BB42" s="674"/>
      <c r="BC42" s="675"/>
      <c r="BD42" s="673" t="s">
        <v>308</v>
      </c>
      <c r="BE42" s="674"/>
      <c r="BF42" s="674"/>
      <c r="BG42" s="674"/>
      <c r="BH42" s="674"/>
      <c r="BI42" s="674"/>
      <c r="BJ42" s="674"/>
      <c r="BK42" s="674"/>
      <c r="BL42" s="674"/>
      <c r="BM42" s="675"/>
      <c r="BN42" s="673" t="s">
        <v>309</v>
      </c>
      <c r="BO42" s="674"/>
      <c r="BP42" s="674"/>
      <c r="BQ42" s="674"/>
      <c r="BR42" s="674"/>
      <c r="BS42" s="674"/>
      <c r="BT42" s="674"/>
      <c r="BU42" s="674"/>
      <c r="BV42" s="674"/>
      <c r="BW42" s="675"/>
      <c r="BY42" s="631"/>
      <c r="BZ42" s="632"/>
      <c r="CA42" s="609" t="s">
        <v>310</v>
      </c>
      <c r="CB42" s="610"/>
      <c r="CC42" s="610"/>
      <c r="CD42" s="610"/>
      <c r="CE42" s="610"/>
      <c r="CF42" s="610"/>
      <c r="CG42" s="610"/>
      <c r="CH42" s="610"/>
      <c r="CI42" s="610"/>
      <c r="CJ42" s="610"/>
      <c r="CK42" s="610"/>
      <c r="CL42" s="611"/>
      <c r="CM42" s="612">
        <v>5013807</v>
      </c>
      <c r="CN42" s="619"/>
      <c r="CO42" s="619"/>
      <c r="CP42" s="619"/>
      <c r="CQ42" s="619"/>
      <c r="CR42" s="619"/>
      <c r="CS42" s="619"/>
      <c r="CT42" s="620"/>
      <c r="CU42" s="615">
        <v>1.1000000000000001</v>
      </c>
      <c r="CV42" s="616"/>
      <c r="CW42" s="616"/>
      <c r="CX42" s="617"/>
      <c r="CY42" s="618">
        <v>4924839</v>
      </c>
      <c r="CZ42" s="619"/>
      <c r="DA42" s="619"/>
      <c r="DB42" s="619"/>
      <c r="DC42" s="619"/>
      <c r="DD42" s="619"/>
      <c r="DE42" s="619"/>
      <c r="DF42" s="620"/>
      <c r="DG42" s="618">
        <v>4924648</v>
      </c>
      <c r="DH42" s="619"/>
      <c r="DI42" s="619"/>
      <c r="DJ42" s="619"/>
      <c r="DK42" s="619"/>
      <c r="DL42" s="619"/>
      <c r="DM42" s="619"/>
      <c r="DN42" s="619"/>
      <c r="DO42" s="619"/>
      <c r="DP42" s="619"/>
      <c r="DQ42" s="620"/>
      <c r="DR42" s="615">
        <v>1.9</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311</v>
      </c>
      <c r="AQ43" s="657"/>
      <c r="AR43" s="657"/>
      <c r="AS43" s="657"/>
      <c r="AT43" s="662" t="s">
        <v>312</v>
      </c>
      <c r="AU43" s="224"/>
      <c r="AV43" s="224"/>
      <c r="AW43" s="224"/>
      <c r="AX43" s="665" t="s">
        <v>156</v>
      </c>
      <c r="AY43" s="666"/>
      <c r="AZ43" s="666"/>
      <c r="BA43" s="666"/>
      <c r="BB43" s="666"/>
      <c r="BC43" s="667"/>
      <c r="BD43" s="668">
        <v>99.5</v>
      </c>
      <c r="BE43" s="669"/>
      <c r="BF43" s="669"/>
      <c r="BG43" s="669"/>
      <c r="BH43" s="669"/>
      <c r="BI43" s="669">
        <v>99.1</v>
      </c>
      <c r="BJ43" s="669"/>
      <c r="BK43" s="669"/>
      <c r="BL43" s="669"/>
      <c r="BM43" s="670"/>
      <c r="BN43" s="668">
        <v>99.5</v>
      </c>
      <c r="BO43" s="669"/>
      <c r="BP43" s="669"/>
      <c r="BQ43" s="669"/>
      <c r="BR43" s="669"/>
      <c r="BS43" s="669">
        <v>99</v>
      </c>
      <c r="BT43" s="669"/>
      <c r="BU43" s="669"/>
      <c r="BV43" s="669"/>
      <c r="BW43" s="670"/>
      <c r="BY43" s="633"/>
      <c r="BZ43" s="634"/>
      <c r="CA43" s="609" t="s">
        <v>313</v>
      </c>
      <c r="CB43" s="610"/>
      <c r="CC43" s="610"/>
      <c r="CD43" s="610"/>
      <c r="CE43" s="610"/>
      <c r="CF43" s="610"/>
      <c r="CG43" s="610"/>
      <c r="CH43" s="610"/>
      <c r="CI43" s="610"/>
      <c r="CJ43" s="610"/>
      <c r="CK43" s="610"/>
      <c r="CL43" s="611"/>
      <c r="CM43" s="612">
        <v>31</v>
      </c>
      <c r="CN43" s="613"/>
      <c r="CO43" s="613"/>
      <c r="CP43" s="613"/>
      <c r="CQ43" s="613"/>
      <c r="CR43" s="613"/>
      <c r="CS43" s="613"/>
      <c r="CT43" s="614"/>
      <c r="CU43" s="615">
        <v>0</v>
      </c>
      <c r="CV43" s="616"/>
      <c r="CW43" s="616"/>
      <c r="CX43" s="617"/>
      <c r="CY43" s="618">
        <v>31</v>
      </c>
      <c r="CZ43" s="619"/>
      <c r="DA43" s="619"/>
      <c r="DB43" s="619"/>
      <c r="DC43" s="619"/>
      <c r="DD43" s="619"/>
      <c r="DE43" s="619"/>
      <c r="DF43" s="620"/>
      <c r="DG43" s="618">
        <v>31</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2">
      <c r="AP44" s="658"/>
      <c r="AQ44" s="659"/>
      <c r="AR44" s="659"/>
      <c r="AS44" s="659"/>
      <c r="AT44" s="663"/>
      <c r="AU44" s="213" t="s">
        <v>314</v>
      </c>
      <c r="AV44" s="213"/>
      <c r="AW44" s="213"/>
      <c r="AX44" s="609" t="s">
        <v>315</v>
      </c>
      <c r="AY44" s="610"/>
      <c r="AZ44" s="610"/>
      <c r="BA44" s="610"/>
      <c r="BB44" s="610"/>
      <c r="BC44" s="611"/>
      <c r="BD44" s="654">
        <v>99.3</v>
      </c>
      <c r="BE44" s="628"/>
      <c r="BF44" s="628"/>
      <c r="BG44" s="628"/>
      <c r="BH44" s="628"/>
      <c r="BI44" s="628">
        <v>98.1</v>
      </c>
      <c r="BJ44" s="628"/>
      <c r="BK44" s="628"/>
      <c r="BL44" s="628"/>
      <c r="BM44" s="655"/>
      <c r="BN44" s="654">
        <v>99.1</v>
      </c>
      <c r="BO44" s="628"/>
      <c r="BP44" s="628"/>
      <c r="BQ44" s="628"/>
      <c r="BR44" s="628"/>
      <c r="BS44" s="628">
        <v>97.8</v>
      </c>
      <c r="BT44" s="628"/>
      <c r="BU44" s="628"/>
      <c r="BV44" s="628"/>
      <c r="BW44" s="655"/>
      <c r="BY44" s="609" t="s">
        <v>316</v>
      </c>
      <c r="BZ44" s="610"/>
      <c r="CA44" s="610"/>
      <c r="CB44" s="610"/>
      <c r="CC44" s="610"/>
      <c r="CD44" s="610"/>
      <c r="CE44" s="610"/>
      <c r="CF44" s="610"/>
      <c r="CG44" s="610"/>
      <c r="CH44" s="610"/>
      <c r="CI44" s="610"/>
      <c r="CJ44" s="610"/>
      <c r="CK44" s="610"/>
      <c r="CL44" s="611"/>
      <c r="CM44" s="612">
        <v>133014685</v>
      </c>
      <c r="CN44" s="619"/>
      <c r="CO44" s="619"/>
      <c r="CP44" s="619"/>
      <c r="CQ44" s="619"/>
      <c r="CR44" s="619"/>
      <c r="CS44" s="619"/>
      <c r="CT44" s="620"/>
      <c r="CU44" s="615">
        <v>29.6</v>
      </c>
      <c r="CV44" s="616"/>
      <c r="CW44" s="616"/>
      <c r="CX44" s="617"/>
      <c r="CY44" s="618">
        <v>113878553</v>
      </c>
      <c r="CZ44" s="619"/>
      <c r="DA44" s="619"/>
      <c r="DB44" s="619"/>
      <c r="DC44" s="619"/>
      <c r="DD44" s="619"/>
      <c r="DE44" s="619"/>
      <c r="DF44" s="620"/>
      <c r="DG44" s="618">
        <v>91336860</v>
      </c>
      <c r="DH44" s="619"/>
      <c r="DI44" s="619"/>
      <c r="DJ44" s="619"/>
      <c r="DK44" s="619"/>
      <c r="DL44" s="619"/>
      <c r="DM44" s="619"/>
      <c r="DN44" s="619"/>
      <c r="DO44" s="619"/>
      <c r="DP44" s="619"/>
      <c r="DQ44" s="620"/>
      <c r="DR44" s="615">
        <v>34.5</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317</v>
      </c>
      <c r="AY45" s="592"/>
      <c r="AZ45" s="592"/>
      <c r="BA45" s="592"/>
      <c r="BB45" s="592"/>
      <c r="BC45" s="593"/>
      <c r="BD45" s="651">
        <v>99.8</v>
      </c>
      <c r="BE45" s="652"/>
      <c r="BF45" s="652"/>
      <c r="BG45" s="652"/>
      <c r="BH45" s="652"/>
      <c r="BI45" s="652">
        <v>99.7</v>
      </c>
      <c r="BJ45" s="652"/>
      <c r="BK45" s="652"/>
      <c r="BL45" s="652"/>
      <c r="BM45" s="653"/>
      <c r="BN45" s="651">
        <v>99.9</v>
      </c>
      <c r="BO45" s="652"/>
      <c r="BP45" s="652"/>
      <c r="BQ45" s="652"/>
      <c r="BR45" s="652"/>
      <c r="BS45" s="652">
        <v>99.8</v>
      </c>
      <c r="BT45" s="652"/>
      <c r="BU45" s="652"/>
      <c r="BV45" s="652"/>
      <c r="BW45" s="653"/>
      <c r="BY45" s="609" t="s">
        <v>318</v>
      </c>
      <c r="BZ45" s="610"/>
      <c r="CA45" s="610"/>
      <c r="CB45" s="610"/>
      <c r="CC45" s="610"/>
      <c r="CD45" s="610"/>
      <c r="CE45" s="610"/>
      <c r="CF45" s="610"/>
      <c r="CG45" s="610"/>
      <c r="CH45" s="610"/>
      <c r="CI45" s="610"/>
      <c r="CJ45" s="610"/>
      <c r="CK45" s="610"/>
      <c r="CL45" s="611"/>
      <c r="CM45" s="612">
        <v>21720011</v>
      </c>
      <c r="CN45" s="613"/>
      <c r="CO45" s="613"/>
      <c r="CP45" s="613"/>
      <c r="CQ45" s="613"/>
      <c r="CR45" s="613"/>
      <c r="CS45" s="613"/>
      <c r="CT45" s="614"/>
      <c r="CU45" s="615">
        <v>4.8</v>
      </c>
      <c r="CV45" s="616"/>
      <c r="CW45" s="616"/>
      <c r="CX45" s="617"/>
      <c r="CY45" s="618">
        <v>16830658</v>
      </c>
      <c r="CZ45" s="619"/>
      <c r="DA45" s="619"/>
      <c r="DB45" s="619"/>
      <c r="DC45" s="619"/>
      <c r="DD45" s="619"/>
      <c r="DE45" s="619"/>
      <c r="DF45" s="620"/>
      <c r="DG45" s="618">
        <v>14619266</v>
      </c>
      <c r="DH45" s="619"/>
      <c r="DI45" s="619"/>
      <c r="DJ45" s="619"/>
      <c r="DK45" s="619"/>
      <c r="DL45" s="619"/>
      <c r="DM45" s="619"/>
      <c r="DN45" s="619"/>
      <c r="DO45" s="619"/>
      <c r="DP45" s="619"/>
      <c r="DQ45" s="620"/>
      <c r="DR45" s="615">
        <v>5.5</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319</v>
      </c>
      <c r="AQ46" s="645"/>
      <c r="AR46" s="645"/>
      <c r="AS46" s="645"/>
      <c r="AT46" s="645"/>
      <c r="AU46" s="645"/>
      <c r="AV46" s="645"/>
      <c r="AW46" s="646"/>
      <c r="AX46" s="647" t="s">
        <v>320</v>
      </c>
      <c r="AY46" s="647"/>
      <c r="AZ46" s="647"/>
      <c r="BA46" s="647"/>
      <c r="BB46" s="647"/>
      <c r="BC46" s="647"/>
      <c r="BD46" s="648">
        <v>1946664</v>
      </c>
      <c r="BE46" s="649"/>
      <c r="BF46" s="649"/>
      <c r="BG46" s="649"/>
      <c r="BH46" s="649"/>
      <c r="BI46" s="649"/>
      <c r="BJ46" s="649"/>
      <c r="BK46" s="649"/>
      <c r="BL46" s="649"/>
      <c r="BM46" s="650"/>
      <c r="BN46" s="648">
        <v>1702000</v>
      </c>
      <c r="BO46" s="649"/>
      <c r="BP46" s="649"/>
      <c r="BQ46" s="649"/>
      <c r="BR46" s="649"/>
      <c r="BS46" s="649"/>
      <c r="BT46" s="649"/>
      <c r="BU46" s="649"/>
      <c r="BV46" s="649"/>
      <c r="BW46" s="650"/>
      <c r="BY46" s="609" t="s">
        <v>321</v>
      </c>
      <c r="BZ46" s="610"/>
      <c r="CA46" s="610"/>
      <c r="CB46" s="610"/>
      <c r="CC46" s="610"/>
      <c r="CD46" s="610"/>
      <c r="CE46" s="610"/>
      <c r="CF46" s="610"/>
      <c r="CG46" s="610"/>
      <c r="CH46" s="610"/>
      <c r="CI46" s="610"/>
      <c r="CJ46" s="610"/>
      <c r="CK46" s="610"/>
      <c r="CL46" s="611"/>
      <c r="CM46" s="612">
        <v>5909538</v>
      </c>
      <c r="CN46" s="619"/>
      <c r="CO46" s="619"/>
      <c r="CP46" s="619"/>
      <c r="CQ46" s="619"/>
      <c r="CR46" s="619"/>
      <c r="CS46" s="619"/>
      <c r="CT46" s="620"/>
      <c r="CU46" s="615">
        <v>1.3</v>
      </c>
      <c r="CV46" s="616"/>
      <c r="CW46" s="616"/>
      <c r="CX46" s="617"/>
      <c r="CY46" s="618">
        <v>5329193</v>
      </c>
      <c r="CZ46" s="619"/>
      <c r="DA46" s="619"/>
      <c r="DB46" s="619"/>
      <c r="DC46" s="619"/>
      <c r="DD46" s="619"/>
      <c r="DE46" s="619"/>
      <c r="DF46" s="620"/>
      <c r="DG46" s="618">
        <v>5329193</v>
      </c>
      <c r="DH46" s="619"/>
      <c r="DI46" s="619"/>
      <c r="DJ46" s="619"/>
      <c r="DK46" s="619"/>
      <c r="DL46" s="619"/>
      <c r="DM46" s="619"/>
      <c r="DN46" s="619"/>
      <c r="DO46" s="619"/>
      <c r="DP46" s="619"/>
      <c r="DQ46" s="620"/>
      <c r="DR46" s="615">
        <v>2</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322</v>
      </c>
      <c r="AQ47" s="638"/>
      <c r="AR47" s="638"/>
      <c r="AS47" s="638"/>
      <c r="AT47" s="638"/>
      <c r="AU47" s="638"/>
      <c r="AV47" s="638"/>
      <c r="AW47" s="639"/>
      <c r="AX47" s="640" t="s">
        <v>323</v>
      </c>
      <c r="AY47" s="640"/>
      <c r="AZ47" s="640"/>
      <c r="BA47" s="640"/>
      <c r="BB47" s="640"/>
      <c r="BC47" s="640"/>
      <c r="BD47" s="641">
        <v>1946664</v>
      </c>
      <c r="BE47" s="642"/>
      <c r="BF47" s="642"/>
      <c r="BG47" s="642"/>
      <c r="BH47" s="642"/>
      <c r="BI47" s="642"/>
      <c r="BJ47" s="642"/>
      <c r="BK47" s="642"/>
      <c r="BL47" s="642"/>
      <c r="BM47" s="643"/>
      <c r="BN47" s="641">
        <v>1702000</v>
      </c>
      <c r="BO47" s="642"/>
      <c r="BP47" s="642"/>
      <c r="BQ47" s="642"/>
      <c r="BR47" s="642"/>
      <c r="BS47" s="642"/>
      <c r="BT47" s="642"/>
      <c r="BU47" s="642"/>
      <c r="BV47" s="642"/>
      <c r="BW47" s="643"/>
      <c r="BY47" s="609" t="s">
        <v>324</v>
      </c>
      <c r="BZ47" s="610"/>
      <c r="CA47" s="610"/>
      <c r="CB47" s="610"/>
      <c r="CC47" s="610"/>
      <c r="CD47" s="610"/>
      <c r="CE47" s="610"/>
      <c r="CF47" s="610"/>
      <c r="CG47" s="610"/>
      <c r="CH47" s="610"/>
      <c r="CI47" s="610"/>
      <c r="CJ47" s="610"/>
      <c r="CK47" s="610"/>
      <c r="CL47" s="611"/>
      <c r="CM47" s="612">
        <v>94269998</v>
      </c>
      <c r="CN47" s="613"/>
      <c r="CO47" s="613"/>
      <c r="CP47" s="613"/>
      <c r="CQ47" s="613"/>
      <c r="CR47" s="613"/>
      <c r="CS47" s="613"/>
      <c r="CT47" s="614"/>
      <c r="CU47" s="615">
        <v>21</v>
      </c>
      <c r="CV47" s="616"/>
      <c r="CW47" s="616"/>
      <c r="CX47" s="617"/>
      <c r="CY47" s="618">
        <v>83782222</v>
      </c>
      <c r="CZ47" s="619"/>
      <c r="DA47" s="619"/>
      <c r="DB47" s="619"/>
      <c r="DC47" s="619"/>
      <c r="DD47" s="619"/>
      <c r="DE47" s="619"/>
      <c r="DF47" s="620"/>
      <c r="DG47" s="618">
        <v>65163033</v>
      </c>
      <c r="DH47" s="619"/>
      <c r="DI47" s="619"/>
      <c r="DJ47" s="619"/>
      <c r="DK47" s="619"/>
      <c r="DL47" s="619"/>
      <c r="DM47" s="619"/>
      <c r="DN47" s="619"/>
      <c r="DO47" s="619"/>
      <c r="DP47" s="619"/>
      <c r="DQ47" s="620"/>
      <c r="DR47" s="615">
        <v>24.6</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325</v>
      </c>
      <c r="BZ48" s="610"/>
      <c r="CA48" s="610"/>
      <c r="CB48" s="610"/>
      <c r="CC48" s="610"/>
      <c r="CD48" s="610"/>
      <c r="CE48" s="610"/>
      <c r="CF48" s="610"/>
      <c r="CG48" s="610"/>
      <c r="CH48" s="610"/>
      <c r="CI48" s="610"/>
      <c r="CJ48" s="610"/>
      <c r="CK48" s="610"/>
      <c r="CL48" s="611"/>
      <c r="CM48" s="612">
        <v>5421293</v>
      </c>
      <c r="CN48" s="619"/>
      <c r="CO48" s="619"/>
      <c r="CP48" s="619"/>
      <c r="CQ48" s="619"/>
      <c r="CR48" s="619"/>
      <c r="CS48" s="619"/>
      <c r="CT48" s="620"/>
      <c r="CU48" s="615">
        <v>1.2</v>
      </c>
      <c r="CV48" s="616"/>
      <c r="CW48" s="616"/>
      <c r="CX48" s="617"/>
      <c r="CY48" s="618">
        <v>5421293</v>
      </c>
      <c r="CZ48" s="619"/>
      <c r="DA48" s="619"/>
      <c r="DB48" s="619"/>
      <c r="DC48" s="619"/>
      <c r="DD48" s="619"/>
      <c r="DE48" s="619"/>
      <c r="DF48" s="620"/>
      <c r="DG48" s="618">
        <v>5071815</v>
      </c>
      <c r="DH48" s="619"/>
      <c r="DI48" s="619"/>
      <c r="DJ48" s="619"/>
      <c r="DK48" s="619"/>
      <c r="DL48" s="619"/>
      <c r="DM48" s="619"/>
      <c r="DN48" s="619"/>
      <c r="DO48" s="619"/>
      <c r="DP48" s="619"/>
      <c r="DQ48" s="620"/>
      <c r="DR48" s="615">
        <v>1.9</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326</v>
      </c>
      <c r="BZ49" s="610"/>
      <c r="CA49" s="610"/>
      <c r="CB49" s="610"/>
      <c r="CC49" s="610"/>
      <c r="CD49" s="610"/>
      <c r="CE49" s="610"/>
      <c r="CF49" s="610"/>
      <c r="CG49" s="610"/>
      <c r="CH49" s="610"/>
      <c r="CI49" s="610"/>
      <c r="CJ49" s="610"/>
      <c r="CK49" s="610"/>
      <c r="CL49" s="611"/>
      <c r="CM49" s="612">
        <v>3487999</v>
      </c>
      <c r="CN49" s="613"/>
      <c r="CO49" s="613"/>
      <c r="CP49" s="613"/>
      <c r="CQ49" s="613"/>
      <c r="CR49" s="613"/>
      <c r="CS49" s="613"/>
      <c r="CT49" s="614"/>
      <c r="CU49" s="615">
        <v>0.8</v>
      </c>
      <c r="CV49" s="616"/>
      <c r="CW49" s="616"/>
      <c r="CX49" s="617"/>
      <c r="CY49" s="618">
        <v>1336253</v>
      </c>
      <c r="CZ49" s="619"/>
      <c r="DA49" s="619"/>
      <c r="DB49" s="619"/>
      <c r="DC49" s="619"/>
      <c r="DD49" s="619"/>
      <c r="DE49" s="619"/>
      <c r="DF49" s="620"/>
      <c r="DG49" s="618" t="s">
        <v>118</v>
      </c>
      <c r="DH49" s="619"/>
      <c r="DI49" s="619"/>
      <c r="DJ49" s="619"/>
      <c r="DK49" s="619"/>
      <c r="DL49" s="619"/>
      <c r="DM49" s="619"/>
      <c r="DN49" s="619"/>
      <c r="DO49" s="619"/>
      <c r="DP49" s="619"/>
      <c r="DQ49" s="620"/>
      <c r="DR49" s="615" t="s">
        <v>234</v>
      </c>
      <c r="DS49" s="616"/>
      <c r="DT49" s="616"/>
      <c r="DU49" s="616"/>
      <c r="DV49" s="616"/>
      <c r="DW49" s="616"/>
      <c r="DX49" s="636"/>
    </row>
    <row r="50" spans="2:128" ht="11.25" customHeight="1" x14ac:dyDescent="0.2">
      <c r="B50" s="213" t="s">
        <v>327</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328</v>
      </c>
      <c r="BZ50" s="610"/>
      <c r="CA50" s="610"/>
      <c r="CB50" s="610"/>
      <c r="CC50" s="610"/>
      <c r="CD50" s="610"/>
      <c r="CE50" s="610"/>
      <c r="CF50" s="610"/>
      <c r="CG50" s="610"/>
      <c r="CH50" s="610"/>
      <c r="CI50" s="610"/>
      <c r="CJ50" s="610"/>
      <c r="CK50" s="610"/>
      <c r="CL50" s="611"/>
      <c r="CM50" s="612">
        <v>411923</v>
      </c>
      <c r="CN50" s="619"/>
      <c r="CO50" s="619"/>
      <c r="CP50" s="619"/>
      <c r="CQ50" s="619"/>
      <c r="CR50" s="619"/>
      <c r="CS50" s="619"/>
      <c r="CT50" s="620"/>
      <c r="CU50" s="615">
        <v>0.1</v>
      </c>
      <c r="CV50" s="616"/>
      <c r="CW50" s="616"/>
      <c r="CX50" s="617"/>
      <c r="CY50" s="618">
        <v>13923</v>
      </c>
      <c r="CZ50" s="619"/>
      <c r="DA50" s="619"/>
      <c r="DB50" s="619"/>
      <c r="DC50" s="619"/>
      <c r="DD50" s="619"/>
      <c r="DE50" s="619"/>
      <c r="DF50" s="620"/>
      <c r="DG50" s="618" t="s">
        <v>207</v>
      </c>
      <c r="DH50" s="619"/>
      <c r="DI50" s="619"/>
      <c r="DJ50" s="619"/>
      <c r="DK50" s="619"/>
      <c r="DL50" s="619"/>
      <c r="DM50" s="619"/>
      <c r="DN50" s="619"/>
      <c r="DO50" s="619"/>
      <c r="DP50" s="619"/>
      <c r="DQ50" s="620"/>
      <c r="DR50" s="615" t="s">
        <v>118</v>
      </c>
      <c r="DS50" s="616"/>
      <c r="DT50" s="616"/>
      <c r="DU50" s="616"/>
      <c r="DV50" s="616"/>
      <c r="DW50" s="616"/>
      <c r="DX50" s="636"/>
    </row>
    <row r="51" spans="2:128" ht="11.25" customHeight="1" x14ac:dyDescent="0.2">
      <c r="B51" s="227" t="s">
        <v>329</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330</v>
      </c>
      <c r="BZ51" s="610"/>
      <c r="CA51" s="610"/>
      <c r="CB51" s="610"/>
      <c r="CC51" s="610"/>
      <c r="CD51" s="610"/>
      <c r="CE51" s="610"/>
      <c r="CF51" s="610"/>
      <c r="CG51" s="610"/>
      <c r="CH51" s="610"/>
      <c r="CI51" s="610"/>
      <c r="CJ51" s="610"/>
      <c r="CK51" s="610"/>
      <c r="CL51" s="611"/>
      <c r="CM51" s="612">
        <v>1793923</v>
      </c>
      <c r="CN51" s="613"/>
      <c r="CO51" s="613"/>
      <c r="CP51" s="613"/>
      <c r="CQ51" s="613"/>
      <c r="CR51" s="613"/>
      <c r="CS51" s="613"/>
      <c r="CT51" s="614"/>
      <c r="CU51" s="615">
        <v>0.4</v>
      </c>
      <c r="CV51" s="616"/>
      <c r="CW51" s="616"/>
      <c r="CX51" s="617"/>
      <c r="CY51" s="618">
        <v>1165011</v>
      </c>
      <c r="CZ51" s="619"/>
      <c r="DA51" s="619"/>
      <c r="DB51" s="619"/>
      <c r="DC51" s="619"/>
      <c r="DD51" s="619"/>
      <c r="DE51" s="619"/>
      <c r="DF51" s="620"/>
      <c r="DG51" s="618">
        <v>1153553</v>
      </c>
      <c r="DH51" s="619"/>
      <c r="DI51" s="619"/>
      <c r="DJ51" s="619"/>
      <c r="DK51" s="619"/>
      <c r="DL51" s="619"/>
      <c r="DM51" s="619"/>
      <c r="DN51" s="619"/>
      <c r="DO51" s="619"/>
      <c r="DP51" s="619"/>
      <c r="DQ51" s="620"/>
      <c r="DR51" s="615">
        <v>0.4</v>
      </c>
      <c r="DS51" s="616"/>
      <c r="DT51" s="616"/>
      <c r="DU51" s="616"/>
      <c r="DV51" s="616"/>
      <c r="DW51" s="616"/>
      <c r="DX51" s="636"/>
    </row>
    <row r="52" spans="2:128" ht="11.25" customHeight="1" x14ac:dyDescent="0.2">
      <c r="B52" s="228" t="s">
        <v>331</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332</v>
      </c>
      <c r="BZ52" s="610"/>
      <c r="CA52" s="610"/>
      <c r="CB52" s="610"/>
      <c r="CC52" s="610"/>
      <c r="CD52" s="610"/>
      <c r="CE52" s="610"/>
      <c r="CF52" s="610"/>
      <c r="CG52" s="610"/>
      <c r="CH52" s="610"/>
      <c r="CI52" s="610"/>
      <c r="CJ52" s="610"/>
      <c r="CK52" s="610"/>
      <c r="CL52" s="611"/>
      <c r="CM52" s="612" t="s">
        <v>118</v>
      </c>
      <c r="CN52" s="619"/>
      <c r="CO52" s="619"/>
      <c r="CP52" s="619"/>
      <c r="CQ52" s="619"/>
      <c r="CR52" s="619"/>
      <c r="CS52" s="619"/>
      <c r="CT52" s="620"/>
      <c r="CU52" s="615" t="s">
        <v>118</v>
      </c>
      <c r="CV52" s="616"/>
      <c r="CW52" s="616"/>
      <c r="CX52" s="617"/>
      <c r="CY52" s="618" t="s">
        <v>118</v>
      </c>
      <c r="CZ52" s="619"/>
      <c r="DA52" s="619"/>
      <c r="DB52" s="619"/>
      <c r="DC52" s="619"/>
      <c r="DD52" s="619"/>
      <c r="DE52" s="619"/>
      <c r="DF52" s="620"/>
      <c r="DG52" s="618" t="s">
        <v>207</v>
      </c>
      <c r="DH52" s="619"/>
      <c r="DI52" s="619"/>
      <c r="DJ52" s="619"/>
      <c r="DK52" s="619"/>
      <c r="DL52" s="619"/>
      <c r="DM52" s="619"/>
      <c r="DN52" s="619"/>
      <c r="DO52" s="619"/>
      <c r="DP52" s="619"/>
      <c r="DQ52" s="620"/>
      <c r="DR52" s="615" t="s">
        <v>118</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333</v>
      </c>
      <c r="BZ53" s="610"/>
      <c r="CA53" s="610"/>
      <c r="CB53" s="610"/>
      <c r="CC53" s="610"/>
      <c r="CD53" s="610"/>
      <c r="CE53" s="610"/>
      <c r="CF53" s="610"/>
      <c r="CG53" s="610"/>
      <c r="CH53" s="610"/>
      <c r="CI53" s="610"/>
      <c r="CJ53" s="610"/>
      <c r="CK53" s="610"/>
      <c r="CL53" s="611"/>
      <c r="CM53" s="612">
        <v>120747384</v>
      </c>
      <c r="CN53" s="613"/>
      <c r="CO53" s="613"/>
      <c r="CP53" s="613"/>
      <c r="CQ53" s="613"/>
      <c r="CR53" s="613"/>
      <c r="CS53" s="613"/>
      <c r="CT53" s="614"/>
      <c r="CU53" s="615">
        <v>26.9</v>
      </c>
      <c r="CV53" s="616"/>
      <c r="CW53" s="616"/>
      <c r="CX53" s="617"/>
      <c r="CY53" s="618">
        <v>7809332</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334</v>
      </c>
      <c r="BZ54" s="610"/>
      <c r="CA54" s="610"/>
      <c r="CB54" s="610"/>
      <c r="CC54" s="610"/>
      <c r="CD54" s="610"/>
      <c r="CE54" s="610"/>
      <c r="CF54" s="610"/>
      <c r="CG54" s="610"/>
      <c r="CH54" s="610"/>
      <c r="CI54" s="610"/>
      <c r="CJ54" s="610"/>
      <c r="CK54" s="610"/>
      <c r="CL54" s="611"/>
      <c r="CM54" s="612">
        <v>2730325</v>
      </c>
      <c r="CN54" s="613"/>
      <c r="CO54" s="613"/>
      <c r="CP54" s="613"/>
      <c r="CQ54" s="613"/>
      <c r="CR54" s="613"/>
      <c r="CS54" s="613"/>
      <c r="CT54" s="614"/>
      <c r="CU54" s="615">
        <v>0.6</v>
      </c>
      <c r="CV54" s="616"/>
      <c r="CW54" s="616"/>
      <c r="CX54" s="617"/>
      <c r="CY54" s="618">
        <v>1092165</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305</v>
      </c>
      <c r="BZ55" s="630"/>
      <c r="CA55" s="609" t="s">
        <v>335</v>
      </c>
      <c r="CB55" s="610"/>
      <c r="CC55" s="610"/>
      <c r="CD55" s="610"/>
      <c r="CE55" s="610"/>
      <c r="CF55" s="610"/>
      <c r="CG55" s="610"/>
      <c r="CH55" s="610"/>
      <c r="CI55" s="610"/>
      <c r="CJ55" s="610"/>
      <c r="CK55" s="610"/>
      <c r="CL55" s="611"/>
      <c r="CM55" s="612">
        <v>105787853</v>
      </c>
      <c r="CN55" s="613"/>
      <c r="CO55" s="613"/>
      <c r="CP55" s="613"/>
      <c r="CQ55" s="613"/>
      <c r="CR55" s="613"/>
      <c r="CS55" s="613"/>
      <c r="CT55" s="614"/>
      <c r="CU55" s="615">
        <v>23.5</v>
      </c>
      <c r="CV55" s="616"/>
      <c r="CW55" s="616"/>
      <c r="CX55" s="617"/>
      <c r="CY55" s="618">
        <v>7725219</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336</v>
      </c>
      <c r="CB56" s="610"/>
      <c r="CC56" s="610"/>
      <c r="CD56" s="610"/>
      <c r="CE56" s="610"/>
      <c r="CF56" s="610"/>
      <c r="CG56" s="610"/>
      <c r="CH56" s="610"/>
      <c r="CI56" s="610"/>
      <c r="CJ56" s="610"/>
      <c r="CK56" s="610"/>
      <c r="CL56" s="611"/>
      <c r="CM56" s="612">
        <v>65775365</v>
      </c>
      <c r="CN56" s="613"/>
      <c r="CO56" s="613"/>
      <c r="CP56" s="613"/>
      <c r="CQ56" s="613"/>
      <c r="CR56" s="613"/>
      <c r="CS56" s="613"/>
      <c r="CT56" s="614"/>
      <c r="CU56" s="615">
        <v>14.6</v>
      </c>
      <c r="CV56" s="616"/>
      <c r="CW56" s="616"/>
      <c r="CX56" s="617"/>
      <c r="CY56" s="618">
        <v>987108</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337</v>
      </c>
      <c r="CB57" s="610"/>
      <c r="CC57" s="610"/>
      <c r="CD57" s="610"/>
      <c r="CE57" s="610"/>
      <c r="CF57" s="610"/>
      <c r="CG57" s="610"/>
      <c r="CH57" s="610"/>
      <c r="CI57" s="610"/>
      <c r="CJ57" s="610"/>
      <c r="CK57" s="610"/>
      <c r="CL57" s="611"/>
      <c r="CM57" s="612">
        <v>29254957</v>
      </c>
      <c r="CN57" s="613"/>
      <c r="CO57" s="613"/>
      <c r="CP57" s="613"/>
      <c r="CQ57" s="613"/>
      <c r="CR57" s="613"/>
      <c r="CS57" s="613"/>
      <c r="CT57" s="614"/>
      <c r="CU57" s="615">
        <v>6.5</v>
      </c>
      <c r="CV57" s="616"/>
      <c r="CW57" s="616"/>
      <c r="CX57" s="617"/>
      <c r="CY57" s="618">
        <v>6713299</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338</v>
      </c>
      <c r="CB58" s="610"/>
      <c r="CC58" s="610"/>
      <c r="CD58" s="610"/>
      <c r="CE58" s="610"/>
      <c r="CF58" s="610"/>
      <c r="CG58" s="610"/>
      <c r="CH58" s="610"/>
      <c r="CI58" s="610"/>
      <c r="CJ58" s="610"/>
      <c r="CK58" s="610"/>
      <c r="CL58" s="611"/>
      <c r="CM58" s="612">
        <v>14959531</v>
      </c>
      <c r="CN58" s="613"/>
      <c r="CO58" s="613"/>
      <c r="CP58" s="613"/>
      <c r="CQ58" s="613"/>
      <c r="CR58" s="613"/>
      <c r="CS58" s="613"/>
      <c r="CT58" s="614"/>
      <c r="CU58" s="615">
        <v>3.3</v>
      </c>
      <c r="CV58" s="616"/>
      <c r="CW58" s="616"/>
      <c r="CX58" s="617"/>
      <c r="CY58" s="618">
        <v>84113</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339</v>
      </c>
      <c r="CB59" s="610"/>
      <c r="CC59" s="610"/>
      <c r="CD59" s="610"/>
      <c r="CE59" s="610"/>
      <c r="CF59" s="610"/>
      <c r="CG59" s="610"/>
      <c r="CH59" s="610"/>
      <c r="CI59" s="610"/>
      <c r="CJ59" s="610"/>
      <c r="CK59" s="610"/>
      <c r="CL59" s="611"/>
      <c r="CM59" s="612" t="s">
        <v>207</v>
      </c>
      <c r="CN59" s="613"/>
      <c r="CO59" s="613"/>
      <c r="CP59" s="613"/>
      <c r="CQ59" s="613"/>
      <c r="CR59" s="613"/>
      <c r="CS59" s="613"/>
      <c r="CT59" s="614"/>
      <c r="CU59" s="615" t="s">
        <v>234</v>
      </c>
      <c r="CV59" s="616"/>
      <c r="CW59" s="616"/>
      <c r="CX59" s="617"/>
      <c r="CY59" s="618" t="s">
        <v>118</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340</v>
      </c>
      <c r="BZ60" s="592"/>
      <c r="CA60" s="592"/>
      <c r="CB60" s="592"/>
      <c r="CC60" s="592"/>
      <c r="CD60" s="592"/>
      <c r="CE60" s="592"/>
      <c r="CF60" s="592"/>
      <c r="CG60" s="592"/>
      <c r="CH60" s="592"/>
      <c r="CI60" s="592"/>
      <c r="CJ60" s="592"/>
      <c r="CK60" s="592"/>
      <c r="CL60" s="593"/>
      <c r="CM60" s="594">
        <v>449350695</v>
      </c>
      <c r="CN60" s="595"/>
      <c r="CO60" s="595"/>
      <c r="CP60" s="595"/>
      <c r="CQ60" s="595"/>
      <c r="CR60" s="595"/>
      <c r="CS60" s="595"/>
      <c r="CT60" s="596"/>
      <c r="CU60" s="597">
        <v>100</v>
      </c>
      <c r="CV60" s="598"/>
      <c r="CW60" s="598"/>
      <c r="CX60" s="599"/>
      <c r="CY60" s="600">
        <v>293268710</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3bbLpRHcdqCQWDXYpP2jtpp3COBemFDOZ1DfSyGZXiSm2nTU0HmHFhzlyhqgw/8SLX9Xq3rNpVhxgLNmJaKuw==" saltValue="8aAQoF602seTSm/qUkm2nQ=="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C119" sqref="C119:Z119"/>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2" t="s">
        <v>342</v>
      </c>
      <c r="DK2" s="1123"/>
      <c r="DL2" s="1123"/>
      <c r="DM2" s="1123"/>
      <c r="DN2" s="1123"/>
      <c r="DO2" s="1124"/>
      <c r="DP2" s="238"/>
      <c r="DQ2" s="1122" t="s">
        <v>343</v>
      </c>
      <c r="DR2" s="1123"/>
      <c r="DS2" s="1123"/>
      <c r="DT2" s="1123"/>
      <c r="DU2" s="1123"/>
      <c r="DV2" s="1123"/>
      <c r="DW2" s="1123"/>
      <c r="DX2" s="1123"/>
      <c r="DY2" s="1123"/>
      <c r="DZ2" s="1124"/>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69" t="s">
        <v>344</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3" t="s">
        <v>346</v>
      </c>
      <c r="B5" s="994"/>
      <c r="C5" s="994"/>
      <c r="D5" s="994"/>
      <c r="E5" s="994"/>
      <c r="F5" s="994"/>
      <c r="G5" s="994"/>
      <c r="H5" s="994"/>
      <c r="I5" s="994"/>
      <c r="J5" s="994"/>
      <c r="K5" s="994"/>
      <c r="L5" s="994"/>
      <c r="M5" s="994"/>
      <c r="N5" s="994"/>
      <c r="O5" s="994"/>
      <c r="P5" s="995"/>
      <c r="Q5" s="999" t="s">
        <v>347</v>
      </c>
      <c r="R5" s="1000"/>
      <c r="S5" s="1000"/>
      <c r="T5" s="1000"/>
      <c r="U5" s="1001"/>
      <c r="V5" s="999" t="s">
        <v>348</v>
      </c>
      <c r="W5" s="1000"/>
      <c r="X5" s="1000"/>
      <c r="Y5" s="1000"/>
      <c r="Z5" s="1001"/>
      <c r="AA5" s="999" t="s">
        <v>349</v>
      </c>
      <c r="AB5" s="1000"/>
      <c r="AC5" s="1000"/>
      <c r="AD5" s="1000"/>
      <c r="AE5" s="1000"/>
      <c r="AF5" s="1125" t="s">
        <v>350</v>
      </c>
      <c r="AG5" s="1000"/>
      <c r="AH5" s="1000"/>
      <c r="AI5" s="1000"/>
      <c r="AJ5" s="1015"/>
      <c r="AK5" s="1000" t="s">
        <v>351</v>
      </c>
      <c r="AL5" s="1000"/>
      <c r="AM5" s="1000"/>
      <c r="AN5" s="1000"/>
      <c r="AO5" s="1001"/>
      <c r="AP5" s="999" t="s">
        <v>352</v>
      </c>
      <c r="AQ5" s="1000"/>
      <c r="AR5" s="1000"/>
      <c r="AS5" s="1000"/>
      <c r="AT5" s="1001"/>
      <c r="AU5" s="999" t="s">
        <v>353</v>
      </c>
      <c r="AV5" s="1000"/>
      <c r="AW5" s="1000"/>
      <c r="AX5" s="1000"/>
      <c r="AY5" s="1015"/>
      <c r="AZ5" s="245"/>
      <c r="BA5" s="245"/>
      <c r="BB5" s="245"/>
      <c r="BC5" s="245"/>
      <c r="BD5" s="245"/>
      <c r="BE5" s="246"/>
      <c r="BF5" s="246"/>
      <c r="BG5" s="246"/>
      <c r="BH5" s="246"/>
      <c r="BI5" s="246"/>
      <c r="BJ5" s="246"/>
      <c r="BK5" s="246"/>
      <c r="BL5" s="246"/>
      <c r="BM5" s="246"/>
      <c r="BN5" s="246"/>
      <c r="BO5" s="246"/>
      <c r="BP5" s="246"/>
      <c r="BQ5" s="993" t="s">
        <v>354</v>
      </c>
      <c r="BR5" s="994"/>
      <c r="BS5" s="994"/>
      <c r="BT5" s="994"/>
      <c r="BU5" s="994"/>
      <c r="BV5" s="994"/>
      <c r="BW5" s="994"/>
      <c r="BX5" s="994"/>
      <c r="BY5" s="994"/>
      <c r="BZ5" s="994"/>
      <c r="CA5" s="994"/>
      <c r="CB5" s="994"/>
      <c r="CC5" s="994"/>
      <c r="CD5" s="994"/>
      <c r="CE5" s="994"/>
      <c r="CF5" s="994"/>
      <c r="CG5" s="995"/>
      <c r="CH5" s="999" t="s">
        <v>355</v>
      </c>
      <c r="CI5" s="1000"/>
      <c r="CJ5" s="1000"/>
      <c r="CK5" s="1000"/>
      <c r="CL5" s="1001"/>
      <c r="CM5" s="999" t="s">
        <v>356</v>
      </c>
      <c r="CN5" s="1000"/>
      <c r="CO5" s="1000"/>
      <c r="CP5" s="1000"/>
      <c r="CQ5" s="1001"/>
      <c r="CR5" s="999" t="s">
        <v>357</v>
      </c>
      <c r="CS5" s="1000"/>
      <c r="CT5" s="1000"/>
      <c r="CU5" s="1000"/>
      <c r="CV5" s="1001"/>
      <c r="CW5" s="999" t="s">
        <v>358</v>
      </c>
      <c r="CX5" s="1000"/>
      <c r="CY5" s="1000"/>
      <c r="CZ5" s="1000"/>
      <c r="DA5" s="1001"/>
      <c r="DB5" s="999" t="s">
        <v>359</v>
      </c>
      <c r="DC5" s="1000"/>
      <c r="DD5" s="1000"/>
      <c r="DE5" s="1000"/>
      <c r="DF5" s="1001"/>
      <c r="DG5" s="1110" t="s">
        <v>360</v>
      </c>
      <c r="DH5" s="1111"/>
      <c r="DI5" s="1111"/>
      <c r="DJ5" s="1111"/>
      <c r="DK5" s="1112"/>
      <c r="DL5" s="1110" t="s">
        <v>361</v>
      </c>
      <c r="DM5" s="1111"/>
      <c r="DN5" s="1111"/>
      <c r="DO5" s="1111"/>
      <c r="DP5" s="1112"/>
      <c r="DQ5" s="999" t="s">
        <v>362</v>
      </c>
      <c r="DR5" s="1000"/>
      <c r="DS5" s="1000"/>
      <c r="DT5" s="1000"/>
      <c r="DU5" s="1001"/>
      <c r="DV5" s="999" t="s">
        <v>353</v>
      </c>
      <c r="DW5" s="1000"/>
      <c r="DX5" s="1000"/>
      <c r="DY5" s="1000"/>
      <c r="DZ5" s="1015"/>
      <c r="EA5" s="243"/>
    </row>
    <row r="6" spans="1:131" s="244" customFormat="1" ht="26.25" customHeight="1" thickBot="1" x14ac:dyDescent="0.25">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26"/>
      <c r="AG6" s="1003"/>
      <c r="AH6" s="1003"/>
      <c r="AI6" s="1003"/>
      <c r="AJ6" s="1016"/>
      <c r="AK6" s="1003"/>
      <c r="AL6" s="1003"/>
      <c r="AM6" s="1003"/>
      <c r="AN6" s="1003"/>
      <c r="AO6" s="1004"/>
      <c r="AP6" s="1002"/>
      <c r="AQ6" s="1003"/>
      <c r="AR6" s="1003"/>
      <c r="AS6" s="1003"/>
      <c r="AT6" s="1004"/>
      <c r="AU6" s="1002"/>
      <c r="AV6" s="1003"/>
      <c r="AW6" s="1003"/>
      <c r="AX6" s="1003"/>
      <c r="AY6" s="1016"/>
      <c r="AZ6" s="241"/>
      <c r="BA6" s="241"/>
      <c r="BB6" s="241"/>
      <c r="BC6" s="241"/>
      <c r="BD6" s="241"/>
      <c r="BE6" s="242"/>
      <c r="BF6" s="242"/>
      <c r="BG6" s="242"/>
      <c r="BH6" s="242"/>
      <c r="BI6" s="242"/>
      <c r="BJ6" s="242"/>
      <c r="BK6" s="242"/>
      <c r="BL6" s="242"/>
      <c r="BM6" s="242"/>
      <c r="BN6" s="242"/>
      <c r="BO6" s="242"/>
      <c r="BP6" s="242"/>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13"/>
      <c r="DH6" s="1114"/>
      <c r="DI6" s="1114"/>
      <c r="DJ6" s="1114"/>
      <c r="DK6" s="1115"/>
      <c r="DL6" s="1113"/>
      <c r="DM6" s="1114"/>
      <c r="DN6" s="1114"/>
      <c r="DO6" s="1114"/>
      <c r="DP6" s="1115"/>
      <c r="DQ6" s="1002"/>
      <c r="DR6" s="1003"/>
      <c r="DS6" s="1003"/>
      <c r="DT6" s="1003"/>
      <c r="DU6" s="1004"/>
      <c r="DV6" s="1002"/>
      <c r="DW6" s="1003"/>
      <c r="DX6" s="1003"/>
      <c r="DY6" s="1003"/>
      <c r="DZ6" s="1016"/>
      <c r="EA6" s="243"/>
    </row>
    <row r="7" spans="1:131" s="244" customFormat="1" ht="26.25" customHeight="1" thickTop="1" x14ac:dyDescent="0.2">
      <c r="A7" s="247">
        <v>1</v>
      </c>
      <c r="B7" s="1056" t="s">
        <v>363</v>
      </c>
      <c r="C7" s="1057"/>
      <c r="D7" s="1057"/>
      <c r="E7" s="1057"/>
      <c r="F7" s="1057"/>
      <c r="G7" s="1057"/>
      <c r="H7" s="1057"/>
      <c r="I7" s="1057"/>
      <c r="J7" s="1057"/>
      <c r="K7" s="1057"/>
      <c r="L7" s="1057"/>
      <c r="M7" s="1057"/>
      <c r="N7" s="1057"/>
      <c r="O7" s="1057"/>
      <c r="P7" s="1058"/>
      <c r="Q7" s="1116">
        <v>471902</v>
      </c>
      <c r="R7" s="1117"/>
      <c r="S7" s="1117"/>
      <c r="T7" s="1117"/>
      <c r="U7" s="1117"/>
      <c r="V7" s="1117">
        <v>465641</v>
      </c>
      <c r="W7" s="1117"/>
      <c r="X7" s="1117"/>
      <c r="Y7" s="1117"/>
      <c r="Z7" s="1117"/>
      <c r="AA7" s="1117">
        <f>Q7-V7</f>
        <v>6261</v>
      </c>
      <c r="AB7" s="1117"/>
      <c r="AC7" s="1117"/>
      <c r="AD7" s="1117"/>
      <c r="AE7" s="1118"/>
      <c r="AF7" s="1119">
        <v>1117</v>
      </c>
      <c r="AG7" s="1120"/>
      <c r="AH7" s="1120"/>
      <c r="AI7" s="1120"/>
      <c r="AJ7" s="1121"/>
      <c r="AK7" s="1103">
        <v>0</v>
      </c>
      <c r="AL7" s="1104"/>
      <c r="AM7" s="1104"/>
      <c r="AN7" s="1104"/>
      <c r="AO7" s="1104"/>
      <c r="AP7" s="1104">
        <v>884828</v>
      </c>
      <c r="AQ7" s="1104"/>
      <c r="AR7" s="1104"/>
      <c r="AS7" s="1104"/>
      <c r="AT7" s="1104"/>
      <c r="AU7" s="1105"/>
      <c r="AV7" s="1105"/>
      <c r="AW7" s="1105"/>
      <c r="AX7" s="1105"/>
      <c r="AY7" s="1106"/>
      <c r="AZ7" s="241"/>
      <c r="BA7" s="241"/>
      <c r="BB7" s="241"/>
      <c r="BC7" s="241"/>
      <c r="BD7" s="241"/>
      <c r="BE7" s="242"/>
      <c r="BF7" s="242"/>
      <c r="BG7" s="242"/>
      <c r="BH7" s="242"/>
      <c r="BI7" s="242"/>
      <c r="BJ7" s="242"/>
      <c r="BK7" s="242"/>
      <c r="BL7" s="242"/>
      <c r="BM7" s="242"/>
      <c r="BN7" s="242"/>
      <c r="BO7" s="242"/>
      <c r="BP7" s="242"/>
      <c r="BQ7" s="248">
        <v>1</v>
      </c>
      <c r="BR7" s="249" t="s">
        <v>615</v>
      </c>
      <c r="BS7" s="1107" t="s">
        <v>573</v>
      </c>
      <c r="BT7" s="1108"/>
      <c r="BU7" s="1108"/>
      <c r="BV7" s="1108"/>
      <c r="BW7" s="1108"/>
      <c r="BX7" s="1108"/>
      <c r="BY7" s="1108"/>
      <c r="BZ7" s="1108"/>
      <c r="CA7" s="1108"/>
      <c r="CB7" s="1108"/>
      <c r="CC7" s="1108"/>
      <c r="CD7" s="1108"/>
      <c r="CE7" s="1108"/>
      <c r="CF7" s="1108"/>
      <c r="CG7" s="1109"/>
      <c r="CH7" s="1100">
        <v>127</v>
      </c>
      <c r="CI7" s="1101"/>
      <c r="CJ7" s="1101"/>
      <c r="CK7" s="1101"/>
      <c r="CL7" s="1102"/>
      <c r="CM7" s="1100">
        <v>23491</v>
      </c>
      <c r="CN7" s="1101"/>
      <c r="CO7" s="1101"/>
      <c r="CP7" s="1101"/>
      <c r="CQ7" s="1102"/>
      <c r="CR7" s="1100">
        <v>26139</v>
      </c>
      <c r="CS7" s="1101"/>
      <c r="CT7" s="1101"/>
      <c r="CU7" s="1101"/>
      <c r="CV7" s="1102"/>
      <c r="CW7" s="1100">
        <v>4440</v>
      </c>
      <c r="CX7" s="1101"/>
      <c r="CY7" s="1101"/>
      <c r="CZ7" s="1101"/>
      <c r="DA7" s="1102"/>
      <c r="DB7" s="1100"/>
      <c r="DC7" s="1101"/>
      <c r="DD7" s="1101"/>
      <c r="DE7" s="1101"/>
      <c r="DF7" s="1102"/>
      <c r="DG7" s="1100"/>
      <c r="DH7" s="1101"/>
      <c r="DI7" s="1101"/>
      <c r="DJ7" s="1101"/>
      <c r="DK7" s="1102"/>
      <c r="DL7" s="1100"/>
      <c r="DM7" s="1101"/>
      <c r="DN7" s="1101"/>
      <c r="DO7" s="1101"/>
      <c r="DP7" s="1102"/>
      <c r="DQ7" s="1100"/>
      <c r="DR7" s="1101"/>
      <c r="DS7" s="1101"/>
      <c r="DT7" s="1101"/>
      <c r="DU7" s="1102"/>
      <c r="DV7" s="1127"/>
      <c r="DW7" s="1128"/>
      <c r="DX7" s="1128"/>
      <c r="DY7" s="1128"/>
      <c r="DZ7" s="1129"/>
      <c r="EA7" s="243"/>
    </row>
    <row r="8" spans="1:131" s="244" customFormat="1" ht="26.25" customHeight="1" x14ac:dyDescent="0.2">
      <c r="A8" s="250">
        <v>2</v>
      </c>
      <c r="B8" s="1041" t="s">
        <v>364</v>
      </c>
      <c r="C8" s="1042"/>
      <c r="D8" s="1042"/>
      <c r="E8" s="1042"/>
      <c r="F8" s="1042"/>
      <c r="G8" s="1042"/>
      <c r="H8" s="1042"/>
      <c r="I8" s="1042"/>
      <c r="J8" s="1042"/>
      <c r="K8" s="1042"/>
      <c r="L8" s="1042"/>
      <c r="M8" s="1042"/>
      <c r="N8" s="1042"/>
      <c r="O8" s="1042"/>
      <c r="P8" s="1043"/>
      <c r="Q8" s="1048">
        <v>98370</v>
      </c>
      <c r="R8" s="1045"/>
      <c r="S8" s="1045"/>
      <c r="T8" s="1045"/>
      <c r="U8" s="1045"/>
      <c r="V8" s="1045">
        <v>98370</v>
      </c>
      <c r="W8" s="1045"/>
      <c r="X8" s="1045"/>
      <c r="Y8" s="1045"/>
      <c r="Z8" s="1045"/>
      <c r="AA8" s="1045">
        <f>Q8-V8</f>
        <v>0</v>
      </c>
      <c r="AB8" s="1045"/>
      <c r="AC8" s="1045"/>
      <c r="AD8" s="1045"/>
      <c r="AE8" s="1049"/>
      <c r="AF8" s="1097" t="s">
        <v>365</v>
      </c>
      <c r="AG8" s="1050"/>
      <c r="AH8" s="1050"/>
      <c r="AI8" s="1050"/>
      <c r="AJ8" s="1051"/>
      <c r="AK8" s="1098">
        <v>98370</v>
      </c>
      <c r="AL8" s="1099"/>
      <c r="AM8" s="1099"/>
      <c r="AN8" s="1099"/>
      <c r="AO8" s="1099"/>
      <c r="AP8" s="1099">
        <v>0</v>
      </c>
      <c r="AQ8" s="1099"/>
      <c r="AR8" s="1099"/>
      <c r="AS8" s="1099"/>
      <c r="AT8" s="1099"/>
      <c r="AU8" s="1095"/>
      <c r="AV8" s="1095"/>
      <c r="AW8" s="1095"/>
      <c r="AX8" s="1095"/>
      <c r="AY8" s="1096"/>
      <c r="AZ8" s="241"/>
      <c r="BA8" s="241"/>
      <c r="BB8" s="241"/>
      <c r="BC8" s="241"/>
      <c r="BD8" s="241"/>
      <c r="BE8" s="242"/>
      <c r="BF8" s="242"/>
      <c r="BG8" s="242"/>
      <c r="BH8" s="242"/>
      <c r="BI8" s="242"/>
      <c r="BJ8" s="242"/>
      <c r="BK8" s="242"/>
      <c r="BL8" s="242"/>
      <c r="BM8" s="242"/>
      <c r="BN8" s="242"/>
      <c r="BO8" s="242"/>
      <c r="BP8" s="242"/>
      <c r="BQ8" s="251">
        <v>2</v>
      </c>
      <c r="BR8" s="252" t="s">
        <v>615</v>
      </c>
      <c r="BS8" s="1012" t="s">
        <v>574</v>
      </c>
      <c r="BT8" s="1013"/>
      <c r="BU8" s="1013"/>
      <c r="BV8" s="1013"/>
      <c r="BW8" s="1013"/>
      <c r="BX8" s="1013"/>
      <c r="BY8" s="1013"/>
      <c r="BZ8" s="1013"/>
      <c r="CA8" s="1013"/>
      <c r="CB8" s="1013"/>
      <c r="CC8" s="1013"/>
      <c r="CD8" s="1013"/>
      <c r="CE8" s="1013"/>
      <c r="CF8" s="1013"/>
      <c r="CG8" s="1014"/>
      <c r="CH8" s="987">
        <v>-56</v>
      </c>
      <c r="CI8" s="988"/>
      <c r="CJ8" s="988"/>
      <c r="CK8" s="988"/>
      <c r="CL8" s="989"/>
      <c r="CM8" s="987">
        <v>2089</v>
      </c>
      <c r="CN8" s="988"/>
      <c r="CO8" s="988"/>
      <c r="CP8" s="988"/>
      <c r="CQ8" s="989"/>
      <c r="CR8" s="987">
        <v>41</v>
      </c>
      <c r="CS8" s="988"/>
      <c r="CT8" s="988"/>
      <c r="CU8" s="988"/>
      <c r="CV8" s="989"/>
      <c r="CW8" s="987">
        <v>453</v>
      </c>
      <c r="CX8" s="988"/>
      <c r="CY8" s="988"/>
      <c r="CZ8" s="988"/>
      <c r="DA8" s="989"/>
      <c r="DB8" s="987">
        <v>8449</v>
      </c>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243"/>
    </row>
    <row r="9" spans="1:131" s="244" customFormat="1" ht="26.25" customHeight="1" x14ac:dyDescent="0.2">
      <c r="A9" s="250">
        <v>3</v>
      </c>
      <c r="B9" s="1041" t="s">
        <v>366</v>
      </c>
      <c r="C9" s="1042"/>
      <c r="D9" s="1042"/>
      <c r="E9" s="1042"/>
      <c r="F9" s="1042"/>
      <c r="G9" s="1042"/>
      <c r="H9" s="1042"/>
      <c r="I9" s="1042"/>
      <c r="J9" s="1042"/>
      <c r="K9" s="1042"/>
      <c r="L9" s="1042"/>
      <c r="M9" s="1042"/>
      <c r="N9" s="1042"/>
      <c r="O9" s="1042"/>
      <c r="P9" s="1043"/>
      <c r="Q9" s="1048">
        <v>1205</v>
      </c>
      <c r="R9" s="1045"/>
      <c r="S9" s="1045"/>
      <c r="T9" s="1045"/>
      <c r="U9" s="1045"/>
      <c r="V9" s="1045">
        <v>1205</v>
      </c>
      <c r="W9" s="1045"/>
      <c r="X9" s="1045"/>
      <c r="Y9" s="1045"/>
      <c r="Z9" s="1045"/>
      <c r="AA9" s="1045">
        <f t="shared" ref="AA9:AA22" si="0">Q9-V9</f>
        <v>0</v>
      </c>
      <c r="AB9" s="1045"/>
      <c r="AC9" s="1045"/>
      <c r="AD9" s="1045"/>
      <c r="AE9" s="1049"/>
      <c r="AF9" s="1097" t="s">
        <v>367</v>
      </c>
      <c r="AG9" s="1050"/>
      <c r="AH9" s="1050"/>
      <c r="AI9" s="1050"/>
      <c r="AJ9" s="1051"/>
      <c r="AK9" s="1098">
        <v>1205</v>
      </c>
      <c r="AL9" s="1099"/>
      <c r="AM9" s="1099"/>
      <c r="AN9" s="1099"/>
      <c r="AO9" s="1099"/>
      <c r="AP9" s="1099">
        <v>0</v>
      </c>
      <c r="AQ9" s="1099"/>
      <c r="AR9" s="1099"/>
      <c r="AS9" s="1099"/>
      <c r="AT9" s="1099"/>
      <c r="AU9" s="1095"/>
      <c r="AV9" s="1095"/>
      <c r="AW9" s="1095"/>
      <c r="AX9" s="1095"/>
      <c r="AY9" s="1096"/>
      <c r="AZ9" s="241"/>
      <c r="BA9" s="241"/>
      <c r="BB9" s="241"/>
      <c r="BC9" s="241"/>
      <c r="BD9" s="241"/>
      <c r="BE9" s="242"/>
      <c r="BF9" s="242"/>
      <c r="BG9" s="242"/>
      <c r="BH9" s="242"/>
      <c r="BI9" s="242"/>
      <c r="BJ9" s="242"/>
      <c r="BK9" s="242"/>
      <c r="BL9" s="242"/>
      <c r="BM9" s="242"/>
      <c r="BN9" s="242"/>
      <c r="BO9" s="242"/>
      <c r="BP9" s="242"/>
      <c r="BQ9" s="251">
        <v>3</v>
      </c>
      <c r="BR9" s="252" t="s">
        <v>615</v>
      </c>
      <c r="BS9" s="1012" t="s">
        <v>575</v>
      </c>
      <c r="BT9" s="1013"/>
      <c r="BU9" s="1013"/>
      <c r="BV9" s="1013"/>
      <c r="BW9" s="1013"/>
      <c r="BX9" s="1013"/>
      <c r="BY9" s="1013"/>
      <c r="BZ9" s="1013"/>
      <c r="CA9" s="1013"/>
      <c r="CB9" s="1013"/>
      <c r="CC9" s="1013"/>
      <c r="CD9" s="1013"/>
      <c r="CE9" s="1013"/>
      <c r="CF9" s="1013"/>
      <c r="CG9" s="1014"/>
      <c r="CH9" s="987">
        <v>-47</v>
      </c>
      <c r="CI9" s="988"/>
      <c r="CJ9" s="988"/>
      <c r="CK9" s="988"/>
      <c r="CL9" s="989"/>
      <c r="CM9" s="987">
        <v>-2082</v>
      </c>
      <c r="CN9" s="988"/>
      <c r="CO9" s="988"/>
      <c r="CP9" s="988"/>
      <c r="CQ9" s="989"/>
      <c r="CR9" s="987">
        <v>30</v>
      </c>
      <c r="CS9" s="988"/>
      <c r="CT9" s="988"/>
      <c r="CU9" s="988"/>
      <c r="CV9" s="989"/>
      <c r="CW9" s="987">
        <v>299</v>
      </c>
      <c r="CX9" s="988"/>
      <c r="CY9" s="988"/>
      <c r="CZ9" s="988"/>
      <c r="DA9" s="989"/>
      <c r="DB9" s="987">
        <v>22689</v>
      </c>
      <c r="DC9" s="988"/>
      <c r="DD9" s="988"/>
      <c r="DE9" s="988"/>
      <c r="DF9" s="989"/>
      <c r="DG9" s="987"/>
      <c r="DH9" s="988"/>
      <c r="DI9" s="988"/>
      <c r="DJ9" s="988"/>
      <c r="DK9" s="989"/>
      <c r="DL9" s="987">
        <v>4983</v>
      </c>
      <c r="DM9" s="988"/>
      <c r="DN9" s="988"/>
      <c r="DO9" s="988"/>
      <c r="DP9" s="989"/>
      <c r="DQ9" s="987">
        <v>4983</v>
      </c>
      <c r="DR9" s="988"/>
      <c r="DS9" s="988"/>
      <c r="DT9" s="988"/>
      <c r="DU9" s="989"/>
      <c r="DV9" s="990"/>
      <c r="DW9" s="991"/>
      <c r="DX9" s="991"/>
      <c r="DY9" s="991"/>
      <c r="DZ9" s="992"/>
      <c r="EA9" s="243"/>
    </row>
    <row r="10" spans="1:131" s="244" customFormat="1" ht="26.25" customHeight="1" x14ac:dyDescent="0.2">
      <c r="A10" s="250">
        <v>4</v>
      </c>
      <c r="B10" s="1041" t="s">
        <v>368</v>
      </c>
      <c r="C10" s="1042"/>
      <c r="D10" s="1042"/>
      <c r="E10" s="1042"/>
      <c r="F10" s="1042"/>
      <c r="G10" s="1042"/>
      <c r="H10" s="1042"/>
      <c r="I10" s="1042"/>
      <c r="J10" s="1042"/>
      <c r="K10" s="1042"/>
      <c r="L10" s="1042"/>
      <c r="M10" s="1042"/>
      <c r="N10" s="1042"/>
      <c r="O10" s="1042"/>
      <c r="P10" s="1043"/>
      <c r="Q10" s="1048">
        <v>1176</v>
      </c>
      <c r="R10" s="1045"/>
      <c r="S10" s="1045"/>
      <c r="T10" s="1045"/>
      <c r="U10" s="1045"/>
      <c r="V10" s="1045">
        <v>1173</v>
      </c>
      <c r="W10" s="1045"/>
      <c r="X10" s="1045"/>
      <c r="Y10" s="1045"/>
      <c r="Z10" s="1045"/>
      <c r="AA10" s="1045">
        <f t="shared" si="0"/>
        <v>3</v>
      </c>
      <c r="AB10" s="1045"/>
      <c r="AC10" s="1045"/>
      <c r="AD10" s="1045"/>
      <c r="AE10" s="1049"/>
      <c r="AF10" s="1097" t="s">
        <v>367</v>
      </c>
      <c r="AG10" s="1050"/>
      <c r="AH10" s="1050"/>
      <c r="AI10" s="1050"/>
      <c r="AJ10" s="1051"/>
      <c r="AK10" s="1098">
        <v>1173</v>
      </c>
      <c r="AL10" s="1099"/>
      <c r="AM10" s="1099"/>
      <c r="AN10" s="1099"/>
      <c r="AO10" s="1099"/>
      <c r="AP10" s="1099">
        <v>0</v>
      </c>
      <c r="AQ10" s="1099"/>
      <c r="AR10" s="1099"/>
      <c r="AS10" s="1099"/>
      <c r="AT10" s="1099"/>
      <c r="AU10" s="1095"/>
      <c r="AV10" s="1095"/>
      <c r="AW10" s="1095"/>
      <c r="AX10" s="1095"/>
      <c r="AY10" s="1096"/>
      <c r="AZ10" s="241"/>
      <c r="BA10" s="241"/>
      <c r="BB10" s="241"/>
      <c r="BC10" s="241"/>
      <c r="BD10" s="241"/>
      <c r="BE10" s="242"/>
      <c r="BF10" s="242"/>
      <c r="BG10" s="242"/>
      <c r="BH10" s="242"/>
      <c r="BI10" s="242"/>
      <c r="BJ10" s="242"/>
      <c r="BK10" s="242"/>
      <c r="BL10" s="242"/>
      <c r="BM10" s="242"/>
      <c r="BN10" s="242"/>
      <c r="BO10" s="242"/>
      <c r="BP10" s="242"/>
      <c r="BQ10" s="251">
        <v>4</v>
      </c>
      <c r="BR10" s="252" t="s">
        <v>615</v>
      </c>
      <c r="BS10" s="1012" t="s">
        <v>576</v>
      </c>
      <c r="BT10" s="1013"/>
      <c r="BU10" s="1013"/>
      <c r="BV10" s="1013"/>
      <c r="BW10" s="1013"/>
      <c r="BX10" s="1013"/>
      <c r="BY10" s="1013"/>
      <c r="BZ10" s="1013"/>
      <c r="CA10" s="1013"/>
      <c r="CB10" s="1013"/>
      <c r="CC10" s="1013"/>
      <c r="CD10" s="1013"/>
      <c r="CE10" s="1013"/>
      <c r="CF10" s="1013"/>
      <c r="CG10" s="1014"/>
      <c r="CH10" s="987">
        <v>34</v>
      </c>
      <c r="CI10" s="988"/>
      <c r="CJ10" s="988"/>
      <c r="CK10" s="988"/>
      <c r="CL10" s="989"/>
      <c r="CM10" s="987">
        <v>195</v>
      </c>
      <c r="CN10" s="988"/>
      <c r="CO10" s="988"/>
      <c r="CP10" s="988"/>
      <c r="CQ10" s="989"/>
      <c r="CR10" s="987">
        <v>10</v>
      </c>
      <c r="CS10" s="988"/>
      <c r="CT10" s="988"/>
      <c r="CU10" s="988"/>
      <c r="CV10" s="989"/>
      <c r="CW10" s="987"/>
      <c r="CX10" s="988"/>
      <c r="CY10" s="988"/>
      <c r="CZ10" s="988"/>
      <c r="DA10" s="989"/>
      <c r="DB10" s="987"/>
      <c r="DC10" s="988"/>
      <c r="DD10" s="988"/>
      <c r="DE10" s="988"/>
      <c r="DF10" s="989"/>
      <c r="DG10" s="987">
        <v>4015</v>
      </c>
      <c r="DH10" s="988"/>
      <c r="DI10" s="988"/>
      <c r="DJ10" s="988"/>
      <c r="DK10" s="989"/>
      <c r="DL10" s="987"/>
      <c r="DM10" s="988"/>
      <c r="DN10" s="988"/>
      <c r="DO10" s="988"/>
      <c r="DP10" s="989"/>
      <c r="DQ10" s="987"/>
      <c r="DR10" s="988"/>
      <c r="DS10" s="988"/>
      <c r="DT10" s="988"/>
      <c r="DU10" s="989"/>
      <c r="DV10" s="990"/>
      <c r="DW10" s="991"/>
      <c r="DX10" s="991"/>
      <c r="DY10" s="991"/>
      <c r="DZ10" s="992"/>
      <c r="EA10" s="243"/>
    </row>
    <row r="11" spans="1:131" s="244" customFormat="1" ht="26.25" customHeight="1" x14ac:dyDescent="0.2">
      <c r="A11" s="250">
        <v>5</v>
      </c>
      <c r="B11" s="1041" t="s">
        <v>369</v>
      </c>
      <c r="C11" s="1042"/>
      <c r="D11" s="1042"/>
      <c r="E11" s="1042"/>
      <c r="F11" s="1042"/>
      <c r="G11" s="1042"/>
      <c r="H11" s="1042"/>
      <c r="I11" s="1042"/>
      <c r="J11" s="1042"/>
      <c r="K11" s="1042"/>
      <c r="L11" s="1042"/>
      <c r="M11" s="1042"/>
      <c r="N11" s="1042"/>
      <c r="O11" s="1042"/>
      <c r="P11" s="1043"/>
      <c r="Q11" s="1048">
        <v>3901</v>
      </c>
      <c r="R11" s="1045"/>
      <c r="S11" s="1045"/>
      <c r="T11" s="1045"/>
      <c r="U11" s="1045"/>
      <c r="V11" s="1045">
        <v>3901</v>
      </c>
      <c r="W11" s="1045"/>
      <c r="X11" s="1045"/>
      <c r="Y11" s="1045"/>
      <c r="Z11" s="1045"/>
      <c r="AA11" s="1045">
        <f t="shared" si="0"/>
        <v>0</v>
      </c>
      <c r="AB11" s="1045"/>
      <c r="AC11" s="1045"/>
      <c r="AD11" s="1045"/>
      <c r="AE11" s="1049"/>
      <c r="AF11" s="1097" t="s">
        <v>367</v>
      </c>
      <c r="AG11" s="1050"/>
      <c r="AH11" s="1050"/>
      <c r="AI11" s="1050"/>
      <c r="AJ11" s="1051"/>
      <c r="AK11" s="1098">
        <v>3901</v>
      </c>
      <c r="AL11" s="1099"/>
      <c r="AM11" s="1099"/>
      <c r="AN11" s="1099"/>
      <c r="AO11" s="1099"/>
      <c r="AP11" s="1099">
        <v>0</v>
      </c>
      <c r="AQ11" s="1099"/>
      <c r="AR11" s="1099"/>
      <c r="AS11" s="1099"/>
      <c r="AT11" s="1099"/>
      <c r="AU11" s="1095"/>
      <c r="AV11" s="1095"/>
      <c r="AW11" s="1095"/>
      <c r="AX11" s="1095"/>
      <c r="AY11" s="1096"/>
      <c r="AZ11" s="241"/>
      <c r="BA11" s="241"/>
      <c r="BB11" s="241"/>
      <c r="BC11" s="241"/>
      <c r="BD11" s="241"/>
      <c r="BE11" s="242"/>
      <c r="BF11" s="242"/>
      <c r="BG11" s="242"/>
      <c r="BH11" s="242"/>
      <c r="BI11" s="242"/>
      <c r="BJ11" s="242"/>
      <c r="BK11" s="242"/>
      <c r="BL11" s="242"/>
      <c r="BM11" s="242"/>
      <c r="BN11" s="242"/>
      <c r="BO11" s="242"/>
      <c r="BP11" s="242"/>
      <c r="BQ11" s="251">
        <v>5</v>
      </c>
      <c r="BR11" s="252"/>
      <c r="BS11" s="1012" t="s">
        <v>577</v>
      </c>
      <c r="BT11" s="1013"/>
      <c r="BU11" s="1013"/>
      <c r="BV11" s="1013"/>
      <c r="BW11" s="1013"/>
      <c r="BX11" s="1013"/>
      <c r="BY11" s="1013"/>
      <c r="BZ11" s="1013"/>
      <c r="CA11" s="1013"/>
      <c r="CB11" s="1013"/>
      <c r="CC11" s="1013"/>
      <c r="CD11" s="1013"/>
      <c r="CE11" s="1013"/>
      <c r="CF11" s="1013"/>
      <c r="CG11" s="1014"/>
      <c r="CH11" s="987">
        <v>0</v>
      </c>
      <c r="CI11" s="988"/>
      <c r="CJ11" s="988"/>
      <c r="CK11" s="988"/>
      <c r="CL11" s="989"/>
      <c r="CM11" s="987">
        <v>21</v>
      </c>
      <c r="CN11" s="988"/>
      <c r="CO11" s="988"/>
      <c r="CP11" s="988"/>
      <c r="CQ11" s="989"/>
      <c r="CR11" s="987">
        <v>11</v>
      </c>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43"/>
    </row>
    <row r="12" spans="1:131" s="244" customFormat="1" ht="26.25" customHeight="1" x14ac:dyDescent="0.2">
      <c r="A12" s="250">
        <v>6</v>
      </c>
      <c r="B12" s="1041" t="s">
        <v>370</v>
      </c>
      <c r="C12" s="1042"/>
      <c r="D12" s="1042"/>
      <c r="E12" s="1042"/>
      <c r="F12" s="1042"/>
      <c r="G12" s="1042"/>
      <c r="H12" s="1042"/>
      <c r="I12" s="1042"/>
      <c r="J12" s="1042"/>
      <c r="K12" s="1042"/>
      <c r="L12" s="1042"/>
      <c r="M12" s="1042"/>
      <c r="N12" s="1042"/>
      <c r="O12" s="1042"/>
      <c r="P12" s="1043"/>
      <c r="Q12" s="1048">
        <v>99175</v>
      </c>
      <c r="R12" s="1045"/>
      <c r="S12" s="1045"/>
      <c r="T12" s="1045"/>
      <c r="U12" s="1045"/>
      <c r="V12" s="1045">
        <v>99175</v>
      </c>
      <c r="W12" s="1045"/>
      <c r="X12" s="1045"/>
      <c r="Y12" s="1045"/>
      <c r="Z12" s="1045"/>
      <c r="AA12" s="1045">
        <f t="shared" si="0"/>
        <v>0</v>
      </c>
      <c r="AB12" s="1045"/>
      <c r="AC12" s="1045"/>
      <c r="AD12" s="1045"/>
      <c r="AE12" s="1049"/>
      <c r="AF12" s="1097" t="s">
        <v>371</v>
      </c>
      <c r="AG12" s="1050"/>
      <c r="AH12" s="1050"/>
      <c r="AI12" s="1050"/>
      <c r="AJ12" s="1051"/>
      <c r="AK12" s="1098">
        <v>64937</v>
      </c>
      <c r="AL12" s="1099"/>
      <c r="AM12" s="1099"/>
      <c r="AN12" s="1099"/>
      <c r="AO12" s="1099"/>
      <c r="AP12" s="1099">
        <v>0</v>
      </c>
      <c r="AQ12" s="1099"/>
      <c r="AR12" s="1099"/>
      <c r="AS12" s="1099"/>
      <c r="AT12" s="1099"/>
      <c r="AU12" s="1095"/>
      <c r="AV12" s="1095"/>
      <c r="AW12" s="1095"/>
      <c r="AX12" s="1095"/>
      <c r="AY12" s="1096"/>
      <c r="AZ12" s="241"/>
      <c r="BA12" s="241"/>
      <c r="BB12" s="241"/>
      <c r="BC12" s="241"/>
      <c r="BD12" s="241"/>
      <c r="BE12" s="242"/>
      <c r="BF12" s="242"/>
      <c r="BG12" s="242"/>
      <c r="BH12" s="242"/>
      <c r="BI12" s="242"/>
      <c r="BJ12" s="242"/>
      <c r="BK12" s="242"/>
      <c r="BL12" s="242"/>
      <c r="BM12" s="242"/>
      <c r="BN12" s="242"/>
      <c r="BO12" s="242"/>
      <c r="BP12" s="242"/>
      <c r="BQ12" s="251">
        <v>6</v>
      </c>
      <c r="BR12" s="252"/>
      <c r="BS12" s="1012" t="s">
        <v>578</v>
      </c>
      <c r="BT12" s="1013"/>
      <c r="BU12" s="1013"/>
      <c r="BV12" s="1013"/>
      <c r="BW12" s="1013"/>
      <c r="BX12" s="1013"/>
      <c r="BY12" s="1013"/>
      <c r="BZ12" s="1013"/>
      <c r="CA12" s="1013"/>
      <c r="CB12" s="1013"/>
      <c r="CC12" s="1013"/>
      <c r="CD12" s="1013"/>
      <c r="CE12" s="1013"/>
      <c r="CF12" s="1013"/>
      <c r="CG12" s="1014"/>
      <c r="CH12" s="987">
        <v>132</v>
      </c>
      <c r="CI12" s="988"/>
      <c r="CJ12" s="988"/>
      <c r="CK12" s="988"/>
      <c r="CL12" s="989"/>
      <c r="CM12" s="987">
        <v>3658</v>
      </c>
      <c r="CN12" s="988"/>
      <c r="CO12" s="988"/>
      <c r="CP12" s="988"/>
      <c r="CQ12" s="989"/>
      <c r="CR12" s="987">
        <v>310</v>
      </c>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43"/>
    </row>
    <row r="13" spans="1:131" s="244" customFormat="1" ht="26.25" customHeight="1" x14ac:dyDescent="0.2">
      <c r="A13" s="250">
        <v>7</v>
      </c>
      <c r="B13" s="1041" t="s">
        <v>372</v>
      </c>
      <c r="C13" s="1042"/>
      <c r="D13" s="1042"/>
      <c r="E13" s="1042"/>
      <c r="F13" s="1042"/>
      <c r="G13" s="1042"/>
      <c r="H13" s="1042"/>
      <c r="I13" s="1042"/>
      <c r="J13" s="1042"/>
      <c r="K13" s="1042"/>
      <c r="L13" s="1042"/>
      <c r="M13" s="1042"/>
      <c r="N13" s="1042"/>
      <c r="O13" s="1042"/>
      <c r="P13" s="1043"/>
      <c r="Q13" s="1048">
        <v>12</v>
      </c>
      <c r="R13" s="1045"/>
      <c r="S13" s="1045"/>
      <c r="T13" s="1045"/>
      <c r="U13" s="1045"/>
      <c r="V13" s="1045">
        <v>0</v>
      </c>
      <c r="W13" s="1045"/>
      <c r="X13" s="1045"/>
      <c r="Y13" s="1045"/>
      <c r="Z13" s="1045"/>
      <c r="AA13" s="1045">
        <v>11</v>
      </c>
      <c r="AB13" s="1045"/>
      <c r="AC13" s="1045"/>
      <c r="AD13" s="1045"/>
      <c r="AE13" s="1049"/>
      <c r="AF13" s="1097" t="s">
        <v>367</v>
      </c>
      <c r="AG13" s="1050"/>
      <c r="AH13" s="1050"/>
      <c r="AI13" s="1050"/>
      <c r="AJ13" s="1051"/>
      <c r="AK13" s="1098">
        <v>0</v>
      </c>
      <c r="AL13" s="1099"/>
      <c r="AM13" s="1099"/>
      <c r="AN13" s="1099"/>
      <c r="AO13" s="1099"/>
      <c r="AP13" s="1099">
        <v>0</v>
      </c>
      <c r="AQ13" s="1099"/>
      <c r="AR13" s="1099"/>
      <c r="AS13" s="1099"/>
      <c r="AT13" s="1099"/>
      <c r="AU13" s="1095"/>
      <c r="AV13" s="1095"/>
      <c r="AW13" s="1095"/>
      <c r="AX13" s="1095"/>
      <c r="AY13" s="1096"/>
      <c r="AZ13" s="241"/>
      <c r="BA13" s="241"/>
      <c r="BB13" s="241"/>
      <c r="BC13" s="241"/>
      <c r="BD13" s="241"/>
      <c r="BE13" s="242"/>
      <c r="BF13" s="242"/>
      <c r="BG13" s="242"/>
      <c r="BH13" s="242"/>
      <c r="BI13" s="242"/>
      <c r="BJ13" s="242"/>
      <c r="BK13" s="242"/>
      <c r="BL13" s="242"/>
      <c r="BM13" s="242"/>
      <c r="BN13" s="242"/>
      <c r="BO13" s="242"/>
      <c r="BP13" s="242"/>
      <c r="BQ13" s="251">
        <v>7</v>
      </c>
      <c r="BR13" s="252"/>
      <c r="BS13" s="1012" t="s">
        <v>579</v>
      </c>
      <c r="BT13" s="1013"/>
      <c r="BU13" s="1013"/>
      <c r="BV13" s="1013"/>
      <c r="BW13" s="1013"/>
      <c r="BX13" s="1013"/>
      <c r="BY13" s="1013"/>
      <c r="BZ13" s="1013"/>
      <c r="CA13" s="1013"/>
      <c r="CB13" s="1013"/>
      <c r="CC13" s="1013"/>
      <c r="CD13" s="1013"/>
      <c r="CE13" s="1013"/>
      <c r="CF13" s="1013"/>
      <c r="CG13" s="1014"/>
      <c r="CH13" s="987">
        <v>-505</v>
      </c>
      <c r="CI13" s="988"/>
      <c r="CJ13" s="988"/>
      <c r="CK13" s="988"/>
      <c r="CL13" s="989"/>
      <c r="CM13" s="987">
        <v>339</v>
      </c>
      <c r="CN13" s="988"/>
      <c r="CO13" s="988"/>
      <c r="CP13" s="988"/>
      <c r="CQ13" s="989"/>
      <c r="CR13" s="987">
        <v>245</v>
      </c>
      <c r="CS13" s="988"/>
      <c r="CT13" s="988"/>
      <c r="CU13" s="988"/>
      <c r="CV13" s="989"/>
      <c r="CW13" s="987">
        <v>132</v>
      </c>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43"/>
    </row>
    <row r="14" spans="1:131" s="244" customFormat="1" ht="26.25" customHeight="1" x14ac:dyDescent="0.2">
      <c r="A14" s="250">
        <v>8</v>
      </c>
      <c r="B14" s="1041" t="s">
        <v>373</v>
      </c>
      <c r="C14" s="1042"/>
      <c r="D14" s="1042"/>
      <c r="E14" s="1042"/>
      <c r="F14" s="1042"/>
      <c r="G14" s="1042"/>
      <c r="H14" s="1042"/>
      <c r="I14" s="1042"/>
      <c r="J14" s="1042"/>
      <c r="K14" s="1042"/>
      <c r="L14" s="1042"/>
      <c r="M14" s="1042"/>
      <c r="N14" s="1042"/>
      <c r="O14" s="1042"/>
      <c r="P14" s="1043"/>
      <c r="Q14" s="1048">
        <v>103</v>
      </c>
      <c r="R14" s="1045"/>
      <c r="S14" s="1045"/>
      <c r="T14" s="1045"/>
      <c r="U14" s="1045"/>
      <c r="V14" s="1045">
        <v>103</v>
      </c>
      <c r="W14" s="1045"/>
      <c r="X14" s="1045"/>
      <c r="Y14" s="1045"/>
      <c r="Z14" s="1045"/>
      <c r="AA14" s="1045">
        <f t="shared" si="0"/>
        <v>0</v>
      </c>
      <c r="AB14" s="1045"/>
      <c r="AC14" s="1045"/>
      <c r="AD14" s="1045"/>
      <c r="AE14" s="1049"/>
      <c r="AF14" s="1097" t="s">
        <v>367</v>
      </c>
      <c r="AG14" s="1050"/>
      <c r="AH14" s="1050"/>
      <c r="AI14" s="1050"/>
      <c r="AJ14" s="1051"/>
      <c r="AK14" s="1098">
        <v>53</v>
      </c>
      <c r="AL14" s="1099"/>
      <c r="AM14" s="1099"/>
      <c r="AN14" s="1099"/>
      <c r="AO14" s="1099"/>
      <c r="AP14" s="1099">
        <v>0</v>
      </c>
      <c r="AQ14" s="1099"/>
      <c r="AR14" s="1099"/>
      <c r="AS14" s="1099"/>
      <c r="AT14" s="1099"/>
      <c r="AU14" s="1095"/>
      <c r="AV14" s="1095"/>
      <c r="AW14" s="1095"/>
      <c r="AX14" s="1095"/>
      <c r="AY14" s="1096"/>
      <c r="AZ14" s="241"/>
      <c r="BA14" s="241"/>
      <c r="BB14" s="241"/>
      <c r="BC14" s="241"/>
      <c r="BD14" s="241"/>
      <c r="BE14" s="242"/>
      <c r="BF14" s="242"/>
      <c r="BG14" s="242"/>
      <c r="BH14" s="242"/>
      <c r="BI14" s="242"/>
      <c r="BJ14" s="242"/>
      <c r="BK14" s="242"/>
      <c r="BL14" s="242"/>
      <c r="BM14" s="242"/>
      <c r="BN14" s="242"/>
      <c r="BO14" s="242"/>
      <c r="BP14" s="242"/>
      <c r="BQ14" s="251">
        <v>8</v>
      </c>
      <c r="BR14" s="252"/>
      <c r="BS14" s="1012" t="s">
        <v>580</v>
      </c>
      <c r="BT14" s="1013"/>
      <c r="BU14" s="1013"/>
      <c r="BV14" s="1013"/>
      <c r="BW14" s="1013"/>
      <c r="BX14" s="1013"/>
      <c r="BY14" s="1013"/>
      <c r="BZ14" s="1013"/>
      <c r="CA14" s="1013"/>
      <c r="CB14" s="1013"/>
      <c r="CC14" s="1013"/>
      <c r="CD14" s="1013"/>
      <c r="CE14" s="1013"/>
      <c r="CF14" s="1013"/>
      <c r="CG14" s="1014"/>
      <c r="CH14" s="987">
        <v>-8</v>
      </c>
      <c r="CI14" s="988"/>
      <c r="CJ14" s="988"/>
      <c r="CK14" s="988"/>
      <c r="CL14" s="989"/>
      <c r="CM14" s="987">
        <v>907</v>
      </c>
      <c r="CN14" s="988"/>
      <c r="CO14" s="988"/>
      <c r="CP14" s="988"/>
      <c r="CQ14" s="989"/>
      <c r="CR14" s="987">
        <v>250</v>
      </c>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43"/>
    </row>
    <row r="15" spans="1:131" s="244" customFormat="1" ht="26.25" customHeight="1" x14ac:dyDescent="0.2">
      <c r="A15" s="250">
        <v>9</v>
      </c>
      <c r="B15" s="1041" t="s">
        <v>374</v>
      </c>
      <c r="C15" s="1042"/>
      <c r="D15" s="1042"/>
      <c r="E15" s="1042"/>
      <c r="F15" s="1042"/>
      <c r="G15" s="1042"/>
      <c r="H15" s="1042"/>
      <c r="I15" s="1042"/>
      <c r="J15" s="1042"/>
      <c r="K15" s="1042"/>
      <c r="L15" s="1042"/>
      <c r="M15" s="1042"/>
      <c r="N15" s="1042"/>
      <c r="O15" s="1042"/>
      <c r="P15" s="1043"/>
      <c r="Q15" s="1048">
        <v>73</v>
      </c>
      <c r="R15" s="1045"/>
      <c r="S15" s="1045"/>
      <c r="T15" s="1045"/>
      <c r="U15" s="1045"/>
      <c r="V15" s="1045">
        <v>40</v>
      </c>
      <c r="W15" s="1045"/>
      <c r="X15" s="1045"/>
      <c r="Y15" s="1045"/>
      <c r="Z15" s="1045"/>
      <c r="AA15" s="1045">
        <v>34</v>
      </c>
      <c r="AB15" s="1045"/>
      <c r="AC15" s="1045"/>
      <c r="AD15" s="1045"/>
      <c r="AE15" s="1049"/>
      <c r="AF15" s="1097" t="s">
        <v>367</v>
      </c>
      <c r="AG15" s="1050"/>
      <c r="AH15" s="1050"/>
      <c r="AI15" s="1050"/>
      <c r="AJ15" s="1051"/>
      <c r="AK15" s="1098">
        <v>2</v>
      </c>
      <c r="AL15" s="1099"/>
      <c r="AM15" s="1099"/>
      <c r="AN15" s="1099"/>
      <c r="AO15" s="1099"/>
      <c r="AP15" s="1099">
        <v>0</v>
      </c>
      <c r="AQ15" s="1099"/>
      <c r="AR15" s="1099"/>
      <c r="AS15" s="1099"/>
      <c r="AT15" s="1099"/>
      <c r="AU15" s="1095"/>
      <c r="AV15" s="1095"/>
      <c r="AW15" s="1095"/>
      <c r="AX15" s="1095"/>
      <c r="AY15" s="1096"/>
      <c r="AZ15" s="241"/>
      <c r="BA15" s="241"/>
      <c r="BB15" s="241"/>
      <c r="BC15" s="241"/>
      <c r="BD15" s="241"/>
      <c r="BE15" s="242"/>
      <c r="BF15" s="242"/>
      <c r="BG15" s="242"/>
      <c r="BH15" s="242"/>
      <c r="BI15" s="242"/>
      <c r="BJ15" s="242"/>
      <c r="BK15" s="242"/>
      <c r="BL15" s="242"/>
      <c r="BM15" s="242"/>
      <c r="BN15" s="242"/>
      <c r="BO15" s="242"/>
      <c r="BP15" s="242"/>
      <c r="BQ15" s="251">
        <v>9</v>
      </c>
      <c r="BR15" s="252"/>
      <c r="BS15" s="1012" t="s">
        <v>581</v>
      </c>
      <c r="BT15" s="1013"/>
      <c r="BU15" s="1013"/>
      <c r="BV15" s="1013"/>
      <c r="BW15" s="1013"/>
      <c r="BX15" s="1013"/>
      <c r="BY15" s="1013"/>
      <c r="BZ15" s="1013"/>
      <c r="CA15" s="1013"/>
      <c r="CB15" s="1013"/>
      <c r="CC15" s="1013"/>
      <c r="CD15" s="1013"/>
      <c r="CE15" s="1013"/>
      <c r="CF15" s="1013"/>
      <c r="CG15" s="1014"/>
      <c r="CH15" s="987">
        <v>-21</v>
      </c>
      <c r="CI15" s="988"/>
      <c r="CJ15" s="988"/>
      <c r="CK15" s="988"/>
      <c r="CL15" s="989"/>
      <c r="CM15" s="987">
        <v>176</v>
      </c>
      <c r="CN15" s="988"/>
      <c r="CO15" s="988"/>
      <c r="CP15" s="988"/>
      <c r="CQ15" s="989"/>
      <c r="CR15" s="987">
        <v>70</v>
      </c>
      <c r="CS15" s="988"/>
      <c r="CT15" s="988"/>
      <c r="CU15" s="988"/>
      <c r="CV15" s="989"/>
      <c r="CW15" s="987">
        <v>16</v>
      </c>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43"/>
    </row>
    <row r="16" spans="1:131" s="244" customFormat="1" ht="26.25" customHeight="1" x14ac:dyDescent="0.2">
      <c r="A16" s="250">
        <v>10</v>
      </c>
      <c r="B16" s="1041" t="s">
        <v>375</v>
      </c>
      <c r="C16" s="1042"/>
      <c r="D16" s="1042"/>
      <c r="E16" s="1042"/>
      <c r="F16" s="1042"/>
      <c r="G16" s="1042"/>
      <c r="H16" s="1042"/>
      <c r="I16" s="1042"/>
      <c r="J16" s="1042"/>
      <c r="K16" s="1042"/>
      <c r="L16" s="1042"/>
      <c r="M16" s="1042"/>
      <c r="N16" s="1042"/>
      <c r="O16" s="1042"/>
      <c r="P16" s="1043"/>
      <c r="Q16" s="1048">
        <v>201</v>
      </c>
      <c r="R16" s="1045"/>
      <c r="S16" s="1045"/>
      <c r="T16" s="1045"/>
      <c r="U16" s="1045"/>
      <c r="V16" s="1045">
        <v>162</v>
      </c>
      <c r="W16" s="1045"/>
      <c r="X16" s="1045"/>
      <c r="Y16" s="1045"/>
      <c r="Z16" s="1045"/>
      <c r="AA16" s="1045">
        <f t="shared" si="0"/>
        <v>39</v>
      </c>
      <c r="AB16" s="1045"/>
      <c r="AC16" s="1045"/>
      <c r="AD16" s="1045"/>
      <c r="AE16" s="1049"/>
      <c r="AF16" s="1097" t="s">
        <v>367</v>
      </c>
      <c r="AG16" s="1050"/>
      <c r="AH16" s="1050"/>
      <c r="AI16" s="1050"/>
      <c r="AJ16" s="1051"/>
      <c r="AK16" s="1098">
        <v>1</v>
      </c>
      <c r="AL16" s="1099"/>
      <c r="AM16" s="1099"/>
      <c r="AN16" s="1099"/>
      <c r="AO16" s="1099"/>
      <c r="AP16" s="1099">
        <v>10679</v>
      </c>
      <c r="AQ16" s="1099"/>
      <c r="AR16" s="1099"/>
      <c r="AS16" s="1099"/>
      <c r="AT16" s="1099"/>
      <c r="AU16" s="1095"/>
      <c r="AV16" s="1095"/>
      <c r="AW16" s="1095"/>
      <c r="AX16" s="1095"/>
      <c r="AY16" s="1096"/>
      <c r="AZ16" s="241"/>
      <c r="BA16" s="241"/>
      <c r="BB16" s="241"/>
      <c r="BC16" s="241"/>
      <c r="BD16" s="241"/>
      <c r="BE16" s="242"/>
      <c r="BF16" s="242"/>
      <c r="BG16" s="242"/>
      <c r="BH16" s="242"/>
      <c r="BI16" s="242"/>
      <c r="BJ16" s="242"/>
      <c r="BK16" s="242"/>
      <c r="BL16" s="242"/>
      <c r="BM16" s="242"/>
      <c r="BN16" s="242"/>
      <c r="BO16" s="242"/>
      <c r="BP16" s="242"/>
      <c r="BQ16" s="251">
        <v>10</v>
      </c>
      <c r="BR16" s="252"/>
      <c r="BS16" s="1012" t="s">
        <v>582</v>
      </c>
      <c r="BT16" s="1013"/>
      <c r="BU16" s="1013"/>
      <c r="BV16" s="1013"/>
      <c r="BW16" s="1013"/>
      <c r="BX16" s="1013"/>
      <c r="BY16" s="1013"/>
      <c r="BZ16" s="1013"/>
      <c r="CA16" s="1013"/>
      <c r="CB16" s="1013"/>
      <c r="CC16" s="1013"/>
      <c r="CD16" s="1013"/>
      <c r="CE16" s="1013"/>
      <c r="CF16" s="1013"/>
      <c r="CG16" s="1014"/>
      <c r="CH16" s="987">
        <v>0</v>
      </c>
      <c r="CI16" s="988"/>
      <c r="CJ16" s="988"/>
      <c r="CK16" s="988"/>
      <c r="CL16" s="989"/>
      <c r="CM16" s="987">
        <v>64</v>
      </c>
      <c r="CN16" s="988"/>
      <c r="CO16" s="988"/>
      <c r="CP16" s="988"/>
      <c r="CQ16" s="989"/>
      <c r="CR16" s="987">
        <v>5</v>
      </c>
      <c r="CS16" s="988"/>
      <c r="CT16" s="988"/>
      <c r="CU16" s="988"/>
      <c r="CV16" s="989"/>
      <c r="CW16" s="987">
        <v>10</v>
      </c>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43"/>
    </row>
    <row r="17" spans="1:131" s="244" customFormat="1" ht="26.25" customHeight="1" x14ac:dyDescent="0.2">
      <c r="A17" s="250">
        <v>11</v>
      </c>
      <c r="B17" s="1041" t="s">
        <v>376</v>
      </c>
      <c r="C17" s="1042"/>
      <c r="D17" s="1042"/>
      <c r="E17" s="1042"/>
      <c r="F17" s="1042"/>
      <c r="G17" s="1042"/>
      <c r="H17" s="1042"/>
      <c r="I17" s="1042"/>
      <c r="J17" s="1042"/>
      <c r="K17" s="1042"/>
      <c r="L17" s="1042"/>
      <c r="M17" s="1042"/>
      <c r="N17" s="1042"/>
      <c r="O17" s="1042"/>
      <c r="P17" s="1043"/>
      <c r="Q17" s="1048">
        <v>178</v>
      </c>
      <c r="R17" s="1045"/>
      <c r="S17" s="1045"/>
      <c r="T17" s="1045"/>
      <c r="U17" s="1045"/>
      <c r="V17" s="1045">
        <v>66</v>
      </c>
      <c r="W17" s="1045"/>
      <c r="X17" s="1045"/>
      <c r="Y17" s="1045"/>
      <c r="Z17" s="1045"/>
      <c r="AA17" s="1045">
        <f t="shared" si="0"/>
        <v>112</v>
      </c>
      <c r="AB17" s="1045"/>
      <c r="AC17" s="1045"/>
      <c r="AD17" s="1045"/>
      <c r="AE17" s="1049"/>
      <c r="AF17" s="1097">
        <v>2</v>
      </c>
      <c r="AG17" s="1050"/>
      <c r="AH17" s="1050"/>
      <c r="AI17" s="1050"/>
      <c r="AJ17" s="1051"/>
      <c r="AK17" s="1098">
        <v>1</v>
      </c>
      <c r="AL17" s="1099"/>
      <c r="AM17" s="1099"/>
      <c r="AN17" s="1099"/>
      <c r="AO17" s="1099"/>
      <c r="AP17" s="1099">
        <v>144</v>
      </c>
      <c r="AQ17" s="1099"/>
      <c r="AR17" s="1099"/>
      <c r="AS17" s="1099"/>
      <c r="AT17" s="1099"/>
      <c r="AU17" s="1095"/>
      <c r="AV17" s="1095"/>
      <c r="AW17" s="1095"/>
      <c r="AX17" s="1095"/>
      <c r="AY17" s="1096"/>
      <c r="AZ17" s="241"/>
      <c r="BA17" s="241"/>
      <c r="BB17" s="241"/>
      <c r="BC17" s="241"/>
      <c r="BD17" s="241"/>
      <c r="BE17" s="242"/>
      <c r="BF17" s="242"/>
      <c r="BG17" s="242"/>
      <c r="BH17" s="242"/>
      <c r="BI17" s="242"/>
      <c r="BJ17" s="242"/>
      <c r="BK17" s="242"/>
      <c r="BL17" s="242"/>
      <c r="BM17" s="242"/>
      <c r="BN17" s="242"/>
      <c r="BO17" s="242"/>
      <c r="BP17" s="242"/>
      <c r="BQ17" s="251">
        <v>11</v>
      </c>
      <c r="BR17" s="252"/>
      <c r="BS17" s="1012" t="s">
        <v>583</v>
      </c>
      <c r="BT17" s="1013"/>
      <c r="BU17" s="1013"/>
      <c r="BV17" s="1013"/>
      <c r="BW17" s="1013"/>
      <c r="BX17" s="1013"/>
      <c r="BY17" s="1013"/>
      <c r="BZ17" s="1013"/>
      <c r="CA17" s="1013"/>
      <c r="CB17" s="1013"/>
      <c r="CC17" s="1013"/>
      <c r="CD17" s="1013"/>
      <c r="CE17" s="1013"/>
      <c r="CF17" s="1013"/>
      <c r="CG17" s="1014"/>
      <c r="CH17" s="987">
        <v>5</v>
      </c>
      <c r="CI17" s="988"/>
      <c r="CJ17" s="988"/>
      <c r="CK17" s="988"/>
      <c r="CL17" s="989"/>
      <c r="CM17" s="987">
        <v>180</v>
      </c>
      <c r="CN17" s="988"/>
      <c r="CO17" s="988"/>
      <c r="CP17" s="988"/>
      <c r="CQ17" s="989"/>
      <c r="CR17" s="987">
        <v>10</v>
      </c>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43"/>
    </row>
    <row r="18" spans="1:131" s="244" customFormat="1" ht="26.25" customHeight="1" x14ac:dyDescent="0.2">
      <c r="A18" s="250">
        <v>12</v>
      </c>
      <c r="B18" s="1041" t="s">
        <v>377</v>
      </c>
      <c r="C18" s="1042"/>
      <c r="D18" s="1042"/>
      <c r="E18" s="1042"/>
      <c r="F18" s="1042"/>
      <c r="G18" s="1042"/>
      <c r="H18" s="1042"/>
      <c r="I18" s="1042"/>
      <c r="J18" s="1042"/>
      <c r="K18" s="1042"/>
      <c r="L18" s="1042"/>
      <c r="M18" s="1042"/>
      <c r="N18" s="1042"/>
      <c r="O18" s="1042"/>
      <c r="P18" s="1043"/>
      <c r="Q18" s="1048">
        <v>251</v>
      </c>
      <c r="R18" s="1045"/>
      <c r="S18" s="1045"/>
      <c r="T18" s="1045"/>
      <c r="U18" s="1045"/>
      <c r="V18" s="1045">
        <v>226</v>
      </c>
      <c r="W18" s="1045"/>
      <c r="X18" s="1045"/>
      <c r="Y18" s="1045"/>
      <c r="Z18" s="1045"/>
      <c r="AA18" s="1045">
        <f t="shared" si="0"/>
        <v>25</v>
      </c>
      <c r="AB18" s="1045"/>
      <c r="AC18" s="1045"/>
      <c r="AD18" s="1045"/>
      <c r="AE18" s="1049"/>
      <c r="AF18" s="1097" t="s">
        <v>367</v>
      </c>
      <c r="AG18" s="1050"/>
      <c r="AH18" s="1050"/>
      <c r="AI18" s="1050"/>
      <c r="AJ18" s="1051"/>
      <c r="AK18" s="1098">
        <v>149</v>
      </c>
      <c r="AL18" s="1099"/>
      <c r="AM18" s="1099"/>
      <c r="AN18" s="1099"/>
      <c r="AO18" s="1099"/>
      <c r="AP18" s="1099">
        <v>1843</v>
      </c>
      <c r="AQ18" s="1099"/>
      <c r="AR18" s="1099"/>
      <c r="AS18" s="1099"/>
      <c r="AT18" s="1099"/>
      <c r="AU18" s="1095"/>
      <c r="AV18" s="1095"/>
      <c r="AW18" s="1095"/>
      <c r="AX18" s="1095"/>
      <c r="AY18" s="1096"/>
      <c r="AZ18" s="241"/>
      <c r="BA18" s="241"/>
      <c r="BB18" s="241"/>
      <c r="BC18" s="241"/>
      <c r="BD18" s="241"/>
      <c r="BE18" s="242"/>
      <c r="BF18" s="242"/>
      <c r="BG18" s="242"/>
      <c r="BH18" s="242"/>
      <c r="BI18" s="242"/>
      <c r="BJ18" s="242"/>
      <c r="BK18" s="242"/>
      <c r="BL18" s="242"/>
      <c r="BM18" s="242"/>
      <c r="BN18" s="242"/>
      <c r="BO18" s="242"/>
      <c r="BP18" s="242"/>
      <c r="BQ18" s="251">
        <v>12</v>
      </c>
      <c r="BR18" s="252"/>
      <c r="BS18" s="1012" t="s">
        <v>584</v>
      </c>
      <c r="BT18" s="1013"/>
      <c r="BU18" s="1013"/>
      <c r="BV18" s="1013"/>
      <c r="BW18" s="1013"/>
      <c r="BX18" s="1013"/>
      <c r="BY18" s="1013"/>
      <c r="BZ18" s="1013"/>
      <c r="CA18" s="1013"/>
      <c r="CB18" s="1013"/>
      <c r="CC18" s="1013"/>
      <c r="CD18" s="1013"/>
      <c r="CE18" s="1013"/>
      <c r="CF18" s="1013"/>
      <c r="CG18" s="1014"/>
      <c r="CH18" s="987">
        <v>-104</v>
      </c>
      <c r="CI18" s="988"/>
      <c r="CJ18" s="988"/>
      <c r="CK18" s="988"/>
      <c r="CL18" s="989"/>
      <c r="CM18" s="987">
        <v>3373</v>
      </c>
      <c r="CN18" s="988"/>
      <c r="CO18" s="988"/>
      <c r="CP18" s="988"/>
      <c r="CQ18" s="989"/>
      <c r="CR18" s="987">
        <v>22</v>
      </c>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43"/>
    </row>
    <row r="19" spans="1:131" s="244" customFormat="1" ht="26.25" customHeight="1" x14ac:dyDescent="0.2">
      <c r="A19" s="250">
        <v>13</v>
      </c>
      <c r="B19" s="1041" t="s">
        <v>378</v>
      </c>
      <c r="C19" s="1042"/>
      <c r="D19" s="1042"/>
      <c r="E19" s="1042"/>
      <c r="F19" s="1042"/>
      <c r="G19" s="1042"/>
      <c r="H19" s="1042"/>
      <c r="I19" s="1042"/>
      <c r="J19" s="1042"/>
      <c r="K19" s="1042"/>
      <c r="L19" s="1042"/>
      <c r="M19" s="1042"/>
      <c r="N19" s="1042"/>
      <c r="O19" s="1042"/>
      <c r="P19" s="1043"/>
      <c r="Q19" s="1048">
        <v>1551</v>
      </c>
      <c r="R19" s="1045"/>
      <c r="S19" s="1045"/>
      <c r="T19" s="1045"/>
      <c r="U19" s="1045"/>
      <c r="V19" s="1045">
        <v>1315</v>
      </c>
      <c r="W19" s="1045"/>
      <c r="X19" s="1045"/>
      <c r="Y19" s="1045"/>
      <c r="Z19" s="1045"/>
      <c r="AA19" s="1045">
        <f t="shared" si="0"/>
        <v>236</v>
      </c>
      <c r="AB19" s="1045"/>
      <c r="AC19" s="1045"/>
      <c r="AD19" s="1045"/>
      <c r="AE19" s="1049"/>
      <c r="AF19" s="1097" t="s">
        <v>367</v>
      </c>
      <c r="AG19" s="1050"/>
      <c r="AH19" s="1050"/>
      <c r="AI19" s="1050"/>
      <c r="AJ19" s="1051"/>
      <c r="AK19" s="1098">
        <v>325</v>
      </c>
      <c r="AL19" s="1099"/>
      <c r="AM19" s="1099"/>
      <c r="AN19" s="1099"/>
      <c r="AO19" s="1099"/>
      <c r="AP19" s="1099">
        <v>325</v>
      </c>
      <c r="AQ19" s="1099"/>
      <c r="AR19" s="1099"/>
      <c r="AS19" s="1099"/>
      <c r="AT19" s="1099"/>
      <c r="AU19" s="1095"/>
      <c r="AV19" s="1095"/>
      <c r="AW19" s="1095"/>
      <c r="AX19" s="1095"/>
      <c r="AY19" s="1096"/>
      <c r="AZ19" s="241"/>
      <c r="BA19" s="241"/>
      <c r="BB19" s="241"/>
      <c r="BC19" s="241"/>
      <c r="BD19" s="241"/>
      <c r="BE19" s="242"/>
      <c r="BF19" s="242"/>
      <c r="BG19" s="242"/>
      <c r="BH19" s="242"/>
      <c r="BI19" s="242"/>
      <c r="BJ19" s="242"/>
      <c r="BK19" s="242"/>
      <c r="BL19" s="242"/>
      <c r="BM19" s="242"/>
      <c r="BN19" s="242"/>
      <c r="BO19" s="242"/>
      <c r="BP19" s="242"/>
      <c r="BQ19" s="251">
        <v>13</v>
      </c>
      <c r="BR19" s="252"/>
      <c r="BS19" s="1012" t="s">
        <v>585</v>
      </c>
      <c r="BT19" s="1013"/>
      <c r="BU19" s="1013"/>
      <c r="BV19" s="1013"/>
      <c r="BW19" s="1013"/>
      <c r="BX19" s="1013"/>
      <c r="BY19" s="1013"/>
      <c r="BZ19" s="1013"/>
      <c r="CA19" s="1013"/>
      <c r="CB19" s="1013"/>
      <c r="CC19" s="1013"/>
      <c r="CD19" s="1013"/>
      <c r="CE19" s="1013"/>
      <c r="CF19" s="1013"/>
      <c r="CG19" s="1014"/>
      <c r="CH19" s="987">
        <v>-6</v>
      </c>
      <c r="CI19" s="988"/>
      <c r="CJ19" s="988"/>
      <c r="CK19" s="988"/>
      <c r="CL19" s="989"/>
      <c r="CM19" s="987">
        <v>322</v>
      </c>
      <c r="CN19" s="988"/>
      <c r="CO19" s="988"/>
      <c r="CP19" s="988"/>
      <c r="CQ19" s="989"/>
      <c r="CR19" s="987">
        <v>5</v>
      </c>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43"/>
    </row>
    <row r="20" spans="1:131" s="244" customFormat="1" ht="26.25" customHeight="1" x14ac:dyDescent="0.2">
      <c r="A20" s="250">
        <v>14</v>
      </c>
      <c r="B20" s="1041" t="s">
        <v>379</v>
      </c>
      <c r="C20" s="1042"/>
      <c r="D20" s="1042"/>
      <c r="E20" s="1042"/>
      <c r="F20" s="1042"/>
      <c r="G20" s="1042"/>
      <c r="H20" s="1042"/>
      <c r="I20" s="1042"/>
      <c r="J20" s="1042"/>
      <c r="K20" s="1042"/>
      <c r="L20" s="1042"/>
      <c r="M20" s="1042"/>
      <c r="N20" s="1042"/>
      <c r="O20" s="1042"/>
      <c r="P20" s="1043"/>
      <c r="Q20" s="1048">
        <v>483</v>
      </c>
      <c r="R20" s="1045"/>
      <c r="S20" s="1045"/>
      <c r="T20" s="1045"/>
      <c r="U20" s="1045"/>
      <c r="V20" s="1045">
        <v>452</v>
      </c>
      <c r="W20" s="1045"/>
      <c r="X20" s="1045"/>
      <c r="Y20" s="1045"/>
      <c r="Z20" s="1045"/>
      <c r="AA20" s="1045">
        <f t="shared" si="0"/>
        <v>31</v>
      </c>
      <c r="AB20" s="1045"/>
      <c r="AC20" s="1045"/>
      <c r="AD20" s="1045"/>
      <c r="AE20" s="1049"/>
      <c r="AF20" s="1097" t="s">
        <v>367</v>
      </c>
      <c r="AG20" s="1050"/>
      <c r="AH20" s="1050"/>
      <c r="AI20" s="1050"/>
      <c r="AJ20" s="1051"/>
      <c r="AK20" s="1098">
        <v>0</v>
      </c>
      <c r="AL20" s="1099"/>
      <c r="AM20" s="1099"/>
      <c r="AN20" s="1099"/>
      <c r="AO20" s="1099"/>
      <c r="AP20" s="1099">
        <v>0</v>
      </c>
      <c r="AQ20" s="1099"/>
      <c r="AR20" s="1099"/>
      <c r="AS20" s="1099"/>
      <c r="AT20" s="1099"/>
      <c r="AU20" s="1095"/>
      <c r="AV20" s="1095"/>
      <c r="AW20" s="1095"/>
      <c r="AX20" s="1095"/>
      <c r="AY20" s="1096"/>
      <c r="AZ20" s="241"/>
      <c r="BA20" s="241"/>
      <c r="BB20" s="241"/>
      <c r="BC20" s="241"/>
      <c r="BD20" s="241"/>
      <c r="BE20" s="242"/>
      <c r="BF20" s="242"/>
      <c r="BG20" s="242"/>
      <c r="BH20" s="242"/>
      <c r="BI20" s="242"/>
      <c r="BJ20" s="242"/>
      <c r="BK20" s="242"/>
      <c r="BL20" s="242"/>
      <c r="BM20" s="242"/>
      <c r="BN20" s="242"/>
      <c r="BO20" s="242"/>
      <c r="BP20" s="242"/>
      <c r="BQ20" s="251">
        <v>14</v>
      </c>
      <c r="BR20" s="252"/>
      <c r="BS20" s="1012" t="s">
        <v>586</v>
      </c>
      <c r="BT20" s="1013"/>
      <c r="BU20" s="1013"/>
      <c r="BV20" s="1013"/>
      <c r="BW20" s="1013"/>
      <c r="BX20" s="1013"/>
      <c r="BY20" s="1013"/>
      <c r="BZ20" s="1013"/>
      <c r="CA20" s="1013"/>
      <c r="CB20" s="1013"/>
      <c r="CC20" s="1013"/>
      <c r="CD20" s="1013"/>
      <c r="CE20" s="1013"/>
      <c r="CF20" s="1013"/>
      <c r="CG20" s="1014"/>
      <c r="CH20" s="987">
        <v>0</v>
      </c>
      <c r="CI20" s="988"/>
      <c r="CJ20" s="988"/>
      <c r="CK20" s="988"/>
      <c r="CL20" s="989"/>
      <c r="CM20" s="987">
        <v>499</v>
      </c>
      <c r="CN20" s="988"/>
      <c r="CO20" s="988"/>
      <c r="CP20" s="988"/>
      <c r="CQ20" s="989"/>
      <c r="CR20" s="987">
        <v>314</v>
      </c>
      <c r="CS20" s="988"/>
      <c r="CT20" s="988"/>
      <c r="CU20" s="988"/>
      <c r="CV20" s="989"/>
      <c r="CW20" s="987">
        <v>33</v>
      </c>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43"/>
    </row>
    <row r="21" spans="1:131" s="244" customFormat="1" ht="26.25" customHeight="1" thickBot="1" x14ac:dyDescent="0.25">
      <c r="A21" s="250">
        <v>15</v>
      </c>
      <c r="B21" s="1041" t="s">
        <v>380</v>
      </c>
      <c r="C21" s="1042"/>
      <c r="D21" s="1042"/>
      <c r="E21" s="1042"/>
      <c r="F21" s="1042"/>
      <c r="G21" s="1042"/>
      <c r="H21" s="1042"/>
      <c r="I21" s="1042"/>
      <c r="J21" s="1042"/>
      <c r="K21" s="1042"/>
      <c r="L21" s="1042"/>
      <c r="M21" s="1042"/>
      <c r="N21" s="1042"/>
      <c r="O21" s="1042"/>
      <c r="P21" s="1043"/>
      <c r="Q21" s="1048">
        <v>1377</v>
      </c>
      <c r="R21" s="1045"/>
      <c r="S21" s="1045"/>
      <c r="T21" s="1045"/>
      <c r="U21" s="1045"/>
      <c r="V21" s="1045">
        <v>185</v>
      </c>
      <c r="W21" s="1045"/>
      <c r="X21" s="1045"/>
      <c r="Y21" s="1045"/>
      <c r="Z21" s="1045"/>
      <c r="AA21" s="1045">
        <f t="shared" si="0"/>
        <v>1192</v>
      </c>
      <c r="AB21" s="1045"/>
      <c r="AC21" s="1045"/>
      <c r="AD21" s="1045"/>
      <c r="AE21" s="1049"/>
      <c r="AF21" s="1097" t="s">
        <v>367</v>
      </c>
      <c r="AG21" s="1050"/>
      <c r="AH21" s="1050"/>
      <c r="AI21" s="1050"/>
      <c r="AJ21" s="1051"/>
      <c r="AK21" s="1098">
        <v>17</v>
      </c>
      <c r="AL21" s="1099"/>
      <c r="AM21" s="1099"/>
      <c r="AN21" s="1099"/>
      <c r="AO21" s="1099"/>
      <c r="AP21" s="1099">
        <v>0</v>
      </c>
      <c r="AQ21" s="1099"/>
      <c r="AR21" s="1099"/>
      <c r="AS21" s="1099"/>
      <c r="AT21" s="1099"/>
      <c r="AU21" s="1095"/>
      <c r="AV21" s="1095"/>
      <c r="AW21" s="1095"/>
      <c r="AX21" s="1095"/>
      <c r="AY21" s="1096"/>
      <c r="AZ21" s="241"/>
      <c r="BA21" s="241"/>
      <c r="BB21" s="241"/>
      <c r="BC21" s="241"/>
      <c r="BD21" s="241"/>
      <c r="BE21" s="242"/>
      <c r="BF21" s="242"/>
      <c r="BG21" s="242"/>
      <c r="BH21" s="242"/>
      <c r="BI21" s="242"/>
      <c r="BJ21" s="242"/>
      <c r="BK21" s="242"/>
      <c r="BL21" s="242"/>
      <c r="BM21" s="242"/>
      <c r="BN21" s="242"/>
      <c r="BO21" s="242"/>
      <c r="BP21" s="242"/>
      <c r="BQ21" s="251">
        <v>15</v>
      </c>
      <c r="BR21" s="252"/>
      <c r="BS21" s="1012" t="s">
        <v>587</v>
      </c>
      <c r="BT21" s="1013"/>
      <c r="BU21" s="1013"/>
      <c r="BV21" s="1013"/>
      <c r="BW21" s="1013"/>
      <c r="BX21" s="1013"/>
      <c r="BY21" s="1013"/>
      <c r="BZ21" s="1013"/>
      <c r="CA21" s="1013"/>
      <c r="CB21" s="1013"/>
      <c r="CC21" s="1013"/>
      <c r="CD21" s="1013"/>
      <c r="CE21" s="1013"/>
      <c r="CF21" s="1013"/>
      <c r="CG21" s="1014"/>
      <c r="CH21" s="987">
        <v>1</v>
      </c>
      <c r="CI21" s="988"/>
      <c r="CJ21" s="988"/>
      <c r="CK21" s="988"/>
      <c r="CL21" s="989"/>
      <c r="CM21" s="987">
        <v>33</v>
      </c>
      <c r="CN21" s="988"/>
      <c r="CO21" s="988"/>
      <c r="CP21" s="988"/>
      <c r="CQ21" s="989"/>
      <c r="CR21" s="987">
        <v>5</v>
      </c>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43"/>
    </row>
    <row r="22" spans="1:131" s="244" customFormat="1" ht="26.25" customHeight="1" x14ac:dyDescent="0.2">
      <c r="A22" s="250">
        <v>16</v>
      </c>
      <c r="B22" s="1087" t="s">
        <v>381</v>
      </c>
      <c r="C22" s="1088"/>
      <c r="D22" s="1088"/>
      <c r="E22" s="1088"/>
      <c r="F22" s="1088"/>
      <c r="G22" s="1088"/>
      <c r="H22" s="1088"/>
      <c r="I22" s="1088"/>
      <c r="J22" s="1088"/>
      <c r="K22" s="1088"/>
      <c r="L22" s="1088"/>
      <c r="M22" s="1088"/>
      <c r="N22" s="1088"/>
      <c r="O22" s="1088"/>
      <c r="P22" s="1089"/>
      <c r="Q22" s="1090">
        <v>2210</v>
      </c>
      <c r="R22" s="1091"/>
      <c r="S22" s="1091"/>
      <c r="T22" s="1091"/>
      <c r="U22" s="1091"/>
      <c r="V22" s="1091">
        <v>2169</v>
      </c>
      <c r="W22" s="1091"/>
      <c r="X22" s="1091"/>
      <c r="Y22" s="1091"/>
      <c r="Z22" s="1091"/>
      <c r="AA22" s="1045">
        <f t="shared" si="0"/>
        <v>41</v>
      </c>
      <c r="AB22" s="1045"/>
      <c r="AC22" s="1045"/>
      <c r="AD22" s="1045"/>
      <c r="AE22" s="1049"/>
      <c r="AF22" s="1092" t="s">
        <v>118</v>
      </c>
      <c r="AG22" s="1093"/>
      <c r="AH22" s="1093"/>
      <c r="AI22" s="1093"/>
      <c r="AJ22" s="1094"/>
      <c r="AK22" s="1083">
        <v>45</v>
      </c>
      <c r="AL22" s="1084"/>
      <c r="AM22" s="1084"/>
      <c r="AN22" s="1084"/>
      <c r="AO22" s="1084"/>
      <c r="AP22" s="1084">
        <v>0</v>
      </c>
      <c r="AQ22" s="1084"/>
      <c r="AR22" s="1084"/>
      <c r="AS22" s="1084"/>
      <c r="AT22" s="1084"/>
      <c r="AU22" s="1085"/>
      <c r="AV22" s="1085"/>
      <c r="AW22" s="1085"/>
      <c r="AX22" s="1085"/>
      <c r="AY22" s="1086"/>
      <c r="AZ22" s="1032" t="s">
        <v>382</v>
      </c>
      <c r="BA22" s="1032"/>
      <c r="BB22" s="1032"/>
      <c r="BC22" s="1032"/>
      <c r="BD22" s="1033"/>
      <c r="BE22" s="242"/>
      <c r="BF22" s="242"/>
      <c r="BG22" s="242"/>
      <c r="BH22" s="242"/>
      <c r="BI22" s="242"/>
      <c r="BJ22" s="242"/>
      <c r="BK22" s="242"/>
      <c r="BL22" s="242"/>
      <c r="BM22" s="242"/>
      <c r="BN22" s="242"/>
      <c r="BO22" s="242"/>
      <c r="BP22" s="242"/>
      <c r="BQ22" s="251">
        <v>16</v>
      </c>
      <c r="BR22" s="252"/>
      <c r="BS22" s="1012" t="s">
        <v>588</v>
      </c>
      <c r="BT22" s="1013"/>
      <c r="BU22" s="1013"/>
      <c r="BV22" s="1013"/>
      <c r="BW22" s="1013"/>
      <c r="BX22" s="1013"/>
      <c r="BY22" s="1013"/>
      <c r="BZ22" s="1013"/>
      <c r="CA22" s="1013"/>
      <c r="CB22" s="1013"/>
      <c r="CC22" s="1013"/>
      <c r="CD22" s="1013"/>
      <c r="CE22" s="1013"/>
      <c r="CF22" s="1013"/>
      <c r="CG22" s="1014"/>
      <c r="CH22" s="987">
        <v>-25</v>
      </c>
      <c r="CI22" s="988"/>
      <c r="CJ22" s="988"/>
      <c r="CK22" s="988"/>
      <c r="CL22" s="989"/>
      <c r="CM22" s="987">
        <v>534</v>
      </c>
      <c r="CN22" s="988"/>
      <c r="CO22" s="988"/>
      <c r="CP22" s="988"/>
      <c r="CQ22" s="989"/>
      <c r="CR22" s="987">
        <v>100</v>
      </c>
      <c r="CS22" s="988"/>
      <c r="CT22" s="988"/>
      <c r="CU22" s="988"/>
      <c r="CV22" s="989"/>
      <c r="CW22" s="987">
        <v>1045</v>
      </c>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43"/>
    </row>
    <row r="23" spans="1:131" s="244" customFormat="1" ht="26.25" customHeight="1" thickBot="1" x14ac:dyDescent="0.25">
      <c r="A23" s="253" t="s">
        <v>383</v>
      </c>
      <c r="B23" s="942" t="s">
        <v>384</v>
      </c>
      <c r="C23" s="943"/>
      <c r="D23" s="943"/>
      <c r="E23" s="943"/>
      <c r="F23" s="943"/>
      <c r="G23" s="943"/>
      <c r="H23" s="943"/>
      <c r="I23" s="943"/>
      <c r="J23" s="943"/>
      <c r="K23" s="943"/>
      <c r="L23" s="943"/>
      <c r="M23" s="943"/>
      <c r="N23" s="943"/>
      <c r="O23" s="943"/>
      <c r="P23" s="944"/>
      <c r="Q23" s="1074">
        <v>458468</v>
      </c>
      <c r="R23" s="1075"/>
      <c r="S23" s="1075"/>
      <c r="T23" s="1075"/>
      <c r="U23" s="1075"/>
      <c r="V23" s="1075">
        <v>450524</v>
      </c>
      <c r="W23" s="1075"/>
      <c r="X23" s="1075"/>
      <c r="Y23" s="1075"/>
      <c r="Z23" s="1075"/>
      <c r="AA23" s="1075">
        <f t="shared" ref="AA23" si="1">Q23-V23</f>
        <v>7944</v>
      </c>
      <c r="AB23" s="1075"/>
      <c r="AC23" s="1075"/>
      <c r="AD23" s="1075"/>
      <c r="AE23" s="1076"/>
      <c r="AF23" s="1077">
        <v>1119</v>
      </c>
      <c r="AG23" s="1075"/>
      <c r="AH23" s="1075"/>
      <c r="AI23" s="1075"/>
      <c r="AJ23" s="1078"/>
      <c r="AK23" s="1079"/>
      <c r="AL23" s="1080"/>
      <c r="AM23" s="1080"/>
      <c r="AN23" s="1080"/>
      <c r="AO23" s="1080"/>
      <c r="AP23" s="1075">
        <v>897819</v>
      </c>
      <c r="AQ23" s="1075"/>
      <c r="AR23" s="1075"/>
      <c r="AS23" s="1075"/>
      <c r="AT23" s="1075"/>
      <c r="AU23" s="1081"/>
      <c r="AV23" s="1081"/>
      <c r="AW23" s="1081"/>
      <c r="AX23" s="1081"/>
      <c r="AY23" s="1082"/>
      <c r="AZ23" s="1071" t="s">
        <v>118</v>
      </c>
      <c r="BA23" s="1072"/>
      <c r="BB23" s="1072"/>
      <c r="BC23" s="1072"/>
      <c r="BD23" s="1073"/>
      <c r="BE23" s="242"/>
      <c r="BF23" s="242"/>
      <c r="BG23" s="242"/>
      <c r="BH23" s="242"/>
      <c r="BI23" s="242"/>
      <c r="BJ23" s="242"/>
      <c r="BK23" s="242"/>
      <c r="BL23" s="242"/>
      <c r="BM23" s="242"/>
      <c r="BN23" s="242"/>
      <c r="BO23" s="242"/>
      <c r="BP23" s="242"/>
      <c r="BQ23" s="251">
        <v>17</v>
      </c>
      <c r="BR23" s="252"/>
      <c r="BS23" s="1012" t="s">
        <v>589</v>
      </c>
      <c r="BT23" s="1013"/>
      <c r="BU23" s="1013"/>
      <c r="BV23" s="1013"/>
      <c r="BW23" s="1013"/>
      <c r="BX23" s="1013"/>
      <c r="BY23" s="1013"/>
      <c r="BZ23" s="1013"/>
      <c r="CA23" s="1013"/>
      <c r="CB23" s="1013"/>
      <c r="CC23" s="1013"/>
      <c r="CD23" s="1013"/>
      <c r="CE23" s="1013"/>
      <c r="CF23" s="1013"/>
      <c r="CG23" s="1014"/>
      <c r="CH23" s="987">
        <v>-4</v>
      </c>
      <c r="CI23" s="988"/>
      <c r="CJ23" s="988"/>
      <c r="CK23" s="988"/>
      <c r="CL23" s="989"/>
      <c r="CM23" s="987">
        <v>265</v>
      </c>
      <c r="CN23" s="988"/>
      <c r="CO23" s="988"/>
      <c r="CP23" s="988"/>
      <c r="CQ23" s="989"/>
      <c r="CR23" s="987">
        <v>150</v>
      </c>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43"/>
    </row>
    <row r="24" spans="1:131" s="244" customFormat="1" ht="26.25" customHeight="1" x14ac:dyDescent="0.2">
      <c r="A24" s="1070" t="s">
        <v>385</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41"/>
      <c r="BA24" s="241"/>
      <c r="BB24" s="241"/>
      <c r="BC24" s="241"/>
      <c r="BD24" s="241"/>
      <c r="BE24" s="242"/>
      <c r="BF24" s="242"/>
      <c r="BG24" s="242"/>
      <c r="BH24" s="242"/>
      <c r="BI24" s="242"/>
      <c r="BJ24" s="242"/>
      <c r="BK24" s="242"/>
      <c r="BL24" s="242"/>
      <c r="BM24" s="242"/>
      <c r="BN24" s="242"/>
      <c r="BO24" s="242"/>
      <c r="BP24" s="242"/>
      <c r="BQ24" s="251">
        <v>18</v>
      </c>
      <c r="BR24" s="252"/>
      <c r="BS24" s="1012" t="s">
        <v>590</v>
      </c>
      <c r="BT24" s="1013"/>
      <c r="BU24" s="1013"/>
      <c r="BV24" s="1013"/>
      <c r="BW24" s="1013"/>
      <c r="BX24" s="1013"/>
      <c r="BY24" s="1013"/>
      <c r="BZ24" s="1013"/>
      <c r="CA24" s="1013"/>
      <c r="CB24" s="1013"/>
      <c r="CC24" s="1013"/>
      <c r="CD24" s="1013"/>
      <c r="CE24" s="1013"/>
      <c r="CF24" s="1013"/>
      <c r="CG24" s="1014"/>
      <c r="CH24" s="987">
        <v>12</v>
      </c>
      <c r="CI24" s="988"/>
      <c r="CJ24" s="988"/>
      <c r="CK24" s="988"/>
      <c r="CL24" s="989"/>
      <c r="CM24" s="987">
        <v>252</v>
      </c>
      <c r="CN24" s="988"/>
      <c r="CO24" s="988"/>
      <c r="CP24" s="988"/>
      <c r="CQ24" s="989"/>
      <c r="CR24" s="987">
        <v>200</v>
      </c>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43"/>
    </row>
    <row r="25" spans="1:131" s="236" customFormat="1" ht="26.25" customHeight="1" thickBot="1" x14ac:dyDescent="0.25">
      <c r="A25" s="1069" t="s">
        <v>386</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41"/>
      <c r="BK25" s="241"/>
      <c r="BL25" s="241"/>
      <c r="BM25" s="241"/>
      <c r="BN25" s="241"/>
      <c r="BO25" s="254"/>
      <c r="BP25" s="254"/>
      <c r="BQ25" s="251">
        <v>19</v>
      </c>
      <c r="BR25" s="252"/>
      <c r="BS25" s="1012" t="s">
        <v>591</v>
      </c>
      <c r="BT25" s="1013"/>
      <c r="BU25" s="1013"/>
      <c r="BV25" s="1013"/>
      <c r="BW25" s="1013"/>
      <c r="BX25" s="1013"/>
      <c r="BY25" s="1013"/>
      <c r="BZ25" s="1013"/>
      <c r="CA25" s="1013"/>
      <c r="CB25" s="1013"/>
      <c r="CC25" s="1013"/>
      <c r="CD25" s="1013"/>
      <c r="CE25" s="1013"/>
      <c r="CF25" s="1013"/>
      <c r="CG25" s="1014"/>
      <c r="CH25" s="987">
        <v>3</v>
      </c>
      <c r="CI25" s="988"/>
      <c r="CJ25" s="988"/>
      <c r="CK25" s="988"/>
      <c r="CL25" s="989"/>
      <c r="CM25" s="987">
        <v>197</v>
      </c>
      <c r="CN25" s="988"/>
      <c r="CO25" s="988"/>
      <c r="CP25" s="988"/>
      <c r="CQ25" s="989"/>
      <c r="CR25" s="987">
        <v>75</v>
      </c>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235"/>
    </row>
    <row r="26" spans="1:131" s="236" customFormat="1" ht="26.25" customHeight="1" x14ac:dyDescent="0.2">
      <c r="A26" s="993" t="s">
        <v>346</v>
      </c>
      <c r="B26" s="994"/>
      <c r="C26" s="994"/>
      <c r="D26" s="994"/>
      <c r="E26" s="994"/>
      <c r="F26" s="994"/>
      <c r="G26" s="994"/>
      <c r="H26" s="994"/>
      <c r="I26" s="994"/>
      <c r="J26" s="994"/>
      <c r="K26" s="994"/>
      <c r="L26" s="994"/>
      <c r="M26" s="994"/>
      <c r="N26" s="994"/>
      <c r="O26" s="994"/>
      <c r="P26" s="995"/>
      <c r="Q26" s="999" t="s">
        <v>387</v>
      </c>
      <c r="R26" s="1000"/>
      <c r="S26" s="1000"/>
      <c r="T26" s="1000"/>
      <c r="U26" s="1001"/>
      <c r="V26" s="999" t="s">
        <v>388</v>
      </c>
      <c r="W26" s="1000"/>
      <c r="X26" s="1000"/>
      <c r="Y26" s="1000"/>
      <c r="Z26" s="1001"/>
      <c r="AA26" s="999" t="s">
        <v>389</v>
      </c>
      <c r="AB26" s="1000"/>
      <c r="AC26" s="1000"/>
      <c r="AD26" s="1000"/>
      <c r="AE26" s="1000"/>
      <c r="AF26" s="1065" t="s">
        <v>390</v>
      </c>
      <c r="AG26" s="1006"/>
      <c r="AH26" s="1006"/>
      <c r="AI26" s="1006"/>
      <c r="AJ26" s="1066"/>
      <c r="AK26" s="1000" t="s">
        <v>391</v>
      </c>
      <c r="AL26" s="1000"/>
      <c r="AM26" s="1000"/>
      <c r="AN26" s="1000"/>
      <c r="AO26" s="1001"/>
      <c r="AP26" s="999" t="s">
        <v>392</v>
      </c>
      <c r="AQ26" s="1000"/>
      <c r="AR26" s="1000"/>
      <c r="AS26" s="1000"/>
      <c r="AT26" s="1001"/>
      <c r="AU26" s="999" t="s">
        <v>393</v>
      </c>
      <c r="AV26" s="1000"/>
      <c r="AW26" s="1000"/>
      <c r="AX26" s="1000"/>
      <c r="AY26" s="1001"/>
      <c r="AZ26" s="999" t="s">
        <v>394</v>
      </c>
      <c r="BA26" s="1000"/>
      <c r="BB26" s="1000"/>
      <c r="BC26" s="1000"/>
      <c r="BD26" s="1001"/>
      <c r="BE26" s="999" t="s">
        <v>353</v>
      </c>
      <c r="BF26" s="1000"/>
      <c r="BG26" s="1000"/>
      <c r="BH26" s="1000"/>
      <c r="BI26" s="1015"/>
      <c r="BJ26" s="241"/>
      <c r="BK26" s="241"/>
      <c r="BL26" s="241"/>
      <c r="BM26" s="241"/>
      <c r="BN26" s="241"/>
      <c r="BO26" s="254"/>
      <c r="BP26" s="254"/>
      <c r="BQ26" s="251">
        <v>20</v>
      </c>
      <c r="BR26" s="252"/>
      <c r="BS26" s="1012" t="s">
        <v>592</v>
      </c>
      <c r="BT26" s="1013"/>
      <c r="BU26" s="1013"/>
      <c r="BV26" s="1013"/>
      <c r="BW26" s="1013"/>
      <c r="BX26" s="1013"/>
      <c r="BY26" s="1013"/>
      <c r="BZ26" s="1013"/>
      <c r="CA26" s="1013"/>
      <c r="CB26" s="1013"/>
      <c r="CC26" s="1013"/>
      <c r="CD26" s="1013"/>
      <c r="CE26" s="1013"/>
      <c r="CF26" s="1013"/>
      <c r="CG26" s="1014"/>
      <c r="CH26" s="987">
        <v>6</v>
      </c>
      <c r="CI26" s="988"/>
      <c r="CJ26" s="988"/>
      <c r="CK26" s="988"/>
      <c r="CL26" s="989"/>
      <c r="CM26" s="987">
        <v>111</v>
      </c>
      <c r="CN26" s="988"/>
      <c r="CO26" s="988"/>
      <c r="CP26" s="988"/>
      <c r="CQ26" s="989"/>
      <c r="CR26" s="987">
        <v>20</v>
      </c>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235"/>
    </row>
    <row r="27" spans="1:131" s="236" customFormat="1" ht="26.25" customHeight="1" thickBot="1" x14ac:dyDescent="0.25">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67"/>
      <c r="AG27" s="1009"/>
      <c r="AH27" s="1009"/>
      <c r="AI27" s="1009"/>
      <c r="AJ27" s="1068"/>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41"/>
      <c r="BK27" s="241"/>
      <c r="BL27" s="241"/>
      <c r="BM27" s="241"/>
      <c r="BN27" s="241"/>
      <c r="BO27" s="254"/>
      <c r="BP27" s="254"/>
      <c r="BQ27" s="251">
        <v>21</v>
      </c>
      <c r="BR27" s="252"/>
      <c r="BS27" s="1012" t="s">
        <v>593</v>
      </c>
      <c r="BT27" s="1013"/>
      <c r="BU27" s="1013"/>
      <c r="BV27" s="1013"/>
      <c r="BW27" s="1013"/>
      <c r="BX27" s="1013"/>
      <c r="BY27" s="1013"/>
      <c r="BZ27" s="1013"/>
      <c r="CA27" s="1013"/>
      <c r="CB27" s="1013"/>
      <c r="CC27" s="1013"/>
      <c r="CD27" s="1013"/>
      <c r="CE27" s="1013"/>
      <c r="CF27" s="1013"/>
      <c r="CG27" s="1014"/>
      <c r="CH27" s="987">
        <v>4</v>
      </c>
      <c r="CI27" s="988"/>
      <c r="CJ27" s="988"/>
      <c r="CK27" s="988"/>
      <c r="CL27" s="989"/>
      <c r="CM27" s="987">
        <v>237</v>
      </c>
      <c r="CN27" s="988"/>
      <c r="CO27" s="988"/>
      <c r="CP27" s="988"/>
      <c r="CQ27" s="989"/>
      <c r="CR27" s="987">
        <v>98</v>
      </c>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235"/>
    </row>
    <row r="28" spans="1:131" s="236" customFormat="1" ht="26.25" customHeight="1" thickTop="1" x14ac:dyDescent="0.2">
      <c r="A28" s="255">
        <v>1</v>
      </c>
      <c r="B28" s="1056" t="s">
        <v>395</v>
      </c>
      <c r="C28" s="1057"/>
      <c r="D28" s="1057"/>
      <c r="E28" s="1057"/>
      <c r="F28" s="1057"/>
      <c r="G28" s="1057"/>
      <c r="H28" s="1057"/>
      <c r="I28" s="1057"/>
      <c r="J28" s="1057"/>
      <c r="K28" s="1057"/>
      <c r="L28" s="1057"/>
      <c r="M28" s="1057"/>
      <c r="N28" s="1057"/>
      <c r="O28" s="1057"/>
      <c r="P28" s="1058"/>
      <c r="Q28" s="1059">
        <v>82650</v>
      </c>
      <c r="R28" s="1060"/>
      <c r="S28" s="1060"/>
      <c r="T28" s="1060"/>
      <c r="U28" s="1060"/>
      <c r="V28" s="1060">
        <v>80704</v>
      </c>
      <c r="W28" s="1060"/>
      <c r="X28" s="1060"/>
      <c r="Y28" s="1060"/>
      <c r="Z28" s="1060"/>
      <c r="AA28" s="1060">
        <v>1947</v>
      </c>
      <c r="AB28" s="1060"/>
      <c r="AC28" s="1060"/>
      <c r="AD28" s="1060"/>
      <c r="AE28" s="1061"/>
      <c r="AF28" s="1062">
        <v>1947</v>
      </c>
      <c r="AG28" s="1060"/>
      <c r="AH28" s="1060"/>
      <c r="AI28" s="1060"/>
      <c r="AJ28" s="1063"/>
      <c r="AK28" s="1064">
        <v>5072</v>
      </c>
      <c r="AL28" s="1052"/>
      <c r="AM28" s="1052"/>
      <c r="AN28" s="1052"/>
      <c r="AO28" s="1052"/>
      <c r="AP28" s="1052"/>
      <c r="AQ28" s="1052"/>
      <c r="AR28" s="1052"/>
      <c r="AS28" s="1052"/>
      <c r="AT28" s="1052"/>
      <c r="AU28" s="1052"/>
      <c r="AV28" s="1052"/>
      <c r="AW28" s="1052"/>
      <c r="AX28" s="1052"/>
      <c r="AY28" s="1052"/>
      <c r="AZ28" s="1053"/>
      <c r="BA28" s="1053"/>
      <c r="BB28" s="1053"/>
      <c r="BC28" s="1053"/>
      <c r="BD28" s="1053"/>
      <c r="BE28" s="1054"/>
      <c r="BF28" s="1054"/>
      <c r="BG28" s="1054"/>
      <c r="BH28" s="1054"/>
      <c r="BI28" s="1055"/>
      <c r="BJ28" s="241"/>
      <c r="BK28" s="241"/>
      <c r="BL28" s="241"/>
      <c r="BM28" s="241"/>
      <c r="BN28" s="241"/>
      <c r="BO28" s="254"/>
      <c r="BP28" s="254"/>
      <c r="BQ28" s="251">
        <v>22</v>
      </c>
      <c r="BR28" s="252"/>
      <c r="BS28" s="1012" t="s">
        <v>594</v>
      </c>
      <c r="BT28" s="1013"/>
      <c r="BU28" s="1013"/>
      <c r="BV28" s="1013"/>
      <c r="BW28" s="1013"/>
      <c r="BX28" s="1013"/>
      <c r="BY28" s="1013"/>
      <c r="BZ28" s="1013"/>
      <c r="CA28" s="1013"/>
      <c r="CB28" s="1013"/>
      <c r="CC28" s="1013"/>
      <c r="CD28" s="1013"/>
      <c r="CE28" s="1013"/>
      <c r="CF28" s="1013"/>
      <c r="CG28" s="1014"/>
      <c r="CH28" s="987">
        <v>0</v>
      </c>
      <c r="CI28" s="988"/>
      <c r="CJ28" s="988"/>
      <c r="CK28" s="988"/>
      <c r="CL28" s="989"/>
      <c r="CM28" s="987">
        <v>110</v>
      </c>
      <c r="CN28" s="988"/>
      <c r="CO28" s="988"/>
      <c r="CP28" s="988"/>
      <c r="CQ28" s="989"/>
      <c r="CR28" s="987">
        <v>44</v>
      </c>
      <c r="CS28" s="988"/>
      <c r="CT28" s="988"/>
      <c r="CU28" s="988"/>
      <c r="CV28" s="989"/>
      <c r="CW28" s="987">
        <v>1</v>
      </c>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235"/>
    </row>
    <row r="29" spans="1:131" s="236" customFormat="1" ht="26.25" customHeight="1" x14ac:dyDescent="0.2">
      <c r="A29" s="255">
        <v>2</v>
      </c>
      <c r="B29" s="1041" t="s">
        <v>396</v>
      </c>
      <c r="C29" s="1042"/>
      <c r="D29" s="1042"/>
      <c r="E29" s="1042"/>
      <c r="F29" s="1042"/>
      <c r="G29" s="1042"/>
      <c r="H29" s="1042"/>
      <c r="I29" s="1042"/>
      <c r="J29" s="1042"/>
      <c r="K29" s="1042"/>
      <c r="L29" s="1042"/>
      <c r="M29" s="1042"/>
      <c r="N29" s="1042"/>
      <c r="O29" s="1042"/>
      <c r="P29" s="1043"/>
      <c r="Q29" s="1048">
        <v>1516</v>
      </c>
      <c r="R29" s="1045"/>
      <c r="S29" s="1045"/>
      <c r="T29" s="1045"/>
      <c r="U29" s="1045"/>
      <c r="V29" s="1045">
        <v>1400</v>
      </c>
      <c r="W29" s="1045"/>
      <c r="X29" s="1045"/>
      <c r="Y29" s="1045"/>
      <c r="Z29" s="1045"/>
      <c r="AA29" s="1049">
        <f>Q29-V29</f>
        <v>116</v>
      </c>
      <c r="AB29" s="1050"/>
      <c r="AC29" s="1050"/>
      <c r="AD29" s="1050"/>
      <c r="AE29" s="1051"/>
      <c r="AF29" s="1044">
        <v>5689</v>
      </c>
      <c r="AG29" s="1045"/>
      <c r="AH29" s="1045"/>
      <c r="AI29" s="1045"/>
      <c r="AJ29" s="1046"/>
      <c r="AK29" s="978">
        <v>3</v>
      </c>
      <c r="AL29" s="969"/>
      <c r="AM29" s="969"/>
      <c r="AN29" s="969"/>
      <c r="AO29" s="969"/>
      <c r="AP29" s="969">
        <v>279</v>
      </c>
      <c r="AQ29" s="969"/>
      <c r="AR29" s="969"/>
      <c r="AS29" s="969"/>
      <c r="AT29" s="969"/>
      <c r="AU29" s="969"/>
      <c r="AV29" s="969"/>
      <c r="AW29" s="969"/>
      <c r="AX29" s="969"/>
      <c r="AY29" s="969"/>
      <c r="AZ29" s="1047"/>
      <c r="BA29" s="1047"/>
      <c r="BB29" s="1047"/>
      <c r="BC29" s="1047"/>
      <c r="BD29" s="1047"/>
      <c r="BE29" s="1039" t="s">
        <v>397</v>
      </c>
      <c r="BF29" s="1039"/>
      <c r="BG29" s="1039"/>
      <c r="BH29" s="1039"/>
      <c r="BI29" s="1040"/>
      <c r="BJ29" s="241"/>
      <c r="BK29" s="241"/>
      <c r="BL29" s="241"/>
      <c r="BM29" s="241"/>
      <c r="BN29" s="241"/>
      <c r="BO29" s="254"/>
      <c r="BP29" s="254"/>
      <c r="BQ29" s="251">
        <v>23</v>
      </c>
      <c r="BR29" s="252"/>
      <c r="BS29" s="1012" t="s">
        <v>595</v>
      </c>
      <c r="BT29" s="1013"/>
      <c r="BU29" s="1013"/>
      <c r="BV29" s="1013"/>
      <c r="BW29" s="1013"/>
      <c r="BX29" s="1013"/>
      <c r="BY29" s="1013"/>
      <c r="BZ29" s="1013"/>
      <c r="CA29" s="1013"/>
      <c r="CB29" s="1013"/>
      <c r="CC29" s="1013"/>
      <c r="CD29" s="1013"/>
      <c r="CE29" s="1013"/>
      <c r="CF29" s="1013"/>
      <c r="CG29" s="1014"/>
      <c r="CH29" s="987">
        <v>-1</v>
      </c>
      <c r="CI29" s="988"/>
      <c r="CJ29" s="988"/>
      <c r="CK29" s="988"/>
      <c r="CL29" s="989"/>
      <c r="CM29" s="987">
        <v>104</v>
      </c>
      <c r="CN29" s="988"/>
      <c r="CO29" s="988"/>
      <c r="CP29" s="988"/>
      <c r="CQ29" s="989"/>
      <c r="CR29" s="987">
        <v>155</v>
      </c>
      <c r="CS29" s="988"/>
      <c r="CT29" s="988"/>
      <c r="CU29" s="988"/>
      <c r="CV29" s="989"/>
      <c r="CW29" s="987">
        <v>97</v>
      </c>
      <c r="CX29" s="988"/>
      <c r="CY29" s="988"/>
      <c r="CZ29" s="988"/>
      <c r="DA29" s="989"/>
      <c r="DB29" s="987">
        <v>38</v>
      </c>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235"/>
    </row>
    <row r="30" spans="1:131" s="236" customFormat="1" ht="26.25" customHeight="1" x14ac:dyDescent="0.2">
      <c r="A30" s="255">
        <v>3</v>
      </c>
      <c r="B30" s="1041" t="s">
        <v>398</v>
      </c>
      <c r="C30" s="1042"/>
      <c r="D30" s="1042"/>
      <c r="E30" s="1042"/>
      <c r="F30" s="1042"/>
      <c r="G30" s="1042"/>
      <c r="H30" s="1042"/>
      <c r="I30" s="1042"/>
      <c r="J30" s="1042"/>
      <c r="K30" s="1042"/>
      <c r="L30" s="1042"/>
      <c r="M30" s="1042"/>
      <c r="N30" s="1042"/>
      <c r="O30" s="1042"/>
      <c r="P30" s="1043"/>
      <c r="Q30" s="1048">
        <v>340</v>
      </c>
      <c r="R30" s="1045"/>
      <c r="S30" s="1045"/>
      <c r="T30" s="1045"/>
      <c r="U30" s="1045"/>
      <c r="V30" s="1045">
        <v>245</v>
      </c>
      <c r="W30" s="1045"/>
      <c r="X30" s="1045"/>
      <c r="Y30" s="1045"/>
      <c r="Z30" s="1045"/>
      <c r="AA30" s="1049">
        <f t="shared" ref="AA30:AA33" si="2">Q30-V30</f>
        <v>95</v>
      </c>
      <c r="AB30" s="1050"/>
      <c r="AC30" s="1050"/>
      <c r="AD30" s="1050"/>
      <c r="AE30" s="1051"/>
      <c r="AF30" s="1044">
        <v>777</v>
      </c>
      <c r="AG30" s="1045"/>
      <c r="AH30" s="1045"/>
      <c r="AI30" s="1045"/>
      <c r="AJ30" s="1046"/>
      <c r="AK30" s="978">
        <v>0</v>
      </c>
      <c r="AL30" s="969"/>
      <c r="AM30" s="969"/>
      <c r="AN30" s="969"/>
      <c r="AO30" s="969"/>
      <c r="AP30" s="969">
        <v>204</v>
      </c>
      <c r="AQ30" s="969"/>
      <c r="AR30" s="969"/>
      <c r="AS30" s="969"/>
      <c r="AT30" s="969"/>
      <c r="AU30" s="969"/>
      <c r="AV30" s="969"/>
      <c r="AW30" s="969"/>
      <c r="AX30" s="969"/>
      <c r="AY30" s="969"/>
      <c r="AZ30" s="1047"/>
      <c r="BA30" s="1047"/>
      <c r="BB30" s="1047"/>
      <c r="BC30" s="1047"/>
      <c r="BD30" s="1047"/>
      <c r="BE30" s="1039" t="s">
        <v>399</v>
      </c>
      <c r="BF30" s="1039"/>
      <c r="BG30" s="1039"/>
      <c r="BH30" s="1039"/>
      <c r="BI30" s="1040"/>
      <c r="BJ30" s="241"/>
      <c r="BK30" s="241"/>
      <c r="BL30" s="241"/>
      <c r="BM30" s="241"/>
      <c r="BN30" s="241"/>
      <c r="BO30" s="254"/>
      <c r="BP30" s="254"/>
      <c r="BQ30" s="251">
        <v>24</v>
      </c>
      <c r="BR30" s="252"/>
      <c r="BS30" s="1012" t="s">
        <v>596</v>
      </c>
      <c r="BT30" s="1013"/>
      <c r="BU30" s="1013"/>
      <c r="BV30" s="1013"/>
      <c r="BW30" s="1013"/>
      <c r="BX30" s="1013"/>
      <c r="BY30" s="1013"/>
      <c r="BZ30" s="1013"/>
      <c r="CA30" s="1013"/>
      <c r="CB30" s="1013"/>
      <c r="CC30" s="1013"/>
      <c r="CD30" s="1013"/>
      <c r="CE30" s="1013"/>
      <c r="CF30" s="1013"/>
      <c r="CG30" s="1014"/>
      <c r="CH30" s="987">
        <v>2</v>
      </c>
      <c r="CI30" s="988"/>
      <c r="CJ30" s="988"/>
      <c r="CK30" s="988"/>
      <c r="CL30" s="989"/>
      <c r="CM30" s="987">
        <v>35</v>
      </c>
      <c r="CN30" s="988"/>
      <c r="CO30" s="988"/>
      <c r="CP30" s="988"/>
      <c r="CQ30" s="989"/>
      <c r="CR30" s="987">
        <v>5</v>
      </c>
      <c r="CS30" s="988"/>
      <c r="CT30" s="988"/>
      <c r="CU30" s="988"/>
      <c r="CV30" s="989"/>
      <c r="CW30" s="987">
        <v>24</v>
      </c>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235"/>
    </row>
    <row r="31" spans="1:131" s="236" customFormat="1" ht="26.25" customHeight="1" x14ac:dyDescent="0.2">
      <c r="A31" s="255">
        <v>4</v>
      </c>
      <c r="B31" s="1041" t="s">
        <v>400</v>
      </c>
      <c r="C31" s="1042"/>
      <c r="D31" s="1042"/>
      <c r="E31" s="1042"/>
      <c r="F31" s="1042"/>
      <c r="G31" s="1042"/>
      <c r="H31" s="1042"/>
      <c r="I31" s="1042"/>
      <c r="J31" s="1042"/>
      <c r="K31" s="1042"/>
      <c r="L31" s="1042"/>
      <c r="M31" s="1042"/>
      <c r="N31" s="1042"/>
      <c r="O31" s="1042"/>
      <c r="P31" s="1043"/>
      <c r="Q31" s="1048">
        <v>14580</v>
      </c>
      <c r="R31" s="1045"/>
      <c r="S31" s="1045"/>
      <c r="T31" s="1045"/>
      <c r="U31" s="1045"/>
      <c r="V31" s="1045">
        <v>14680</v>
      </c>
      <c r="W31" s="1045"/>
      <c r="X31" s="1045"/>
      <c r="Y31" s="1045"/>
      <c r="Z31" s="1045"/>
      <c r="AA31" s="1049">
        <v>-99</v>
      </c>
      <c r="AB31" s="1050"/>
      <c r="AC31" s="1050"/>
      <c r="AD31" s="1050"/>
      <c r="AE31" s="1051"/>
      <c r="AF31" s="1044">
        <v>3556</v>
      </c>
      <c r="AG31" s="1045"/>
      <c r="AH31" s="1045"/>
      <c r="AI31" s="1045"/>
      <c r="AJ31" s="1046"/>
      <c r="AK31" s="978">
        <v>2807</v>
      </c>
      <c r="AL31" s="969"/>
      <c r="AM31" s="969"/>
      <c r="AN31" s="969"/>
      <c r="AO31" s="969"/>
      <c r="AP31" s="969">
        <v>13146</v>
      </c>
      <c r="AQ31" s="969"/>
      <c r="AR31" s="969"/>
      <c r="AS31" s="969"/>
      <c r="AT31" s="969"/>
      <c r="AU31" s="969"/>
      <c r="AV31" s="969"/>
      <c r="AW31" s="969"/>
      <c r="AX31" s="969"/>
      <c r="AY31" s="969"/>
      <c r="AZ31" s="1047"/>
      <c r="BA31" s="1047"/>
      <c r="BB31" s="1047"/>
      <c r="BC31" s="1047"/>
      <c r="BD31" s="1047"/>
      <c r="BE31" s="1039" t="s">
        <v>399</v>
      </c>
      <c r="BF31" s="1039"/>
      <c r="BG31" s="1039"/>
      <c r="BH31" s="1039"/>
      <c r="BI31" s="1040"/>
      <c r="BJ31" s="241"/>
      <c r="BK31" s="241"/>
      <c r="BL31" s="241"/>
      <c r="BM31" s="241"/>
      <c r="BN31" s="241"/>
      <c r="BO31" s="254"/>
      <c r="BP31" s="254"/>
      <c r="BQ31" s="251">
        <v>25</v>
      </c>
      <c r="BR31" s="252"/>
      <c r="BS31" s="1012" t="s">
        <v>597</v>
      </c>
      <c r="BT31" s="1013"/>
      <c r="BU31" s="1013"/>
      <c r="BV31" s="1013"/>
      <c r="BW31" s="1013"/>
      <c r="BX31" s="1013"/>
      <c r="BY31" s="1013"/>
      <c r="BZ31" s="1013"/>
      <c r="CA31" s="1013"/>
      <c r="CB31" s="1013"/>
      <c r="CC31" s="1013"/>
      <c r="CD31" s="1013"/>
      <c r="CE31" s="1013"/>
      <c r="CF31" s="1013"/>
      <c r="CG31" s="1014"/>
      <c r="CH31" s="987">
        <v>-7</v>
      </c>
      <c r="CI31" s="988"/>
      <c r="CJ31" s="988"/>
      <c r="CK31" s="988"/>
      <c r="CL31" s="989"/>
      <c r="CM31" s="987">
        <v>935</v>
      </c>
      <c r="CN31" s="988"/>
      <c r="CO31" s="988"/>
      <c r="CP31" s="988"/>
      <c r="CQ31" s="989"/>
      <c r="CR31" s="987">
        <v>456</v>
      </c>
      <c r="CS31" s="988"/>
      <c r="CT31" s="988"/>
      <c r="CU31" s="988"/>
      <c r="CV31" s="989"/>
      <c r="CW31" s="987">
        <v>29</v>
      </c>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235"/>
    </row>
    <row r="32" spans="1:131" s="236" customFormat="1" ht="26.25" customHeight="1" x14ac:dyDescent="0.2">
      <c r="A32" s="255">
        <v>5</v>
      </c>
      <c r="B32" s="1041" t="s">
        <v>401</v>
      </c>
      <c r="C32" s="1042"/>
      <c r="D32" s="1042"/>
      <c r="E32" s="1042"/>
      <c r="F32" s="1042"/>
      <c r="G32" s="1042"/>
      <c r="H32" s="1042"/>
      <c r="I32" s="1042"/>
      <c r="J32" s="1042"/>
      <c r="K32" s="1042"/>
      <c r="L32" s="1042"/>
      <c r="M32" s="1042"/>
      <c r="N32" s="1042"/>
      <c r="O32" s="1042"/>
      <c r="P32" s="1043"/>
      <c r="Q32" s="1048">
        <v>2412</v>
      </c>
      <c r="R32" s="1045"/>
      <c r="S32" s="1045"/>
      <c r="T32" s="1045"/>
      <c r="U32" s="1045"/>
      <c r="V32" s="1045">
        <v>1537</v>
      </c>
      <c r="W32" s="1045"/>
      <c r="X32" s="1045"/>
      <c r="Y32" s="1045"/>
      <c r="Z32" s="1045"/>
      <c r="AA32" s="1049">
        <v>876</v>
      </c>
      <c r="AB32" s="1050"/>
      <c r="AC32" s="1050"/>
      <c r="AD32" s="1050"/>
      <c r="AE32" s="1051"/>
      <c r="AF32" s="1044">
        <v>270</v>
      </c>
      <c r="AG32" s="1045"/>
      <c r="AH32" s="1045"/>
      <c r="AI32" s="1045"/>
      <c r="AJ32" s="1046"/>
      <c r="AK32" s="978">
        <v>260</v>
      </c>
      <c r="AL32" s="969"/>
      <c r="AM32" s="969"/>
      <c r="AN32" s="969"/>
      <c r="AO32" s="969"/>
      <c r="AP32" s="969">
        <v>2099</v>
      </c>
      <c r="AQ32" s="969"/>
      <c r="AR32" s="969"/>
      <c r="AS32" s="969"/>
      <c r="AT32" s="969"/>
      <c r="AU32" s="969"/>
      <c r="AV32" s="969"/>
      <c r="AW32" s="969"/>
      <c r="AX32" s="969"/>
      <c r="AY32" s="969"/>
      <c r="AZ32" s="1047"/>
      <c r="BA32" s="1047"/>
      <c r="BB32" s="1047"/>
      <c r="BC32" s="1047"/>
      <c r="BD32" s="1047"/>
      <c r="BE32" s="1039" t="s">
        <v>402</v>
      </c>
      <c r="BF32" s="1039"/>
      <c r="BG32" s="1039"/>
      <c r="BH32" s="1039"/>
      <c r="BI32" s="1040"/>
      <c r="BJ32" s="241"/>
      <c r="BK32" s="241"/>
      <c r="BL32" s="241"/>
      <c r="BM32" s="241"/>
      <c r="BN32" s="241"/>
      <c r="BO32" s="254"/>
      <c r="BP32" s="254"/>
      <c r="BQ32" s="251">
        <v>26</v>
      </c>
      <c r="BR32" s="252"/>
      <c r="BS32" s="1012" t="s">
        <v>598</v>
      </c>
      <c r="BT32" s="1013"/>
      <c r="BU32" s="1013"/>
      <c r="BV32" s="1013"/>
      <c r="BW32" s="1013"/>
      <c r="BX32" s="1013"/>
      <c r="BY32" s="1013"/>
      <c r="BZ32" s="1013"/>
      <c r="CA32" s="1013"/>
      <c r="CB32" s="1013"/>
      <c r="CC32" s="1013"/>
      <c r="CD32" s="1013"/>
      <c r="CE32" s="1013"/>
      <c r="CF32" s="1013"/>
      <c r="CG32" s="1014"/>
      <c r="CH32" s="987">
        <v>10</v>
      </c>
      <c r="CI32" s="988"/>
      <c r="CJ32" s="988"/>
      <c r="CK32" s="988"/>
      <c r="CL32" s="989"/>
      <c r="CM32" s="987">
        <v>258</v>
      </c>
      <c r="CN32" s="988"/>
      <c r="CO32" s="988"/>
      <c r="CP32" s="988"/>
      <c r="CQ32" s="989"/>
      <c r="CR32" s="987">
        <v>62</v>
      </c>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235"/>
    </row>
    <row r="33" spans="1:131" s="236" customFormat="1" ht="26.25" customHeight="1" x14ac:dyDescent="0.2">
      <c r="A33" s="255">
        <v>6</v>
      </c>
      <c r="B33" s="1041" t="s">
        <v>403</v>
      </c>
      <c r="C33" s="1042"/>
      <c r="D33" s="1042"/>
      <c r="E33" s="1042"/>
      <c r="F33" s="1042"/>
      <c r="G33" s="1042"/>
      <c r="H33" s="1042"/>
      <c r="I33" s="1042"/>
      <c r="J33" s="1042"/>
      <c r="K33" s="1042"/>
      <c r="L33" s="1042"/>
      <c r="M33" s="1042"/>
      <c r="N33" s="1042"/>
      <c r="O33" s="1042"/>
      <c r="P33" s="1043"/>
      <c r="Q33" s="1048">
        <v>989</v>
      </c>
      <c r="R33" s="1045"/>
      <c r="S33" s="1045"/>
      <c r="T33" s="1045"/>
      <c r="U33" s="1045"/>
      <c r="V33" s="1045">
        <v>969</v>
      </c>
      <c r="W33" s="1045"/>
      <c r="X33" s="1045"/>
      <c r="Y33" s="1045"/>
      <c r="Z33" s="1045"/>
      <c r="AA33" s="1049">
        <f t="shared" si="2"/>
        <v>20</v>
      </c>
      <c r="AB33" s="1050"/>
      <c r="AC33" s="1050"/>
      <c r="AD33" s="1050"/>
      <c r="AE33" s="1051"/>
      <c r="AF33" s="1044" t="s">
        <v>118</v>
      </c>
      <c r="AG33" s="1045"/>
      <c r="AH33" s="1045"/>
      <c r="AI33" s="1045"/>
      <c r="AJ33" s="1046"/>
      <c r="AK33" s="978">
        <v>14</v>
      </c>
      <c r="AL33" s="969"/>
      <c r="AM33" s="969"/>
      <c r="AN33" s="969"/>
      <c r="AO33" s="969"/>
      <c r="AP33" s="969">
        <v>1391</v>
      </c>
      <c r="AQ33" s="969"/>
      <c r="AR33" s="969"/>
      <c r="AS33" s="969"/>
      <c r="AT33" s="969"/>
      <c r="AU33" s="969"/>
      <c r="AV33" s="969"/>
      <c r="AW33" s="969"/>
      <c r="AX33" s="969"/>
      <c r="AY33" s="969"/>
      <c r="AZ33" s="1047"/>
      <c r="BA33" s="1047"/>
      <c r="BB33" s="1047"/>
      <c r="BC33" s="1047"/>
      <c r="BD33" s="1047"/>
      <c r="BE33" s="1039" t="s">
        <v>404</v>
      </c>
      <c r="BF33" s="1039"/>
      <c r="BG33" s="1039"/>
      <c r="BH33" s="1039"/>
      <c r="BI33" s="1040"/>
      <c r="BJ33" s="241"/>
      <c r="BK33" s="241"/>
      <c r="BL33" s="241"/>
      <c r="BM33" s="241"/>
      <c r="BN33" s="241"/>
      <c r="BO33" s="254"/>
      <c r="BP33" s="254"/>
      <c r="BQ33" s="251">
        <v>27</v>
      </c>
      <c r="BR33" s="252"/>
      <c r="BS33" s="1012" t="s">
        <v>599</v>
      </c>
      <c r="BT33" s="1013"/>
      <c r="BU33" s="1013"/>
      <c r="BV33" s="1013"/>
      <c r="BW33" s="1013"/>
      <c r="BX33" s="1013"/>
      <c r="BY33" s="1013"/>
      <c r="BZ33" s="1013"/>
      <c r="CA33" s="1013"/>
      <c r="CB33" s="1013"/>
      <c r="CC33" s="1013"/>
      <c r="CD33" s="1013"/>
      <c r="CE33" s="1013"/>
      <c r="CF33" s="1013"/>
      <c r="CG33" s="1014"/>
      <c r="CH33" s="987">
        <v>19</v>
      </c>
      <c r="CI33" s="988"/>
      <c r="CJ33" s="988"/>
      <c r="CK33" s="988"/>
      <c r="CL33" s="989"/>
      <c r="CM33" s="987">
        <v>360</v>
      </c>
      <c r="CN33" s="988"/>
      <c r="CO33" s="988"/>
      <c r="CP33" s="988"/>
      <c r="CQ33" s="989"/>
      <c r="CR33" s="987">
        <v>1</v>
      </c>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235"/>
    </row>
    <row r="34" spans="1:131" s="236" customFormat="1" ht="26.25" customHeight="1" x14ac:dyDescent="0.2">
      <c r="A34" s="255">
        <v>7</v>
      </c>
      <c r="B34" s="1041" t="s">
        <v>405</v>
      </c>
      <c r="C34" s="1042"/>
      <c r="D34" s="1042"/>
      <c r="E34" s="1042"/>
      <c r="F34" s="1042"/>
      <c r="G34" s="1042"/>
      <c r="H34" s="1042"/>
      <c r="I34" s="1042"/>
      <c r="J34" s="1042"/>
      <c r="K34" s="1042"/>
      <c r="L34" s="1042"/>
      <c r="M34" s="1042"/>
      <c r="N34" s="1042"/>
      <c r="O34" s="1042"/>
      <c r="P34" s="1043"/>
      <c r="Q34" s="1048">
        <v>1196</v>
      </c>
      <c r="R34" s="1045"/>
      <c r="S34" s="1045"/>
      <c r="T34" s="1045"/>
      <c r="U34" s="1045"/>
      <c r="V34" s="1045">
        <v>1183</v>
      </c>
      <c r="W34" s="1045"/>
      <c r="X34" s="1045"/>
      <c r="Y34" s="1045"/>
      <c r="Z34" s="1045"/>
      <c r="AA34" s="1049">
        <v>14</v>
      </c>
      <c r="AB34" s="1050"/>
      <c r="AC34" s="1050"/>
      <c r="AD34" s="1050"/>
      <c r="AE34" s="1051"/>
      <c r="AF34" s="1044" t="s">
        <v>118</v>
      </c>
      <c r="AG34" s="1045"/>
      <c r="AH34" s="1045"/>
      <c r="AI34" s="1045"/>
      <c r="AJ34" s="1046"/>
      <c r="AK34" s="978">
        <v>32</v>
      </c>
      <c r="AL34" s="969"/>
      <c r="AM34" s="969"/>
      <c r="AN34" s="969"/>
      <c r="AO34" s="969"/>
      <c r="AP34" s="969">
        <v>3234</v>
      </c>
      <c r="AQ34" s="969"/>
      <c r="AR34" s="969"/>
      <c r="AS34" s="969"/>
      <c r="AT34" s="969"/>
      <c r="AU34" s="969"/>
      <c r="AV34" s="969"/>
      <c r="AW34" s="969"/>
      <c r="AX34" s="969"/>
      <c r="AY34" s="969"/>
      <c r="AZ34" s="1047"/>
      <c r="BA34" s="1047"/>
      <c r="BB34" s="1047"/>
      <c r="BC34" s="1047"/>
      <c r="BD34" s="1047"/>
      <c r="BE34" s="1039" t="s">
        <v>404</v>
      </c>
      <c r="BF34" s="1039"/>
      <c r="BG34" s="1039"/>
      <c r="BH34" s="1039"/>
      <c r="BI34" s="1040"/>
      <c r="BJ34" s="241"/>
      <c r="BK34" s="241"/>
      <c r="BL34" s="241"/>
      <c r="BM34" s="241"/>
      <c r="BN34" s="241"/>
      <c r="BO34" s="254"/>
      <c r="BP34" s="254"/>
      <c r="BQ34" s="251">
        <v>28</v>
      </c>
      <c r="BR34" s="252"/>
      <c r="BS34" s="1012" t="s">
        <v>600</v>
      </c>
      <c r="BT34" s="1013"/>
      <c r="BU34" s="1013"/>
      <c r="BV34" s="1013"/>
      <c r="BW34" s="1013"/>
      <c r="BX34" s="1013"/>
      <c r="BY34" s="1013"/>
      <c r="BZ34" s="1013"/>
      <c r="CA34" s="1013"/>
      <c r="CB34" s="1013"/>
      <c r="CC34" s="1013"/>
      <c r="CD34" s="1013"/>
      <c r="CE34" s="1013"/>
      <c r="CF34" s="1013"/>
      <c r="CG34" s="1014"/>
      <c r="CH34" s="987">
        <v>50</v>
      </c>
      <c r="CI34" s="988"/>
      <c r="CJ34" s="988"/>
      <c r="CK34" s="988"/>
      <c r="CL34" s="989"/>
      <c r="CM34" s="987">
        <v>7732</v>
      </c>
      <c r="CN34" s="988"/>
      <c r="CO34" s="988"/>
      <c r="CP34" s="988"/>
      <c r="CQ34" s="989"/>
      <c r="CR34" s="987">
        <v>4</v>
      </c>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235"/>
    </row>
    <row r="35" spans="1:131" s="236" customFormat="1" ht="26.25" customHeight="1" x14ac:dyDescent="0.2">
      <c r="A35" s="255">
        <v>8</v>
      </c>
      <c r="B35" s="1041"/>
      <c r="C35" s="1042"/>
      <c r="D35" s="1042"/>
      <c r="E35" s="1042"/>
      <c r="F35" s="1042"/>
      <c r="G35" s="1042"/>
      <c r="H35" s="1042"/>
      <c r="I35" s="1042"/>
      <c r="J35" s="1042"/>
      <c r="K35" s="1042"/>
      <c r="L35" s="1042"/>
      <c r="M35" s="1042"/>
      <c r="N35" s="1042"/>
      <c r="O35" s="1042"/>
      <c r="P35" s="1043"/>
      <c r="Q35" s="1048"/>
      <c r="R35" s="1045"/>
      <c r="S35" s="1045"/>
      <c r="T35" s="1045"/>
      <c r="U35" s="1045"/>
      <c r="V35" s="1045"/>
      <c r="W35" s="1045"/>
      <c r="X35" s="1045"/>
      <c r="Y35" s="1045"/>
      <c r="Z35" s="1045"/>
      <c r="AA35" s="1045"/>
      <c r="AB35" s="1045"/>
      <c r="AC35" s="1045"/>
      <c r="AD35" s="1045"/>
      <c r="AE35" s="1049"/>
      <c r="AF35" s="1044"/>
      <c r="AG35" s="1045"/>
      <c r="AH35" s="1045"/>
      <c r="AI35" s="1045"/>
      <c r="AJ35" s="1046"/>
      <c r="AK35" s="978"/>
      <c r="AL35" s="969"/>
      <c r="AM35" s="969"/>
      <c r="AN35" s="969"/>
      <c r="AO35" s="969"/>
      <c r="AP35" s="969"/>
      <c r="AQ35" s="969"/>
      <c r="AR35" s="969"/>
      <c r="AS35" s="969"/>
      <c r="AT35" s="969"/>
      <c r="AU35" s="969"/>
      <c r="AV35" s="969"/>
      <c r="AW35" s="969"/>
      <c r="AX35" s="969"/>
      <c r="AY35" s="969"/>
      <c r="AZ35" s="1047"/>
      <c r="BA35" s="1047"/>
      <c r="BB35" s="1047"/>
      <c r="BC35" s="1047"/>
      <c r="BD35" s="1047"/>
      <c r="BE35" s="1039"/>
      <c r="BF35" s="1039"/>
      <c r="BG35" s="1039"/>
      <c r="BH35" s="1039"/>
      <c r="BI35" s="1040"/>
      <c r="BJ35" s="241"/>
      <c r="BK35" s="241"/>
      <c r="BL35" s="241"/>
      <c r="BM35" s="241"/>
      <c r="BN35" s="241"/>
      <c r="BO35" s="254"/>
      <c r="BP35" s="254"/>
      <c r="BQ35" s="251">
        <v>29</v>
      </c>
      <c r="BR35" s="252"/>
      <c r="BS35" s="1012" t="s">
        <v>601</v>
      </c>
      <c r="BT35" s="1013"/>
      <c r="BU35" s="1013"/>
      <c r="BV35" s="1013"/>
      <c r="BW35" s="1013"/>
      <c r="BX35" s="1013"/>
      <c r="BY35" s="1013"/>
      <c r="BZ35" s="1013"/>
      <c r="CA35" s="1013"/>
      <c r="CB35" s="1013"/>
      <c r="CC35" s="1013"/>
      <c r="CD35" s="1013"/>
      <c r="CE35" s="1013"/>
      <c r="CF35" s="1013"/>
      <c r="CG35" s="1014"/>
      <c r="CH35" s="987">
        <v>3</v>
      </c>
      <c r="CI35" s="988"/>
      <c r="CJ35" s="988"/>
      <c r="CK35" s="988"/>
      <c r="CL35" s="989"/>
      <c r="CM35" s="987">
        <v>157</v>
      </c>
      <c r="CN35" s="988"/>
      <c r="CO35" s="988"/>
      <c r="CP35" s="988"/>
      <c r="CQ35" s="989"/>
      <c r="CR35" s="987">
        <v>95</v>
      </c>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35"/>
    </row>
    <row r="36" spans="1:131" s="236" customFormat="1" ht="26.25" customHeight="1" x14ac:dyDescent="0.2">
      <c r="A36" s="255">
        <v>9</v>
      </c>
      <c r="B36" s="1041"/>
      <c r="C36" s="1042"/>
      <c r="D36" s="1042"/>
      <c r="E36" s="1042"/>
      <c r="F36" s="1042"/>
      <c r="G36" s="1042"/>
      <c r="H36" s="1042"/>
      <c r="I36" s="1042"/>
      <c r="J36" s="1042"/>
      <c r="K36" s="1042"/>
      <c r="L36" s="1042"/>
      <c r="M36" s="1042"/>
      <c r="N36" s="1042"/>
      <c r="O36" s="1042"/>
      <c r="P36" s="1043"/>
      <c r="Q36" s="1048"/>
      <c r="R36" s="1045"/>
      <c r="S36" s="1045"/>
      <c r="T36" s="1045"/>
      <c r="U36" s="1045"/>
      <c r="V36" s="1045"/>
      <c r="W36" s="1045"/>
      <c r="X36" s="1045"/>
      <c r="Y36" s="1045"/>
      <c r="Z36" s="1045"/>
      <c r="AA36" s="1045"/>
      <c r="AB36" s="1045"/>
      <c r="AC36" s="1045"/>
      <c r="AD36" s="1045"/>
      <c r="AE36" s="1049"/>
      <c r="AF36" s="1044"/>
      <c r="AG36" s="1045"/>
      <c r="AH36" s="1045"/>
      <c r="AI36" s="1045"/>
      <c r="AJ36" s="1046"/>
      <c r="AK36" s="978"/>
      <c r="AL36" s="969"/>
      <c r="AM36" s="969"/>
      <c r="AN36" s="969"/>
      <c r="AO36" s="969"/>
      <c r="AP36" s="969"/>
      <c r="AQ36" s="969"/>
      <c r="AR36" s="969"/>
      <c r="AS36" s="969"/>
      <c r="AT36" s="969"/>
      <c r="AU36" s="969"/>
      <c r="AV36" s="969"/>
      <c r="AW36" s="969"/>
      <c r="AX36" s="969"/>
      <c r="AY36" s="969"/>
      <c r="AZ36" s="1047"/>
      <c r="BA36" s="1047"/>
      <c r="BB36" s="1047"/>
      <c r="BC36" s="1047"/>
      <c r="BD36" s="1047"/>
      <c r="BE36" s="1039"/>
      <c r="BF36" s="1039"/>
      <c r="BG36" s="1039"/>
      <c r="BH36" s="1039"/>
      <c r="BI36" s="1040"/>
      <c r="BJ36" s="241"/>
      <c r="BK36" s="241"/>
      <c r="BL36" s="241"/>
      <c r="BM36" s="241"/>
      <c r="BN36" s="241"/>
      <c r="BO36" s="254"/>
      <c r="BP36" s="254"/>
      <c r="BQ36" s="251">
        <v>30</v>
      </c>
      <c r="BR36" s="252"/>
      <c r="BS36" s="1012" t="s">
        <v>602</v>
      </c>
      <c r="BT36" s="1013"/>
      <c r="BU36" s="1013"/>
      <c r="BV36" s="1013"/>
      <c r="BW36" s="1013"/>
      <c r="BX36" s="1013"/>
      <c r="BY36" s="1013"/>
      <c r="BZ36" s="1013"/>
      <c r="CA36" s="1013"/>
      <c r="CB36" s="1013"/>
      <c r="CC36" s="1013"/>
      <c r="CD36" s="1013"/>
      <c r="CE36" s="1013"/>
      <c r="CF36" s="1013"/>
      <c r="CG36" s="1014"/>
      <c r="CH36" s="987">
        <v>14</v>
      </c>
      <c r="CI36" s="988"/>
      <c r="CJ36" s="988"/>
      <c r="CK36" s="988"/>
      <c r="CL36" s="989"/>
      <c r="CM36" s="987">
        <v>290</v>
      </c>
      <c r="CN36" s="988"/>
      <c r="CO36" s="988"/>
      <c r="CP36" s="988"/>
      <c r="CQ36" s="989"/>
      <c r="CR36" s="987">
        <v>208</v>
      </c>
      <c r="CS36" s="988"/>
      <c r="CT36" s="988"/>
      <c r="CU36" s="988"/>
      <c r="CV36" s="989"/>
      <c r="CW36" s="987">
        <v>288</v>
      </c>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235"/>
    </row>
    <row r="37" spans="1:131" s="236" customFormat="1" ht="26.25" customHeight="1" x14ac:dyDescent="0.2">
      <c r="A37" s="255">
        <v>10</v>
      </c>
      <c r="B37" s="1041"/>
      <c r="C37" s="1042"/>
      <c r="D37" s="1042"/>
      <c r="E37" s="1042"/>
      <c r="F37" s="1042"/>
      <c r="G37" s="1042"/>
      <c r="H37" s="1042"/>
      <c r="I37" s="1042"/>
      <c r="J37" s="1042"/>
      <c r="K37" s="1042"/>
      <c r="L37" s="1042"/>
      <c r="M37" s="1042"/>
      <c r="N37" s="1042"/>
      <c r="O37" s="1042"/>
      <c r="P37" s="1043"/>
      <c r="Q37" s="1048"/>
      <c r="R37" s="1045"/>
      <c r="S37" s="1045"/>
      <c r="T37" s="1045"/>
      <c r="U37" s="1045"/>
      <c r="V37" s="1045"/>
      <c r="W37" s="1045"/>
      <c r="X37" s="1045"/>
      <c r="Y37" s="1045"/>
      <c r="Z37" s="1045"/>
      <c r="AA37" s="1045"/>
      <c r="AB37" s="1045"/>
      <c r="AC37" s="1045"/>
      <c r="AD37" s="1045"/>
      <c r="AE37" s="1049"/>
      <c r="AF37" s="1044"/>
      <c r="AG37" s="1045"/>
      <c r="AH37" s="1045"/>
      <c r="AI37" s="1045"/>
      <c r="AJ37" s="1046"/>
      <c r="AK37" s="978"/>
      <c r="AL37" s="969"/>
      <c r="AM37" s="969"/>
      <c r="AN37" s="969"/>
      <c r="AO37" s="969"/>
      <c r="AP37" s="969"/>
      <c r="AQ37" s="969"/>
      <c r="AR37" s="969"/>
      <c r="AS37" s="969"/>
      <c r="AT37" s="969"/>
      <c r="AU37" s="969"/>
      <c r="AV37" s="969"/>
      <c r="AW37" s="969"/>
      <c r="AX37" s="969"/>
      <c r="AY37" s="969"/>
      <c r="AZ37" s="1047"/>
      <c r="BA37" s="1047"/>
      <c r="BB37" s="1047"/>
      <c r="BC37" s="1047"/>
      <c r="BD37" s="1047"/>
      <c r="BE37" s="1039"/>
      <c r="BF37" s="1039"/>
      <c r="BG37" s="1039"/>
      <c r="BH37" s="1039"/>
      <c r="BI37" s="1040"/>
      <c r="BJ37" s="241"/>
      <c r="BK37" s="241"/>
      <c r="BL37" s="241"/>
      <c r="BM37" s="241"/>
      <c r="BN37" s="241"/>
      <c r="BO37" s="254"/>
      <c r="BP37" s="254"/>
      <c r="BQ37" s="251">
        <v>31</v>
      </c>
      <c r="BR37" s="252"/>
      <c r="BS37" s="1012" t="s">
        <v>603</v>
      </c>
      <c r="BT37" s="1013"/>
      <c r="BU37" s="1013"/>
      <c r="BV37" s="1013"/>
      <c r="BW37" s="1013"/>
      <c r="BX37" s="1013"/>
      <c r="BY37" s="1013"/>
      <c r="BZ37" s="1013"/>
      <c r="CA37" s="1013"/>
      <c r="CB37" s="1013"/>
      <c r="CC37" s="1013"/>
      <c r="CD37" s="1013"/>
      <c r="CE37" s="1013"/>
      <c r="CF37" s="1013"/>
      <c r="CG37" s="1014"/>
      <c r="CH37" s="987">
        <v>-2</v>
      </c>
      <c r="CI37" s="988"/>
      <c r="CJ37" s="988"/>
      <c r="CK37" s="988"/>
      <c r="CL37" s="989"/>
      <c r="CM37" s="987">
        <v>647</v>
      </c>
      <c r="CN37" s="988"/>
      <c r="CO37" s="988"/>
      <c r="CP37" s="988"/>
      <c r="CQ37" s="989"/>
      <c r="CR37" s="987">
        <v>448</v>
      </c>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35"/>
    </row>
    <row r="38" spans="1:131" s="236" customFormat="1" ht="26.25" customHeight="1" x14ac:dyDescent="0.2">
      <c r="A38" s="255">
        <v>11</v>
      </c>
      <c r="B38" s="1041"/>
      <c r="C38" s="1042"/>
      <c r="D38" s="1042"/>
      <c r="E38" s="1042"/>
      <c r="F38" s="1042"/>
      <c r="G38" s="1042"/>
      <c r="H38" s="1042"/>
      <c r="I38" s="1042"/>
      <c r="J38" s="1042"/>
      <c r="K38" s="1042"/>
      <c r="L38" s="1042"/>
      <c r="M38" s="1042"/>
      <c r="N38" s="1042"/>
      <c r="O38" s="1042"/>
      <c r="P38" s="1043"/>
      <c r="Q38" s="1048"/>
      <c r="R38" s="1045"/>
      <c r="S38" s="1045"/>
      <c r="T38" s="1045"/>
      <c r="U38" s="1045"/>
      <c r="V38" s="1045"/>
      <c r="W38" s="1045"/>
      <c r="X38" s="1045"/>
      <c r="Y38" s="1045"/>
      <c r="Z38" s="1045"/>
      <c r="AA38" s="1045"/>
      <c r="AB38" s="1045"/>
      <c r="AC38" s="1045"/>
      <c r="AD38" s="1045"/>
      <c r="AE38" s="1049"/>
      <c r="AF38" s="1044"/>
      <c r="AG38" s="1045"/>
      <c r="AH38" s="1045"/>
      <c r="AI38" s="1045"/>
      <c r="AJ38" s="1046"/>
      <c r="AK38" s="978"/>
      <c r="AL38" s="969"/>
      <c r="AM38" s="969"/>
      <c r="AN38" s="969"/>
      <c r="AO38" s="969"/>
      <c r="AP38" s="969"/>
      <c r="AQ38" s="969"/>
      <c r="AR38" s="969"/>
      <c r="AS38" s="969"/>
      <c r="AT38" s="969"/>
      <c r="AU38" s="969"/>
      <c r="AV38" s="969"/>
      <c r="AW38" s="969"/>
      <c r="AX38" s="969"/>
      <c r="AY38" s="969"/>
      <c r="AZ38" s="1047"/>
      <c r="BA38" s="1047"/>
      <c r="BB38" s="1047"/>
      <c r="BC38" s="1047"/>
      <c r="BD38" s="1047"/>
      <c r="BE38" s="1039"/>
      <c r="BF38" s="1039"/>
      <c r="BG38" s="1039"/>
      <c r="BH38" s="1039"/>
      <c r="BI38" s="1040"/>
      <c r="BJ38" s="241"/>
      <c r="BK38" s="241"/>
      <c r="BL38" s="241"/>
      <c r="BM38" s="241"/>
      <c r="BN38" s="241"/>
      <c r="BO38" s="254"/>
      <c r="BP38" s="254"/>
      <c r="BQ38" s="251">
        <v>32</v>
      </c>
      <c r="BR38" s="252"/>
      <c r="BS38" s="1012" t="s">
        <v>604</v>
      </c>
      <c r="BT38" s="1013"/>
      <c r="BU38" s="1013"/>
      <c r="BV38" s="1013"/>
      <c r="BW38" s="1013"/>
      <c r="BX38" s="1013"/>
      <c r="BY38" s="1013"/>
      <c r="BZ38" s="1013"/>
      <c r="CA38" s="1013"/>
      <c r="CB38" s="1013"/>
      <c r="CC38" s="1013"/>
      <c r="CD38" s="1013"/>
      <c r="CE38" s="1013"/>
      <c r="CF38" s="1013"/>
      <c r="CG38" s="1014"/>
      <c r="CH38" s="987">
        <v>14</v>
      </c>
      <c r="CI38" s="988"/>
      <c r="CJ38" s="988"/>
      <c r="CK38" s="988"/>
      <c r="CL38" s="989"/>
      <c r="CM38" s="987">
        <v>213</v>
      </c>
      <c r="CN38" s="988"/>
      <c r="CO38" s="988"/>
      <c r="CP38" s="988"/>
      <c r="CQ38" s="989"/>
      <c r="CR38" s="987">
        <v>103</v>
      </c>
      <c r="CS38" s="988"/>
      <c r="CT38" s="988"/>
      <c r="CU38" s="988"/>
      <c r="CV38" s="989"/>
      <c r="CW38" s="987">
        <v>361</v>
      </c>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35"/>
    </row>
    <row r="39" spans="1:131" s="236" customFormat="1" ht="26.25" customHeight="1" x14ac:dyDescent="0.2">
      <c r="A39" s="255">
        <v>12</v>
      </c>
      <c r="B39" s="1041"/>
      <c r="C39" s="1042"/>
      <c r="D39" s="1042"/>
      <c r="E39" s="1042"/>
      <c r="F39" s="1042"/>
      <c r="G39" s="1042"/>
      <c r="H39" s="1042"/>
      <c r="I39" s="1042"/>
      <c r="J39" s="1042"/>
      <c r="K39" s="1042"/>
      <c r="L39" s="1042"/>
      <c r="M39" s="1042"/>
      <c r="N39" s="1042"/>
      <c r="O39" s="1042"/>
      <c r="P39" s="1043"/>
      <c r="Q39" s="1048"/>
      <c r="R39" s="1045"/>
      <c r="S39" s="1045"/>
      <c r="T39" s="1045"/>
      <c r="U39" s="1045"/>
      <c r="V39" s="1045"/>
      <c r="W39" s="1045"/>
      <c r="X39" s="1045"/>
      <c r="Y39" s="1045"/>
      <c r="Z39" s="1045"/>
      <c r="AA39" s="1045"/>
      <c r="AB39" s="1045"/>
      <c r="AC39" s="1045"/>
      <c r="AD39" s="1045"/>
      <c r="AE39" s="1049"/>
      <c r="AF39" s="1044"/>
      <c r="AG39" s="1045"/>
      <c r="AH39" s="1045"/>
      <c r="AI39" s="1045"/>
      <c r="AJ39" s="1046"/>
      <c r="AK39" s="978"/>
      <c r="AL39" s="969"/>
      <c r="AM39" s="969"/>
      <c r="AN39" s="969"/>
      <c r="AO39" s="969"/>
      <c r="AP39" s="969"/>
      <c r="AQ39" s="969"/>
      <c r="AR39" s="969"/>
      <c r="AS39" s="969"/>
      <c r="AT39" s="969"/>
      <c r="AU39" s="969"/>
      <c r="AV39" s="969"/>
      <c r="AW39" s="969"/>
      <c r="AX39" s="969"/>
      <c r="AY39" s="969"/>
      <c r="AZ39" s="1047"/>
      <c r="BA39" s="1047"/>
      <c r="BB39" s="1047"/>
      <c r="BC39" s="1047"/>
      <c r="BD39" s="1047"/>
      <c r="BE39" s="1039"/>
      <c r="BF39" s="1039"/>
      <c r="BG39" s="1039"/>
      <c r="BH39" s="1039"/>
      <c r="BI39" s="1040"/>
      <c r="BJ39" s="241"/>
      <c r="BK39" s="241"/>
      <c r="BL39" s="241"/>
      <c r="BM39" s="241"/>
      <c r="BN39" s="241"/>
      <c r="BO39" s="254"/>
      <c r="BP39" s="254"/>
      <c r="BQ39" s="251">
        <v>33</v>
      </c>
      <c r="BR39" s="252"/>
      <c r="BS39" s="1012" t="s">
        <v>605</v>
      </c>
      <c r="BT39" s="1013"/>
      <c r="BU39" s="1013"/>
      <c r="BV39" s="1013"/>
      <c r="BW39" s="1013"/>
      <c r="BX39" s="1013"/>
      <c r="BY39" s="1013"/>
      <c r="BZ39" s="1013"/>
      <c r="CA39" s="1013"/>
      <c r="CB39" s="1013"/>
      <c r="CC39" s="1013"/>
      <c r="CD39" s="1013"/>
      <c r="CE39" s="1013"/>
      <c r="CF39" s="1013"/>
      <c r="CG39" s="1014"/>
      <c r="CH39" s="987">
        <v>95</v>
      </c>
      <c r="CI39" s="988"/>
      <c r="CJ39" s="988"/>
      <c r="CK39" s="988"/>
      <c r="CL39" s="989"/>
      <c r="CM39" s="987">
        <v>351</v>
      </c>
      <c r="CN39" s="988"/>
      <c r="CO39" s="988"/>
      <c r="CP39" s="988"/>
      <c r="CQ39" s="989"/>
      <c r="CR39" s="987">
        <v>47</v>
      </c>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35"/>
    </row>
    <row r="40" spans="1:131" s="236" customFormat="1" ht="26.25" customHeight="1" x14ac:dyDescent="0.2">
      <c r="A40" s="250">
        <v>13</v>
      </c>
      <c r="B40" s="1041"/>
      <c r="C40" s="1042"/>
      <c r="D40" s="1042"/>
      <c r="E40" s="1042"/>
      <c r="F40" s="1042"/>
      <c r="G40" s="1042"/>
      <c r="H40" s="1042"/>
      <c r="I40" s="1042"/>
      <c r="J40" s="1042"/>
      <c r="K40" s="1042"/>
      <c r="L40" s="1042"/>
      <c r="M40" s="1042"/>
      <c r="N40" s="1042"/>
      <c r="O40" s="1042"/>
      <c r="P40" s="1043"/>
      <c r="Q40" s="1048"/>
      <c r="R40" s="1045"/>
      <c r="S40" s="1045"/>
      <c r="T40" s="1045"/>
      <c r="U40" s="1045"/>
      <c r="V40" s="1045"/>
      <c r="W40" s="1045"/>
      <c r="X40" s="1045"/>
      <c r="Y40" s="1045"/>
      <c r="Z40" s="1045"/>
      <c r="AA40" s="1045"/>
      <c r="AB40" s="1045"/>
      <c r="AC40" s="1045"/>
      <c r="AD40" s="1045"/>
      <c r="AE40" s="1049"/>
      <c r="AF40" s="1044"/>
      <c r="AG40" s="1045"/>
      <c r="AH40" s="1045"/>
      <c r="AI40" s="1045"/>
      <c r="AJ40" s="1046"/>
      <c r="AK40" s="978"/>
      <c r="AL40" s="969"/>
      <c r="AM40" s="969"/>
      <c r="AN40" s="969"/>
      <c r="AO40" s="969"/>
      <c r="AP40" s="969"/>
      <c r="AQ40" s="969"/>
      <c r="AR40" s="969"/>
      <c r="AS40" s="969"/>
      <c r="AT40" s="969"/>
      <c r="AU40" s="969"/>
      <c r="AV40" s="969"/>
      <c r="AW40" s="969"/>
      <c r="AX40" s="969"/>
      <c r="AY40" s="969"/>
      <c r="AZ40" s="1047"/>
      <c r="BA40" s="1047"/>
      <c r="BB40" s="1047"/>
      <c r="BC40" s="1047"/>
      <c r="BD40" s="1047"/>
      <c r="BE40" s="1039"/>
      <c r="BF40" s="1039"/>
      <c r="BG40" s="1039"/>
      <c r="BH40" s="1039"/>
      <c r="BI40" s="1040"/>
      <c r="BJ40" s="241"/>
      <c r="BK40" s="241"/>
      <c r="BL40" s="241"/>
      <c r="BM40" s="241"/>
      <c r="BN40" s="241"/>
      <c r="BO40" s="254"/>
      <c r="BP40" s="254"/>
      <c r="BQ40" s="251">
        <v>34</v>
      </c>
      <c r="BR40" s="252"/>
      <c r="BS40" s="1012" t="s">
        <v>606</v>
      </c>
      <c r="BT40" s="1013"/>
      <c r="BU40" s="1013"/>
      <c r="BV40" s="1013"/>
      <c r="BW40" s="1013"/>
      <c r="BX40" s="1013"/>
      <c r="BY40" s="1013"/>
      <c r="BZ40" s="1013"/>
      <c r="CA40" s="1013"/>
      <c r="CB40" s="1013"/>
      <c r="CC40" s="1013"/>
      <c r="CD40" s="1013"/>
      <c r="CE40" s="1013"/>
      <c r="CF40" s="1013"/>
      <c r="CG40" s="1014"/>
      <c r="CH40" s="987">
        <v>18</v>
      </c>
      <c r="CI40" s="988"/>
      <c r="CJ40" s="988"/>
      <c r="CK40" s="988"/>
      <c r="CL40" s="989"/>
      <c r="CM40" s="987">
        <v>140</v>
      </c>
      <c r="CN40" s="988"/>
      <c r="CO40" s="988"/>
      <c r="CP40" s="988"/>
      <c r="CQ40" s="989"/>
      <c r="CR40" s="987">
        <v>30</v>
      </c>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35"/>
    </row>
    <row r="41" spans="1:131" s="236" customFormat="1" ht="26.25" customHeight="1" x14ac:dyDescent="0.2">
      <c r="A41" s="250">
        <v>14</v>
      </c>
      <c r="B41" s="1041"/>
      <c r="C41" s="1042"/>
      <c r="D41" s="1042"/>
      <c r="E41" s="1042"/>
      <c r="F41" s="1042"/>
      <c r="G41" s="1042"/>
      <c r="H41" s="1042"/>
      <c r="I41" s="1042"/>
      <c r="J41" s="1042"/>
      <c r="K41" s="1042"/>
      <c r="L41" s="1042"/>
      <c r="M41" s="1042"/>
      <c r="N41" s="1042"/>
      <c r="O41" s="1042"/>
      <c r="P41" s="1043"/>
      <c r="Q41" s="1048"/>
      <c r="R41" s="1045"/>
      <c r="S41" s="1045"/>
      <c r="T41" s="1045"/>
      <c r="U41" s="1045"/>
      <c r="V41" s="1045"/>
      <c r="W41" s="1045"/>
      <c r="X41" s="1045"/>
      <c r="Y41" s="1045"/>
      <c r="Z41" s="1045"/>
      <c r="AA41" s="1045"/>
      <c r="AB41" s="1045"/>
      <c r="AC41" s="1045"/>
      <c r="AD41" s="1045"/>
      <c r="AE41" s="1049"/>
      <c r="AF41" s="1044"/>
      <c r="AG41" s="1045"/>
      <c r="AH41" s="1045"/>
      <c r="AI41" s="1045"/>
      <c r="AJ41" s="1046"/>
      <c r="AK41" s="978"/>
      <c r="AL41" s="969"/>
      <c r="AM41" s="969"/>
      <c r="AN41" s="969"/>
      <c r="AO41" s="969"/>
      <c r="AP41" s="969"/>
      <c r="AQ41" s="969"/>
      <c r="AR41" s="969"/>
      <c r="AS41" s="969"/>
      <c r="AT41" s="969"/>
      <c r="AU41" s="969"/>
      <c r="AV41" s="969"/>
      <c r="AW41" s="969"/>
      <c r="AX41" s="969"/>
      <c r="AY41" s="969"/>
      <c r="AZ41" s="1047"/>
      <c r="BA41" s="1047"/>
      <c r="BB41" s="1047"/>
      <c r="BC41" s="1047"/>
      <c r="BD41" s="1047"/>
      <c r="BE41" s="1039"/>
      <c r="BF41" s="1039"/>
      <c r="BG41" s="1039"/>
      <c r="BH41" s="1039"/>
      <c r="BI41" s="1040"/>
      <c r="BJ41" s="241"/>
      <c r="BK41" s="241"/>
      <c r="BL41" s="241"/>
      <c r="BM41" s="241"/>
      <c r="BN41" s="241"/>
      <c r="BO41" s="254"/>
      <c r="BP41" s="254"/>
      <c r="BQ41" s="251">
        <v>35</v>
      </c>
      <c r="BR41" s="252"/>
      <c r="BS41" s="1012" t="s">
        <v>607</v>
      </c>
      <c r="BT41" s="1013"/>
      <c r="BU41" s="1013"/>
      <c r="BV41" s="1013"/>
      <c r="BW41" s="1013"/>
      <c r="BX41" s="1013"/>
      <c r="BY41" s="1013"/>
      <c r="BZ41" s="1013"/>
      <c r="CA41" s="1013"/>
      <c r="CB41" s="1013"/>
      <c r="CC41" s="1013"/>
      <c r="CD41" s="1013"/>
      <c r="CE41" s="1013"/>
      <c r="CF41" s="1013"/>
      <c r="CG41" s="1014"/>
      <c r="CH41" s="987">
        <v>11</v>
      </c>
      <c r="CI41" s="988"/>
      <c r="CJ41" s="988"/>
      <c r="CK41" s="988"/>
      <c r="CL41" s="989"/>
      <c r="CM41" s="987">
        <v>62</v>
      </c>
      <c r="CN41" s="988"/>
      <c r="CO41" s="988"/>
      <c r="CP41" s="988"/>
      <c r="CQ41" s="989"/>
      <c r="CR41" s="987">
        <v>13</v>
      </c>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35"/>
    </row>
    <row r="42" spans="1:131" s="236" customFormat="1" ht="26.25" customHeight="1" x14ac:dyDescent="0.2">
      <c r="A42" s="250">
        <v>15</v>
      </c>
      <c r="B42" s="1041"/>
      <c r="C42" s="1042"/>
      <c r="D42" s="1042"/>
      <c r="E42" s="1042"/>
      <c r="F42" s="1042"/>
      <c r="G42" s="1042"/>
      <c r="H42" s="1042"/>
      <c r="I42" s="1042"/>
      <c r="J42" s="1042"/>
      <c r="K42" s="1042"/>
      <c r="L42" s="1042"/>
      <c r="M42" s="1042"/>
      <c r="N42" s="1042"/>
      <c r="O42" s="1042"/>
      <c r="P42" s="1043"/>
      <c r="Q42" s="1048"/>
      <c r="R42" s="1045"/>
      <c r="S42" s="1045"/>
      <c r="T42" s="1045"/>
      <c r="U42" s="1045"/>
      <c r="V42" s="1045"/>
      <c r="W42" s="1045"/>
      <c r="X42" s="1045"/>
      <c r="Y42" s="1045"/>
      <c r="Z42" s="1045"/>
      <c r="AA42" s="1045"/>
      <c r="AB42" s="1045"/>
      <c r="AC42" s="1045"/>
      <c r="AD42" s="1045"/>
      <c r="AE42" s="1049"/>
      <c r="AF42" s="1044"/>
      <c r="AG42" s="1045"/>
      <c r="AH42" s="1045"/>
      <c r="AI42" s="1045"/>
      <c r="AJ42" s="1046"/>
      <c r="AK42" s="978"/>
      <c r="AL42" s="969"/>
      <c r="AM42" s="969"/>
      <c r="AN42" s="969"/>
      <c r="AO42" s="969"/>
      <c r="AP42" s="969"/>
      <c r="AQ42" s="969"/>
      <c r="AR42" s="969"/>
      <c r="AS42" s="969"/>
      <c r="AT42" s="969"/>
      <c r="AU42" s="969"/>
      <c r="AV42" s="969"/>
      <c r="AW42" s="969"/>
      <c r="AX42" s="969"/>
      <c r="AY42" s="969"/>
      <c r="AZ42" s="1047"/>
      <c r="BA42" s="1047"/>
      <c r="BB42" s="1047"/>
      <c r="BC42" s="1047"/>
      <c r="BD42" s="1047"/>
      <c r="BE42" s="1039"/>
      <c r="BF42" s="1039"/>
      <c r="BG42" s="1039"/>
      <c r="BH42" s="1039"/>
      <c r="BI42" s="1040"/>
      <c r="BJ42" s="241"/>
      <c r="BK42" s="241"/>
      <c r="BL42" s="241"/>
      <c r="BM42" s="241"/>
      <c r="BN42" s="241"/>
      <c r="BO42" s="254"/>
      <c r="BP42" s="254"/>
      <c r="BQ42" s="251">
        <v>36</v>
      </c>
      <c r="BR42" s="252"/>
      <c r="BS42" s="1012" t="s">
        <v>608</v>
      </c>
      <c r="BT42" s="1013"/>
      <c r="BU42" s="1013"/>
      <c r="BV42" s="1013"/>
      <c r="BW42" s="1013"/>
      <c r="BX42" s="1013"/>
      <c r="BY42" s="1013"/>
      <c r="BZ42" s="1013"/>
      <c r="CA42" s="1013"/>
      <c r="CB42" s="1013"/>
      <c r="CC42" s="1013"/>
      <c r="CD42" s="1013"/>
      <c r="CE42" s="1013"/>
      <c r="CF42" s="1013"/>
      <c r="CG42" s="1014"/>
      <c r="CH42" s="987">
        <v>9</v>
      </c>
      <c r="CI42" s="988"/>
      <c r="CJ42" s="988"/>
      <c r="CK42" s="988"/>
      <c r="CL42" s="989"/>
      <c r="CM42" s="987">
        <v>133</v>
      </c>
      <c r="CN42" s="988"/>
      <c r="CO42" s="988"/>
      <c r="CP42" s="988"/>
      <c r="CQ42" s="989"/>
      <c r="CR42" s="987">
        <v>34</v>
      </c>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5"/>
    </row>
    <row r="43" spans="1:131" s="236" customFormat="1" ht="26.25" customHeight="1" x14ac:dyDescent="0.2">
      <c r="A43" s="250">
        <v>16</v>
      </c>
      <c r="B43" s="1041"/>
      <c r="C43" s="1042"/>
      <c r="D43" s="1042"/>
      <c r="E43" s="1042"/>
      <c r="F43" s="1042"/>
      <c r="G43" s="1042"/>
      <c r="H43" s="1042"/>
      <c r="I43" s="1042"/>
      <c r="J43" s="1042"/>
      <c r="K43" s="1042"/>
      <c r="L43" s="1042"/>
      <c r="M43" s="1042"/>
      <c r="N43" s="1042"/>
      <c r="O43" s="1042"/>
      <c r="P43" s="1043"/>
      <c r="Q43" s="1048"/>
      <c r="R43" s="1045"/>
      <c r="S43" s="1045"/>
      <c r="T43" s="1045"/>
      <c r="U43" s="1045"/>
      <c r="V43" s="1045"/>
      <c r="W43" s="1045"/>
      <c r="X43" s="1045"/>
      <c r="Y43" s="1045"/>
      <c r="Z43" s="1045"/>
      <c r="AA43" s="1045"/>
      <c r="AB43" s="1045"/>
      <c r="AC43" s="1045"/>
      <c r="AD43" s="1045"/>
      <c r="AE43" s="1049"/>
      <c r="AF43" s="1044"/>
      <c r="AG43" s="1045"/>
      <c r="AH43" s="1045"/>
      <c r="AI43" s="1045"/>
      <c r="AJ43" s="1046"/>
      <c r="AK43" s="978"/>
      <c r="AL43" s="969"/>
      <c r="AM43" s="969"/>
      <c r="AN43" s="969"/>
      <c r="AO43" s="969"/>
      <c r="AP43" s="969"/>
      <c r="AQ43" s="969"/>
      <c r="AR43" s="969"/>
      <c r="AS43" s="969"/>
      <c r="AT43" s="969"/>
      <c r="AU43" s="969"/>
      <c r="AV43" s="969"/>
      <c r="AW43" s="969"/>
      <c r="AX43" s="969"/>
      <c r="AY43" s="969"/>
      <c r="AZ43" s="1047"/>
      <c r="BA43" s="1047"/>
      <c r="BB43" s="1047"/>
      <c r="BC43" s="1047"/>
      <c r="BD43" s="1047"/>
      <c r="BE43" s="1039"/>
      <c r="BF43" s="1039"/>
      <c r="BG43" s="1039"/>
      <c r="BH43" s="1039"/>
      <c r="BI43" s="1040"/>
      <c r="BJ43" s="241"/>
      <c r="BK43" s="241"/>
      <c r="BL43" s="241"/>
      <c r="BM43" s="241"/>
      <c r="BN43" s="241"/>
      <c r="BO43" s="254"/>
      <c r="BP43" s="254"/>
      <c r="BQ43" s="251">
        <v>37</v>
      </c>
      <c r="BR43" s="252"/>
      <c r="BS43" s="1012" t="s">
        <v>609</v>
      </c>
      <c r="BT43" s="1013"/>
      <c r="BU43" s="1013"/>
      <c r="BV43" s="1013"/>
      <c r="BW43" s="1013"/>
      <c r="BX43" s="1013"/>
      <c r="BY43" s="1013"/>
      <c r="BZ43" s="1013"/>
      <c r="CA43" s="1013"/>
      <c r="CB43" s="1013"/>
      <c r="CC43" s="1013"/>
      <c r="CD43" s="1013"/>
      <c r="CE43" s="1013"/>
      <c r="CF43" s="1013"/>
      <c r="CG43" s="1014"/>
      <c r="CH43" s="987">
        <v>19</v>
      </c>
      <c r="CI43" s="988"/>
      <c r="CJ43" s="988"/>
      <c r="CK43" s="988"/>
      <c r="CL43" s="989"/>
      <c r="CM43" s="987">
        <v>158</v>
      </c>
      <c r="CN43" s="988"/>
      <c r="CO43" s="988"/>
      <c r="CP43" s="988"/>
      <c r="CQ43" s="989"/>
      <c r="CR43" s="987">
        <v>33</v>
      </c>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5"/>
    </row>
    <row r="44" spans="1:131" s="236" customFormat="1" ht="26.25" customHeight="1" x14ac:dyDescent="0.2">
      <c r="A44" s="250">
        <v>17</v>
      </c>
      <c r="B44" s="1041"/>
      <c r="C44" s="1042"/>
      <c r="D44" s="1042"/>
      <c r="E44" s="1042"/>
      <c r="F44" s="1042"/>
      <c r="G44" s="1042"/>
      <c r="H44" s="1042"/>
      <c r="I44" s="1042"/>
      <c r="J44" s="1042"/>
      <c r="K44" s="1042"/>
      <c r="L44" s="1042"/>
      <c r="M44" s="1042"/>
      <c r="N44" s="1042"/>
      <c r="O44" s="1042"/>
      <c r="P44" s="1043"/>
      <c r="Q44" s="1048"/>
      <c r="R44" s="1045"/>
      <c r="S44" s="1045"/>
      <c r="T44" s="1045"/>
      <c r="U44" s="1045"/>
      <c r="V44" s="1045"/>
      <c r="W44" s="1045"/>
      <c r="X44" s="1045"/>
      <c r="Y44" s="1045"/>
      <c r="Z44" s="1045"/>
      <c r="AA44" s="1045"/>
      <c r="AB44" s="1045"/>
      <c r="AC44" s="1045"/>
      <c r="AD44" s="1045"/>
      <c r="AE44" s="1049"/>
      <c r="AF44" s="1044"/>
      <c r="AG44" s="1045"/>
      <c r="AH44" s="1045"/>
      <c r="AI44" s="1045"/>
      <c r="AJ44" s="1046"/>
      <c r="AK44" s="978"/>
      <c r="AL44" s="969"/>
      <c r="AM44" s="969"/>
      <c r="AN44" s="969"/>
      <c r="AO44" s="969"/>
      <c r="AP44" s="969"/>
      <c r="AQ44" s="969"/>
      <c r="AR44" s="969"/>
      <c r="AS44" s="969"/>
      <c r="AT44" s="969"/>
      <c r="AU44" s="969"/>
      <c r="AV44" s="969"/>
      <c r="AW44" s="969"/>
      <c r="AX44" s="969"/>
      <c r="AY44" s="969"/>
      <c r="AZ44" s="1047"/>
      <c r="BA44" s="1047"/>
      <c r="BB44" s="1047"/>
      <c r="BC44" s="1047"/>
      <c r="BD44" s="1047"/>
      <c r="BE44" s="1039"/>
      <c r="BF44" s="1039"/>
      <c r="BG44" s="1039"/>
      <c r="BH44" s="1039"/>
      <c r="BI44" s="1040"/>
      <c r="BJ44" s="241"/>
      <c r="BK44" s="241"/>
      <c r="BL44" s="241"/>
      <c r="BM44" s="241"/>
      <c r="BN44" s="241"/>
      <c r="BO44" s="254"/>
      <c r="BP44" s="254"/>
      <c r="BQ44" s="251">
        <v>38</v>
      </c>
      <c r="BR44" s="252"/>
      <c r="BS44" s="1012" t="s">
        <v>610</v>
      </c>
      <c r="BT44" s="1013"/>
      <c r="BU44" s="1013"/>
      <c r="BV44" s="1013"/>
      <c r="BW44" s="1013"/>
      <c r="BX44" s="1013"/>
      <c r="BY44" s="1013"/>
      <c r="BZ44" s="1013"/>
      <c r="CA44" s="1013"/>
      <c r="CB44" s="1013"/>
      <c r="CC44" s="1013"/>
      <c r="CD44" s="1013"/>
      <c r="CE44" s="1013"/>
      <c r="CF44" s="1013"/>
      <c r="CG44" s="1014"/>
      <c r="CH44" s="987">
        <v>10</v>
      </c>
      <c r="CI44" s="988"/>
      <c r="CJ44" s="988"/>
      <c r="CK44" s="988"/>
      <c r="CL44" s="989"/>
      <c r="CM44" s="987">
        <v>76</v>
      </c>
      <c r="CN44" s="988"/>
      <c r="CO44" s="988"/>
      <c r="CP44" s="988"/>
      <c r="CQ44" s="989"/>
      <c r="CR44" s="987">
        <v>13</v>
      </c>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5"/>
    </row>
    <row r="45" spans="1:131" s="236" customFormat="1" ht="26.25" customHeight="1" x14ac:dyDescent="0.2">
      <c r="A45" s="250">
        <v>18</v>
      </c>
      <c r="B45" s="1041"/>
      <c r="C45" s="1042"/>
      <c r="D45" s="1042"/>
      <c r="E45" s="1042"/>
      <c r="F45" s="1042"/>
      <c r="G45" s="1042"/>
      <c r="H45" s="1042"/>
      <c r="I45" s="1042"/>
      <c r="J45" s="1042"/>
      <c r="K45" s="1042"/>
      <c r="L45" s="1042"/>
      <c r="M45" s="1042"/>
      <c r="N45" s="1042"/>
      <c r="O45" s="1042"/>
      <c r="P45" s="1043"/>
      <c r="Q45" s="1048"/>
      <c r="R45" s="1045"/>
      <c r="S45" s="1045"/>
      <c r="T45" s="1045"/>
      <c r="U45" s="1045"/>
      <c r="V45" s="1045"/>
      <c r="W45" s="1045"/>
      <c r="X45" s="1045"/>
      <c r="Y45" s="1045"/>
      <c r="Z45" s="1045"/>
      <c r="AA45" s="1045"/>
      <c r="AB45" s="1045"/>
      <c r="AC45" s="1045"/>
      <c r="AD45" s="1045"/>
      <c r="AE45" s="1049"/>
      <c r="AF45" s="1044"/>
      <c r="AG45" s="1045"/>
      <c r="AH45" s="1045"/>
      <c r="AI45" s="1045"/>
      <c r="AJ45" s="1046"/>
      <c r="AK45" s="978"/>
      <c r="AL45" s="969"/>
      <c r="AM45" s="969"/>
      <c r="AN45" s="969"/>
      <c r="AO45" s="969"/>
      <c r="AP45" s="969"/>
      <c r="AQ45" s="969"/>
      <c r="AR45" s="969"/>
      <c r="AS45" s="969"/>
      <c r="AT45" s="969"/>
      <c r="AU45" s="969"/>
      <c r="AV45" s="969"/>
      <c r="AW45" s="969"/>
      <c r="AX45" s="969"/>
      <c r="AY45" s="969"/>
      <c r="AZ45" s="1047"/>
      <c r="BA45" s="1047"/>
      <c r="BB45" s="1047"/>
      <c r="BC45" s="1047"/>
      <c r="BD45" s="1047"/>
      <c r="BE45" s="1039"/>
      <c r="BF45" s="1039"/>
      <c r="BG45" s="1039"/>
      <c r="BH45" s="1039"/>
      <c r="BI45" s="1040"/>
      <c r="BJ45" s="241"/>
      <c r="BK45" s="241"/>
      <c r="BL45" s="241"/>
      <c r="BM45" s="241"/>
      <c r="BN45" s="241"/>
      <c r="BO45" s="254"/>
      <c r="BP45" s="254"/>
      <c r="BQ45" s="251">
        <v>39</v>
      </c>
      <c r="BR45" s="252"/>
      <c r="BS45" s="1012" t="s">
        <v>611</v>
      </c>
      <c r="BT45" s="1013"/>
      <c r="BU45" s="1013"/>
      <c r="BV45" s="1013"/>
      <c r="BW45" s="1013"/>
      <c r="BX45" s="1013"/>
      <c r="BY45" s="1013"/>
      <c r="BZ45" s="1013"/>
      <c r="CA45" s="1013"/>
      <c r="CB45" s="1013"/>
      <c r="CC45" s="1013"/>
      <c r="CD45" s="1013"/>
      <c r="CE45" s="1013"/>
      <c r="CF45" s="1013"/>
      <c r="CG45" s="1014"/>
      <c r="CH45" s="987">
        <v>-499</v>
      </c>
      <c r="CI45" s="988"/>
      <c r="CJ45" s="988"/>
      <c r="CK45" s="988"/>
      <c r="CL45" s="989"/>
      <c r="CM45" s="987">
        <v>1330</v>
      </c>
      <c r="CN45" s="988"/>
      <c r="CO45" s="988"/>
      <c r="CP45" s="988"/>
      <c r="CQ45" s="989"/>
      <c r="CR45" s="987">
        <v>500</v>
      </c>
      <c r="CS45" s="988"/>
      <c r="CT45" s="988"/>
      <c r="CU45" s="988"/>
      <c r="CV45" s="989"/>
      <c r="CW45" s="987">
        <v>119</v>
      </c>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5"/>
    </row>
    <row r="46" spans="1:131" s="236" customFormat="1" ht="26.25" customHeight="1" x14ac:dyDescent="0.2">
      <c r="A46" s="250">
        <v>19</v>
      </c>
      <c r="B46" s="1041"/>
      <c r="C46" s="1042"/>
      <c r="D46" s="1042"/>
      <c r="E46" s="1042"/>
      <c r="F46" s="1042"/>
      <c r="G46" s="1042"/>
      <c r="H46" s="1042"/>
      <c r="I46" s="1042"/>
      <c r="J46" s="1042"/>
      <c r="K46" s="1042"/>
      <c r="L46" s="1042"/>
      <c r="M46" s="1042"/>
      <c r="N46" s="1042"/>
      <c r="O46" s="1042"/>
      <c r="P46" s="1043"/>
      <c r="Q46" s="1048"/>
      <c r="R46" s="1045"/>
      <c r="S46" s="1045"/>
      <c r="T46" s="1045"/>
      <c r="U46" s="1045"/>
      <c r="V46" s="1045"/>
      <c r="W46" s="1045"/>
      <c r="X46" s="1045"/>
      <c r="Y46" s="1045"/>
      <c r="Z46" s="1045"/>
      <c r="AA46" s="1045"/>
      <c r="AB46" s="1045"/>
      <c r="AC46" s="1045"/>
      <c r="AD46" s="1045"/>
      <c r="AE46" s="1049"/>
      <c r="AF46" s="1044"/>
      <c r="AG46" s="1045"/>
      <c r="AH46" s="1045"/>
      <c r="AI46" s="1045"/>
      <c r="AJ46" s="1046"/>
      <c r="AK46" s="978"/>
      <c r="AL46" s="969"/>
      <c r="AM46" s="969"/>
      <c r="AN46" s="969"/>
      <c r="AO46" s="969"/>
      <c r="AP46" s="969"/>
      <c r="AQ46" s="969"/>
      <c r="AR46" s="969"/>
      <c r="AS46" s="969"/>
      <c r="AT46" s="969"/>
      <c r="AU46" s="969"/>
      <c r="AV46" s="969"/>
      <c r="AW46" s="969"/>
      <c r="AX46" s="969"/>
      <c r="AY46" s="969"/>
      <c r="AZ46" s="1047"/>
      <c r="BA46" s="1047"/>
      <c r="BB46" s="1047"/>
      <c r="BC46" s="1047"/>
      <c r="BD46" s="1047"/>
      <c r="BE46" s="1039"/>
      <c r="BF46" s="1039"/>
      <c r="BG46" s="1039"/>
      <c r="BH46" s="1039"/>
      <c r="BI46" s="1040"/>
      <c r="BJ46" s="241"/>
      <c r="BK46" s="241"/>
      <c r="BL46" s="241"/>
      <c r="BM46" s="241"/>
      <c r="BN46" s="241"/>
      <c r="BO46" s="254"/>
      <c r="BP46" s="254"/>
      <c r="BQ46" s="251">
        <v>40</v>
      </c>
      <c r="BR46" s="252"/>
      <c r="BS46" s="1012" t="s">
        <v>612</v>
      </c>
      <c r="BT46" s="1013"/>
      <c r="BU46" s="1013"/>
      <c r="BV46" s="1013"/>
      <c r="BW46" s="1013"/>
      <c r="BX46" s="1013"/>
      <c r="BY46" s="1013"/>
      <c r="BZ46" s="1013"/>
      <c r="CA46" s="1013"/>
      <c r="CB46" s="1013"/>
      <c r="CC46" s="1013"/>
      <c r="CD46" s="1013"/>
      <c r="CE46" s="1013"/>
      <c r="CF46" s="1013"/>
      <c r="CG46" s="1014"/>
      <c r="CH46" s="987">
        <v>0</v>
      </c>
      <c r="CI46" s="988"/>
      <c r="CJ46" s="988"/>
      <c r="CK46" s="988"/>
      <c r="CL46" s="989"/>
      <c r="CM46" s="987">
        <v>12</v>
      </c>
      <c r="CN46" s="988"/>
      <c r="CO46" s="988"/>
      <c r="CP46" s="988"/>
      <c r="CQ46" s="989"/>
      <c r="CR46" s="987">
        <v>2</v>
      </c>
      <c r="CS46" s="988"/>
      <c r="CT46" s="988"/>
      <c r="CU46" s="988"/>
      <c r="CV46" s="989"/>
      <c r="CW46" s="987">
        <v>23</v>
      </c>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5"/>
    </row>
    <row r="47" spans="1:131" s="236" customFormat="1" ht="26.25" customHeight="1" x14ac:dyDescent="0.2">
      <c r="A47" s="250">
        <v>20</v>
      </c>
      <c r="B47" s="1041"/>
      <c r="C47" s="1042"/>
      <c r="D47" s="1042"/>
      <c r="E47" s="1042"/>
      <c r="F47" s="1042"/>
      <c r="G47" s="1042"/>
      <c r="H47" s="1042"/>
      <c r="I47" s="1042"/>
      <c r="J47" s="1042"/>
      <c r="K47" s="1042"/>
      <c r="L47" s="1042"/>
      <c r="M47" s="1042"/>
      <c r="N47" s="1042"/>
      <c r="O47" s="1042"/>
      <c r="P47" s="1043"/>
      <c r="Q47" s="1048"/>
      <c r="R47" s="1045"/>
      <c r="S47" s="1045"/>
      <c r="T47" s="1045"/>
      <c r="U47" s="1045"/>
      <c r="V47" s="1045"/>
      <c r="W47" s="1045"/>
      <c r="X47" s="1045"/>
      <c r="Y47" s="1045"/>
      <c r="Z47" s="1045"/>
      <c r="AA47" s="1045"/>
      <c r="AB47" s="1045"/>
      <c r="AC47" s="1045"/>
      <c r="AD47" s="1045"/>
      <c r="AE47" s="1049"/>
      <c r="AF47" s="1044"/>
      <c r="AG47" s="1045"/>
      <c r="AH47" s="1045"/>
      <c r="AI47" s="1045"/>
      <c r="AJ47" s="1046"/>
      <c r="AK47" s="978"/>
      <c r="AL47" s="969"/>
      <c r="AM47" s="969"/>
      <c r="AN47" s="969"/>
      <c r="AO47" s="969"/>
      <c r="AP47" s="969"/>
      <c r="AQ47" s="969"/>
      <c r="AR47" s="969"/>
      <c r="AS47" s="969"/>
      <c r="AT47" s="969"/>
      <c r="AU47" s="969"/>
      <c r="AV47" s="969"/>
      <c r="AW47" s="969"/>
      <c r="AX47" s="969"/>
      <c r="AY47" s="969"/>
      <c r="AZ47" s="1047"/>
      <c r="BA47" s="1047"/>
      <c r="BB47" s="1047"/>
      <c r="BC47" s="1047"/>
      <c r="BD47" s="1047"/>
      <c r="BE47" s="1039"/>
      <c r="BF47" s="1039"/>
      <c r="BG47" s="1039"/>
      <c r="BH47" s="1039"/>
      <c r="BI47" s="1040"/>
      <c r="BJ47" s="241"/>
      <c r="BK47" s="241"/>
      <c r="BL47" s="241"/>
      <c r="BM47" s="241"/>
      <c r="BN47" s="241"/>
      <c r="BO47" s="254"/>
      <c r="BP47" s="254"/>
      <c r="BQ47" s="251">
        <v>41</v>
      </c>
      <c r="BR47" s="252"/>
      <c r="BS47" s="1012" t="s">
        <v>613</v>
      </c>
      <c r="BT47" s="1013"/>
      <c r="BU47" s="1013"/>
      <c r="BV47" s="1013"/>
      <c r="BW47" s="1013"/>
      <c r="BX47" s="1013"/>
      <c r="BY47" s="1013"/>
      <c r="BZ47" s="1013"/>
      <c r="CA47" s="1013"/>
      <c r="CB47" s="1013"/>
      <c r="CC47" s="1013"/>
      <c r="CD47" s="1013"/>
      <c r="CE47" s="1013"/>
      <c r="CF47" s="1013"/>
      <c r="CG47" s="1014"/>
      <c r="CH47" s="987">
        <v>28</v>
      </c>
      <c r="CI47" s="988"/>
      <c r="CJ47" s="988"/>
      <c r="CK47" s="988"/>
      <c r="CL47" s="989"/>
      <c r="CM47" s="987">
        <v>692</v>
      </c>
      <c r="CN47" s="988"/>
      <c r="CO47" s="988"/>
      <c r="CP47" s="988"/>
      <c r="CQ47" s="989"/>
      <c r="CR47" s="987">
        <v>250</v>
      </c>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5"/>
    </row>
    <row r="48" spans="1:131" s="236" customFormat="1" ht="26.25" customHeight="1" x14ac:dyDescent="0.2">
      <c r="A48" s="250">
        <v>21</v>
      </c>
      <c r="B48" s="1041"/>
      <c r="C48" s="1042"/>
      <c r="D48" s="1042"/>
      <c r="E48" s="1042"/>
      <c r="F48" s="1042"/>
      <c r="G48" s="1042"/>
      <c r="H48" s="1042"/>
      <c r="I48" s="1042"/>
      <c r="J48" s="1042"/>
      <c r="K48" s="1042"/>
      <c r="L48" s="1042"/>
      <c r="M48" s="1042"/>
      <c r="N48" s="1042"/>
      <c r="O48" s="1042"/>
      <c r="P48" s="1043"/>
      <c r="Q48" s="1048"/>
      <c r="R48" s="1045"/>
      <c r="S48" s="1045"/>
      <c r="T48" s="1045"/>
      <c r="U48" s="1045"/>
      <c r="V48" s="1045"/>
      <c r="W48" s="1045"/>
      <c r="X48" s="1045"/>
      <c r="Y48" s="1045"/>
      <c r="Z48" s="1045"/>
      <c r="AA48" s="1045"/>
      <c r="AB48" s="1045"/>
      <c r="AC48" s="1045"/>
      <c r="AD48" s="1045"/>
      <c r="AE48" s="1049"/>
      <c r="AF48" s="1044"/>
      <c r="AG48" s="1045"/>
      <c r="AH48" s="1045"/>
      <c r="AI48" s="1045"/>
      <c r="AJ48" s="1046"/>
      <c r="AK48" s="978"/>
      <c r="AL48" s="969"/>
      <c r="AM48" s="969"/>
      <c r="AN48" s="969"/>
      <c r="AO48" s="969"/>
      <c r="AP48" s="969"/>
      <c r="AQ48" s="969"/>
      <c r="AR48" s="969"/>
      <c r="AS48" s="969"/>
      <c r="AT48" s="969"/>
      <c r="AU48" s="969"/>
      <c r="AV48" s="969"/>
      <c r="AW48" s="969"/>
      <c r="AX48" s="969"/>
      <c r="AY48" s="969"/>
      <c r="AZ48" s="1047"/>
      <c r="BA48" s="1047"/>
      <c r="BB48" s="1047"/>
      <c r="BC48" s="1047"/>
      <c r="BD48" s="1047"/>
      <c r="BE48" s="1039"/>
      <c r="BF48" s="1039"/>
      <c r="BG48" s="1039"/>
      <c r="BH48" s="1039"/>
      <c r="BI48" s="1040"/>
      <c r="BJ48" s="241"/>
      <c r="BK48" s="241"/>
      <c r="BL48" s="241"/>
      <c r="BM48" s="241"/>
      <c r="BN48" s="241"/>
      <c r="BO48" s="254"/>
      <c r="BP48" s="254"/>
      <c r="BQ48" s="251">
        <v>42</v>
      </c>
      <c r="BR48" s="252"/>
      <c r="BS48" s="1012" t="s">
        <v>614</v>
      </c>
      <c r="BT48" s="1013"/>
      <c r="BU48" s="1013"/>
      <c r="BV48" s="1013"/>
      <c r="BW48" s="1013"/>
      <c r="BX48" s="1013"/>
      <c r="BY48" s="1013"/>
      <c r="BZ48" s="1013"/>
      <c r="CA48" s="1013"/>
      <c r="CB48" s="1013"/>
      <c r="CC48" s="1013"/>
      <c r="CD48" s="1013"/>
      <c r="CE48" s="1013"/>
      <c r="CF48" s="1013"/>
      <c r="CG48" s="1014"/>
      <c r="CH48" s="987">
        <v>0</v>
      </c>
      <c r="CI48" s="988"/>
      <c r="CJ48" s="988"/>
      <c r="CK48" s="988"/>
      <c r="CL48" s="989"/>
      <c r="CM48" s="987">
        <v>100</v>
      </c>
      <c r="CN48" s="988"/>
      <c r="CO48" s="988"/>
      <c r="CP48" s="988"/>
      <c r="CQ48" s="989"/>
      <c r="CR48" s="987">
        <v>50</v>
      </c>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5"/>
    </row>
    <row r="49" spans="1:131" s="236" customFormat="1" ht="26.25" customHeight="1" x14ac:dyDescent="0.2">
      <c r="A49" s="250">
        <v>22</v>
      </c>
      <c r="B49" s="1041"/>
      <c r="C49" s="1042"/>
      <c r="D49" s="1042"/>
      <c r="E49" s="1042"/>
      <c r="F49" s="1042"/>
      <c r="G49" s="1042"/>
      <c r="H49" s="1042"/>
      <c r="I49" s="1042"/>
      <c r="J49" s="1042"/>
      <c r="K49" s="1042"/>
      <c r="L49" s="1042"/>
      <c r="M49" s="1042"/>
      <c r="N49" s="1042"/>
      <c r="O49" s="1042"/>
      <c r="P49" s="1043"/>
      <c r="Q49" s="1048"/>
      <c r="R49" s="1045"/>
      <c r="S49" s="1045"/>
      <c r="T49" s="1045"/>
      <c r="U49" s="1045"/>
      <c r="V49" s="1045"/>
      <c r="W49" s="1045"/>
      <c r="X49" s="1045"/>
      <c r="Y49" s="1045"/>
      <c r="Z49" s="1045"/>
      <c r="AA49" s="1045"/>
      <c r="AB49" s="1045"/>
      <c r="AC49" s="1045"/>
      <c r="AD49" s="1045"/>
      <c r="AE49" s="1049"/>
      <c r="AF49" s="1044"/>
      <c r="AG49" s="1045"/>
      <c r="AH49" s="1045"/>
      <c r="AI49" s="1045"/>
      <c r="AJ49" s="1046"/>
      <c r="AK49" s="978"/>
      <c r="AL49" s="969"/>
      <c r="AM49" s="969"/>
      <c r="AN49" s="969"/>
      <c r="AO49" s="969"/>
      <c r="AP49" s="969"/>
      <c r="AQ49" s="969"/>
      <c r="AR49" s="969"/>
      <c r="AS49" s="969"/>
      <c r="AT49" s="969"/>
      <c r="AU49" s="969"/>
      <c r="AV49" s="969"/>
      <c r="AW49" s="969"/>
      <c r="AX49" s="969"/>
      <c r="AY49" s="969"/>
      <c r="AZ49" s="1047"/>
      <c r="BA49" s="1047"/>
      <c r="BB49" s="1047"/>
      <c r="BC49" s="1047"/>
      <c r="BD49" s="1047"/>
      <c r="BE49" s="1039"/>
      <c r="BF49" s="1039"/>
      <c r="BG49" s="1039"/>
      <c r="BH49" s="1039"/>
      <c r="BI49" s="1040"/>
      <c r="BJ49" s="241"/>
      <c r="BK49" s="241"/>
      <c r="BL49" s="241"/>
      <c r="BM49" s="241"/>
      <c r="BN49" s="241"/>
      <c r="BO49" s="254"/>
      <c r="BP49" s="254"/>
      <c r="BQ49" s="251">
        <v>43</v>
      </c>
      <c r="BR49" s="252"/>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5"/>
    </row>
    <row r="50" spans="1:131" s="236" customFormat="1" ht="26.25" customHeight="1" x14ac:dyDescent="0.2">
      <c r="A50" s="250">
        <v>23</v>
      </c>
      <c r="B50" s="1041"/>
      <c r="C50" s="1042"/>
      <c r="D50" s="1042"/>
      <c r="E50" s="1042"/>
      <c r="F50" s="1042"/>
      <c r="G50" s="1042"/>
      <c r="H50" s="1042"/>
      <c r="I50" s="1042"/>
      <c r="J50" s="1042"/>
      <c r="K50" s="1042"/>
      <c r="L50" s="1042"/>
      <c r="M50" s="1042"/>
      <c r="N50" s="1042"/>
      <c r="O50" s="1042"/>
      <c r="P50" s="1043"/>
      <c r="Q50" s="1037"/>
      <c r="R50" s="1018"/>
      <c r="S50" s="1018"/>
      <c r="T50" s="1018"/>
      <c r="U50" s="1018"/>
      <c r="V50" s="1018"/>
      <c r="W50" s="1018"/>
      <c r="X50" s="1018"/>
      <c r="Y50" s="1018"/>
      <c r="Z50" s="1018"/>
      <c r="AA50" s="1018"/>
      <c r="AB50" s="1018"/>
      <c r="AC50" s="1018"/>
      <c r="AD50" s="1018"/>
      <c r="AE50" s="1038"/>
      <c r="AF50" s="1044"/>
      <c r="AG50" s="1045"/>
      <c r="AH50" s="1045"/>
      <c r="AI50" s="1045"/>
      <c r="AJ50" s="1046"/>
      <c r="AK50" s="1020"/>
      <c r="AL50" s="1018"/>
      <c r="AM50" s="1018"/>
      <c r="AN50" s="1018"/>
      <c r="AO50" s="1018"/>
      <c r="AP50" s="1018"/>
      <c r="AQ50" s="1018"/>
      <c r="AR50" s="1018"/>
      <c r="AS50" s="1018"/>
      <c r="AT50" s="1018"/>
      <c r="AU50" s="1018"/>
      <c r="AV50" s="1018"/>
      <c r="AW50" s="1018"/>
      <c r="AX50" s="1018"/>
      <c r="AY50" s="1018"/>
      <c r="AZ50" s="1021"/>
      <c r="BA50" s="1021"/>
      <c r="BB50" s="1021"/>
      <c r="BC50" s="1021"/>
      <c r="BD50" s="1021"/>
      <c r="BE50" s="1039"/>
      <c r="BF50" s="1039"/>
      <c r="BG50" s="1039"/>
      <c r="BH50" s="1039"/>
      <c r="BI50" s="1040"/>
      <c r="BJ50" s="241"/>
      <c r="BK50" s="241"/>
      <c r="BL50" s="241"/>
      <c r="BM50" s="241"/>
      <c r="BN50" s="241"/>
      <c r="BO50" s="254"/>
      <c r="BP50" s="254"/>
      <c r="BQ50" s="251">
        <v>44</v>
      </c>
      <c r="BR50" s="252"/>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5"/>
    </row>
    <row r="51" spans="1:131" s="236" customFormat="1" ht="26.25" customHeight="1" x14ac:dyDescent="0.2">
      <c r="A51" s="250">
        <v>24</v>
      </c>
      <c r="B51" s="1041"/>
      <c r="C51" s="1042"/>
      <c r="D51" s="1042"/>
      <c r="E51" s="1042"/>
      <c r="F51" s="1042"/>
      <c r="G51" s="1042"/>
      <c r="H51" s="1042"/>
      <c r="I51" s="1042"/>
      <c r="J51" s="1042"/>
      <c r="K51" s="1042"/>
      <c r="L51" s="1042"/>
      <c r="M51" s="1042"/>
      <c r="N51" s="1042"/>
      <c r="O51" s="1042"/>
      <c r="P51" s="1043"/>
      <c r="Q51" s="1037"/>
      <c r="R51" s="1018"/>
      <c r="S51" s="1018"/>
      <c r="T51" s="1018"/>
      <c r="U51" s="1018"/>
      <c r="V51" s="1018"/>
      <c r="W51" s="1018"/>
      <c r="X51" s="1018"/>
      <c r="Y51" s="1018"/>
      <c r="Z51" s="1018"/>
      <c r="AA51" s="1018"/>
      <c r="AB51" s="1018"/>
      <c r="AC51" s="1018"/>
      <c r="AD51" s="1018"/>
      <c r="AE51" s="1038"/>
      <c r="AF51" s="1044"/>
      <c r="AG51" s="1045"/>
      <c r="AH51" s="1045"/>
      <c r="AI51" s="1045"/>
      <c r="AJ51" s="1046"/>
      <c r="AK51" s="1020"/>
      <c r="AL51" s="1018"/>
      <c r="AM51" s="1018"/>
      <c r="AN51" s="1018"/>
      <c r="AO51" s="1018"/>
      <c r="AP51" s="1018"/>
      <c r="AQ51" s="1018"/>
      <c r="AR51" s="1018"/>
      <c r="AS51" s="1018"/>
      <c r="AT51" s="1018"/>
      <c r="AU51" s="1018"/>
      <c r="AV51" s="1018"/>
      <c r="AW51" s="1018"/>
      <c r="AX51" s="1018"/>
      <c r="AY51" s="1018"/>
      <c r="AZ51" s="1021"/>
      <c r="BA51" s="1021"/>
      <c r="BB51" s="1021"/>
      <c r="BC51" s="1021"/>
      <c r="BD51" s="1021"/>
      <c r="BE51" s="1039"/>
      <c r="BF51" s="1039"/>
      <c r="BG51" s="1039"/>
      <c r="BH51" s="1039"/>
      <c r="BI51" s="1040"/>
      <c r="BJ51" s="241"/>
      <c r="BK51" s="241"/>
      <c r="BL51" s="241"/>
      <c r="BM51" s="241"/>
      <c r="BN51" s="241"/>
      <c r="BO51" s="254"/>
      <c r="BP51" s="254"/>
      <c r="BQ51" s="251">
        <v>45</v>
      </c>
      <c r="BR51" s="252"/>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5"/>
    </row>
    <row r="52" spans="1:131" s="236" customFormat="1" ht="26.25" customHeight="1" x14ac:dyDescent="0.2">
      <c r="A52" s="250">
        <v>25</v>
      </c>
      <c r="B52" s="1041"/>
      <c r="C52" s="1042"/>
      <c r="D52" s="1042"/>
      <c r="E52" s="1042"/>
      <c r="F52" s="1042"/>
      <c r="G52" s="1042"/>
      <c r="H52" s="1042"/>
      <c r="I52" s="1042"/>
      <c r="J52" s="1042"/>
      <c r="K52" s="1042"/>
      <c r="L52" s="1042"/>
      <c r="M52" s="1042"/>
      <c r="N52" s="1042"/>
      <c r="O52" s="1042"/>
      <c r="P52" s="1043"/>
      <c r="Q52" s="1037"/>
      <c r="R52" s="1018"/>
      <c r="S52" s="1018"/>
      <c r="T52" s="1018"/>
      <c r="U52" s="1018"/>
      <c r="V52" s="1018"/>
      <c r="W52" s="1018"/>
      <c r="X52" s="1018"/>
      <c r="Y52" s="1018"/>
      <c r="Z52" s="1018"/>
      <c r="AA52" s="1018"/>
      <c r="AB52" s="1018"/>
      <c r="AC52" s="1018"/>
      <c r="AD52" s="1018"/>
      <c r="AE52" s="1038"/>
      <c r="AF52" s="1044"/>
      <c r="AG52" s="1045"/>
      <c r="AH52" s="1045"/>
      <c r="AI52" s="1045"/>
      <c r="AJ52" s="1046"/>
      <c r="AK52" s="1020"/>
      <c r="AL52" s="1018"/>
      <c r="AM52" s="1018"/>
      <c r="AN52" s="1018"/>
      <c r="AO52" s="1018"/>
      <c r="AP52" s="1018"/>
      <c r="AQ52" s="1018"/>
      <c r="AR52" s="1018"/>
      <c r="AS52" s="1018"/>
      <c r="AT52" s="1018"/>
      <c r="AU52" s="1018"/>
      <c r="AV52" s="1018"/>
      <c r="AW52" s="1018"/>
      <c r="AX52" s="1018"/>
      <c r="AY52" s="1018"/>
      <c r="AZ52" s="1021"/>
      <c r="BA52" s="1021"/>
      <c r="BB52" s="1021"/>
      <c r="BC52" s="1021"/>
      <c r="BD52" s="1021"/>
      <c r="BE52" s="1039"/>
      <c r="BF52" s="1039"/>
      <c r="BG52" s="1039"/>
      <c r="BH52" s="1039"/>
      <c r="BI52" s="1040"/>
      <c r="BJ52" s="241"/>
      <c r="BK52" s="241"/>
      <c r="BL52" s="241"/>
      <c r="BM52" s="241"/>
      <c r="BN52" s="241"/>
      <c r="BO52" s="254"/>
      <c r="BP52" s="254"/>
      <c r="BQ52" s="251">
        <v>46</v>
      </c>
      <c r="BR52" s="252"/>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5"/>
    </row>
    <row r="53" spans="1:131" s="236" customFormat="1" ht="26.25" customHeight="1" x14ac:dyDescent="0.2">
      <c r="A53" s="250">
        <v>26</v>
      </c>
      <c r="B53" s="1041"/>
      <c r="C53" s="1042"/>
      <c r="D53" s="1042"/>
      <c r="E53" s="1042"/>
      <c r="F53" s="1042"/>
      <c r="G53" s="1042"/>
      <c r="H53" s="1042"/>
      <c r="I53" s="1042"/>
      <c r="J53" s="1042"/>
      <c r="K53" s="1042"/>
      <c r="L53" s="1042"/>
      <c r="M53" s="1042"/>
      <c r="N53" s="1042"/>
      <c r="O53" s="1042"/>
      <c r="P53" s="1043"/>
      <c r="Q53" s="1037"/>
      <c r="R53" s="1018"/>
      <c r="S53" s="1018"/>
      <c r="T53" s="1018"/>
      <c r="U53" s="1018"/>
      <c r="V53" s="1018"/>
      <c r="W53" s="1018"/>
      <c r="X53" s="1018"/>
      <c r="Y53" s="1018"/>
      <c r="Z53" s="1018"/>
      <c r="AA53" s="1018"/>
      <c r="AB53" s="1018"/>
      <c r="AC53" s="1018"/>
      <c r="AD53" s="1018"/>
      <c r="AE53" s="1038"/>
      <c r="AF53" s="1044"/>
      <c r="AG53" s="1045"/>
      <c r="AH53" s="1045"/>
      <c r="AI53" s="1045"/>
      <c r="AJ53" s="1046"/>
      <c r="AK53" s="1020"/>
      <c r="AL53" s="1018"/>
      <c r="AM53" s="1018"/>
      <c r="AN53" s="1018"/>
      <c r="AO53" s="1018"/>
      <c r="AP53" s="1018"/>
      <c r="AQ53" s="1018"/>
      <c r="AR53" s="1018"/>
      <c r="AS53" s="1018"/>
      <c r="AT53" s="1018"/>
      <c r="AU53" s="1018"/>
      <c r="AV53" s="1018"/>
      <c r="AW53" s="1018"/>
      <c r="AX53" s="1018"/>
      <c r="AY53" s="1018"/>
      <c r="AZ53" s="1021"/>
      <c r="BA53" s="1021"/>
      <c r="BB53" s="1021"/>
      <c r="BC53" s="1021"/>
      <c r="BD53" s="1021"/>
      <c r="BE53" s="1039"/>
      <c r="BF53" s="1039"/>
      <c r="BG53" s="1039"/>
      <c r="BH53" s="1039"/>
      <c r="BI53" s="1040"/>
      <c r="BJ53" s="241"/>
      <c r="BK53" s="241"/>
      <c r="BL53" s="241"/>
      <c r="BM53" s="241"/>
      <c r="BN53" s="241"/>
      <c r="BO53" s="254"/>
      <c r="BP53" s="254"/>
      <c r="BQ53" s="251">
        <v>47</v>
      </c>
      <c r="BR53" s="252"/>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5"/>
    </row>
    <row r="54" spans="1:131" s="236" customFormat="1" ht="26.25" customHeight="1" x14ac:dyDescent="0.2">
      <c r="A54" s="250">
        <v>27</v>
      </c>
      <c r="B54" s="1041"/>
      <c r="C54" s="1042"/>
      <c r="D54" s="1042"/>
      <c r="E54" s="1042"/>
      <c r="F54" s="1042"/>
      <c r="G54" s="1042"/>
      <c r="H54" s="1042"/>
      <c r="I54" s="1042"/>
      <c r="J54" s="1042"/>
      <c r="K54" s="1042"/>
      <c r="L54" s="1042"/>
      <c r="M54" s="1042"/>
      <c r="N54" s="1042"/>
      <c r="O54" s="1042"/>
      <c r="P54" s="1043"/>
      <c r="Q54" s="1037"/>
      <c r="R54" s="1018"/>
      <c r="S54" s="1018"/>
      <c r="T54" s="1018"/>
      <c r="U54" s="1018"/>
      <c r="V54" s="1018"/>
      <c r="W54" s="1018"/>
      <c r="X54" s="1018"/>
      <c r="Y54" s="1018"/>
      <c r="Z54" s="1018"/>
      <c r="AA54" s="1018"/>
      <c r="AB54" s="1018"/>
      <c r="AC54" s="1018"/>
      <c r="AD54" s="1018"/>
      <c r="AE54" s="1038"/>
      <c r="AF54" s="1044"/>
      <c r="AG54" s="1045"/>
      <c r="AH54" s="1045"/>
      <c r="AI54" s="1045"/>
      <c r="AJ54" s="1046"/>
      <c r="AK54" s="1020"/>
      <c r="AL54" s="1018"/>
      <c r="AM54" s="1018"/>
      <c r="AN54" s="1018"/>
      <c r="AO54" s="1018"/>
      <c r="AP54" s="1018"/>
      <c r="AQ54" s="1018"/>
      <c r="AR54" s="1018"/>
      <c r="AS54" s="1018"/>
      <c r="AT54" s="1018"/>
      <c r="AU54" s="1018"/>
      <c r="AV54" s="1018"/>
      <c r="AW54" s="1018"/>
      <c r="AX54" s="1018"/>
      <c r="AY54" s="1018"/>
      <c r="AZ54" s="1021"/>
      <c r="BA54" s="1021"/>
      <c r="BB54" s="1021"/>
      <c r="BC54" s="1021"/>
      <c r="BD54" s="1021"/>
      <c r="BE54" s="1039"/>
      <c r="BF54" s="1039"/>
      <c r="BG54" s="1039"/>
      <c r="BH54" s="1039"/>
      <c r="BI54" s="1040"/>
      <c r="BJ54" s="241"/>
      <c r="BK54" s="241"/>
      <c r="BL54" s="241"/>
      <c r="BM54" s="241"/>
      <c r="BN54" s="241"/>
      <c r="BO54" s="254"/>
      <c r="BP54" s="254"/>
      <c r="BQ54" s="251">
        <v>48</v>
      </c>
      <c r="BR54" s="252"/>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5"/>
    </row>
    <row r="55" spans="1:131" s="236" customFormat="1" ht="26.25" customHeight="1" x14ac:dyDescent="0.2">
      <c r="A55" s="250">
        <v>28</v>
      </c>
      <c r="B55" s="1041"/>
      <c r="C55" s="1042"/>
      <c r="D55" s="1042"/>
      <c r="E55" s="1042"/>
      <c r="F55" s="1042"/>
      <c r="G55" s="1042"/>
      <c r="H55" s="1042"/>
      <c r="I55" s="1042"/>
      <c r="J55" s="1042"/>
      <c r="K55" s="1042"/>
      <c r="L55" s="1042"/>
      <c r="M55" s="1042"/>
      <c r="N55" s="1042"/>
      <c r="O55" s="1042"/>
      <c r="P55" s="1043"/>
      <c r="Q55" s="1037"/>
      <c r="R55" s="1018"/>
      <c r="S55" s="1018"/>
      <c r="T55" s="1018"/>
      <c r="U55" s="1018"/>
      <c r="V55" s="1018"/>
      <c r="W55" s="1018"/>
      <c r="X55" s="1018"/>
      <c r="Y55" s="1018"/>
      <c r="Z55" s="1018"/>
      <c r="AA55" s="1018"/>
      <c r="AB55" s="1018"/>
      <c r="AC55" s="1018"/>
      <c r="AD55" s="1018"/>
      <c r="AE55" s="1038"/>
      <c r="AF55" s="1044"/>
      <c r="AG55" s="1045"/>
      <c r="AH55" s="1045"/>
      <c r="AI55" s="1045"/>
      <c r="AJ55" s="1046"/>
      <c r="AK55" s="1020"/>
      <c r="AL55" s="1018"/>
      <c r="AM55" s="1018"/>
      <c r="AN55" s="1018"/>
      <c r="AO55" s="1018"/>
      <c r="AP55" s="1018"/>
      <c r="AQ55" s="1018"/>
      <c r="AR55" s="1018"/>
      <c r="AS55" s="1018"/>
      <c r="AT55" s="1018"/>
      <c r="AU55" s="1018"/>
      <c r="AV55" s="1018"/>
      <c r="AW55" s="1018"/>
      <c r="AX55" s="1018"/>
      <c r="AY55" s="1018"/>
      <c r="AZ55" s="1021"/>
      <c r="BA55" s="1021"/>
      <c r="BB55" s="1021"/>
      <c r="BC55" s="1021"/>
      <c r="BD55" s="1021"/>
      <c r="BE55" s="1039"/>
      <c r="BF55" s="1039"/>
      <c r="BG55" s="1039"/>
      <c r="BH55" s="1039"/>
      <c r="BI55" s="1040"/>
      <c r="BJ55" s="241"/>
      <c r="BK55" s="241"/>
      <c r="BL55" s="241"/>
      <c r="BM55" s="241"/>
      <c r="BN55" s="241"/>
      <c r="BO55" s="254"/>
      <c r="BP55" s="254"/>
      <c r="BQ55" s="251">
        <v>49</v>
      </c>
      <c r="BR55" s="252"/>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5"/>
    </row>
    <row r="56" spans="1:131" s="236" customFormat="1" ht="26.25" customHeight="1" x14ac:dyDescent="0.2">
      <c r="A56" s="250">
        <v>29</v>
      </c>
      <c r="B56" s="1041"/>
      <c r="C56" s="1042"/>
      <c r="D56" s="1042"/>
      <c r="E56" s="1042"/>
      <c r="F56" s="1042"/>
      <c r="G56" s="1042"/>
      <c r="H56" s="1042"/>
      <c r="I56" s="1042"/>
      <c r="J56" s="1042"/>
      <c r="K56" s="1042"/>
      <c r="L56" s="1042"/>
      <c r="M56" s="1042"/>
      <c r="N56" s="1042"/>
      <c r="O56" s="1042"/>
      <c r="P56" s="1043"/>
      <c r="Q56" s="1037"/>
      <c r="R56" s="1018"/>
      <c r="S56" s="1018"/>
      <c r="T56" s="1018"/>
      <c r="U56" s="1018"/>
      <c r="V56" s="1018"/>
      <c r="W56" s="1018"/>
      <c r="X56" s="1018"/>
      <c r="Y56" s="1018"/>
      <c r="Z56" s="1018"/>
      <c r="AA56" s="1018"/>
      <c r="AB56" s="1018"/>
      <c r="AC56" s="1018"/>
      <c r="AD56" s="1018"/>
      <c r="AE56" s="1038"/>
      <c r="AF56" s="1044"/>
      <c r="AG56" s="1045"/>
      <c r="AH56" s="1045"/>
      <c r="AI56" s="1045"/>
      <c r="AJ56" s="1046"/>
      <c r="AK56" s="1020"/>
      <c r="AL56" s="1018"/>
      <c r="AM56" s="1018"/>
      <c r="AN56" s="1018"/>
      <c r="AO56" s="1018"/>
      <c r="AP56" s="1018"/>
      <c r="AQ56" s="1018"/>
      <c r="AR56" s="1018"/>
      <c r="AS56" s="1018"/>
      <c r="AT56" s="1018"/>
      <c r="AU56" s="1018"/>
      <c r="AV56" s="1018"/>
      <c r="AW56" s="1018"/>
      <c r="AX56" s="1018"/>
      <c r="AY56" s="1018"/>
      <c r="AZ56" s="1021"/>
      <c r="BA56" s="1021"/>
      <c r="BB56" s="1021"/>
      <c r="BC56" s="1021"/>
      <c r="BD56" s="1021"/>
      <c r="BE56" s="1039"/>
      <c r="BF56" s="1039"/>
      <c r="BG56" s="1039"/>
      <c r="BH56" s="1039"/>
      <c r="BI56" s="1040"/>
      <c r="BJ56" s="241"/>
      <c r="BK56" s="241"/>
      <c r="BL56" s="241"/>
      <c r="BM56" s="241"/>
      <c r="BN56" s="241"/>
      <c r="BO56" s="254"/>
      <c r="BP56" s="254"/>
      <c r="BQ56" s="251">
        <v>50</v>
      </c>
      <c r="BR56" s="252"/>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5"/>
    </row>
    <row r="57" spans="1:131" s="236" customFormat="1" ht="26.25" customHeight="1" x14ac:dyDescent="0.2">
      <c r="A57" s="250">
        <v>30</v>
      </c>
      <c r="B57" s="1041"/>
      <c r="C57" s="1042"/>
      <c r="D57" s="1042"/>
      <c r="E57" s="1042"/>
      <c r="F57" s="1042"/>
      <c r="G57" s="1042"/>
      <c r="H57" s="1042"/>
      <c r="I57" s="1042"/>
      <c r="J57" s="1042"/>
      <c r="K57" s="1042"/>
      <c r="L57" s="1042"/>
      <c r="M57" s="1042"/>
      <c r="N57" s="1042"/>
      <c r="O57" s="1042"/>
      <c r="P57" s="1043"/>
      <c r="Q57" s="1037"/>
      <c r="R57" s="1018"/>
      <c r="S57" s="1018"/>
      <c r="T57" s="1018"/>
      <c r="U57" s="1018"/>
      <c r="V57" s="1018"/>
      <c r="W57" s="1018"/>
      <c r="X57" s="1018"/>
      <c r="Y57" s="1018"/>
      <c r="Z57" s="1018"/>
      <c r="AA57" s="1018"/>
      <c r="AB57" s="1018"/>
      <c r="AC57" s="1018"/>
      <c r="AD57" s="1018"/>
      <c r="AE57" s="1038"/>
      <c r="AF57" s="1044"/>
      <c r="AG57" s="1045"/>
      <c r="AH57" s="1045"/>
      <c r="AI57" s="1045"/>
      <c r="AJ57" s="1046"/>
      <c r="AK57" s="1020"/>
      <c r="AL57" s="1018"/>
      <c r="AM57" s="1018"/>
      <c r="AN57" s="1018"/>
      <c r="AO57" s="1018"/>
      <c r="AP57" s="1018"/>
      <c r="AQ57" s="1018"/>
      <c r="AR57" s="1018"/>
      <c r="AS57" s="1018"/>
      <c r="AT57" s="1018"/>
      <c r="AU57" s="1018"/>
      <c r="AV57" s="1018"/>
      <c r="AW57" s="1018"/>
      <c r="AX57" s="1018"/>
      <c r="AY57" s="1018"/>
      <c r="AZ57" s="1021"/>
      <c r="BA57" s="1021"/>
      <c r="BB57" s="1021"/>
      <c r="BC57" s="1021"/>
      <c r="BD57" s="1021"/>
      <c r="BE57" s="1039"/>
      <c r="BF57" s="1039"/>
      <c r="BG57" s="1039"/>
      <c r="BH57" s="1039"/>
      <c r="BI57" s="1040"/>
      <c r="BJ57" s="241"/>
      <c r="BK57" s="241"/>
      <c r="BL57" s="241"/>
      <c r="BM57" s="241"/>
      <c r="BN57" s="241"/>
      <c r="BO57" s="254"/>
      <c r="BP57" s="254"/>
      <c r="BQ57" s="251">
        <v>51</v>
      </c>
      <c r="BR57" s="252"/>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5"/>
    </row>
    <row r="58" spans="1:131" s="236" customFormat="1" ht="26.25" customHeight="1" x14ac:dyDescent="0.2">
      <c r="A58" s="250">
        <v>31</v>
      </c>
      <c r="B58" s="1041"/>
      <c r="C58" s="1042"/>
      <c r="D58" s="1042"/>
      <c r="E58" s="1042"/>
      <c r="F58" s="1042"/>
      <c r="G58" s="1042"/>
      <c r="H58" s="1042"/>
      <c r="I58" s="1042"/>
      <c r="J58" s="1042"/>
      <c r="K58" s="1042"/>
      <c r="L58" s="1042"/>
      <c r="M58" s="1042"/>
      <c r="N58" s="1042"/>
      <c r="O58" s="1042"/>
      <c r="P58" s="1043"/>
      <c r="Q58" s="1037"/>
      <c r="R58" s="1018"/>
      <c r="S58" s="1018"/>
      <c r="T58" s="1018"/>
      <c r="U58" s="1018"/>
      <c r="V58" s="1018"/>
      <c r="W58" s="1018"/>
      <c r="X58" s="1018"/>
      <c r="Y58" s="1018"/>
      <c r="Z58" s="1018"/>
      <c r="AA58" s="1018"/>
      <c r="AB58" s="1018"/>
      <c r="AC58" s="1018"/>
      <c r="AD58" s="1018"/>
      <c r="AE58" s="1038"/>
      <c r="AF58" s="1044"/>
      <c r="AG58" s="1045"/>
      <c r="AH58" s="1045"/>
      <c r="AI58" s="1045"/>
      <c r="AJ58" s="1046"/>
      <c r="AK58" s="1020"/>
      <c r="AL58" s="1018"/>
      <c r="AM58" s="1018"/>
      <c r="AN58" s="1018"/>
      <c r="AO58" s="1018"/>
      <c r="AP58" s="1018"/>
      <c r="AQ58" s="1018"/>
      <c r="AR58" s="1018"/>
      <c r="AS58" s="1018"/>
      <c r="AT58" s="1018"/>
      <c r="AU58" s="1018"/>
      <c r="AV58" s="1018"/>
      <c r="AW58" s="1018"/>
      <c r="AX58" s="1018"/>
      <c r="AY58" s="1018"/>
      <c r="AZ58" s="1021"/>
      <c r="BA58" s="1021"/>
      <c r="BB58" s="1021"/>
      <c r="BC58" s="1021"/>
      <c r="BD58" s="1021"/>
      <c r="BE58" s="1039"/>
      <c r="BF58" s="1039"/>
      <c r="BG58" s="1039"/>
      <c r="BH58" s="1039"/>
      <c r="BI58" s="1040"/>
      <c r="BJ58" s="241"/>
      <c r="BK58" s="241"/>
      <c r="BL58" s="241"/>
      <c r="BM58" s="241"/>
      <c r="BN58" s="241"/>
      <c r="BO58" s="254"/>
      <c r="BP58" s="254"/>
      <c r="BQ58" s="251">
        <v>52</v>
      </c>
      <c r="BR58" s="252"/>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5"/>
    </row>
    <row r="59" spans="1:131" s="236" customFormat="1" ht="26.25" customHeight="1" x14ac:dyDescent="0.2">
      <c r="A59" s="250">
        <v>32</v>
      </c>
      <c r="B59" s="1041"/>
      <c r="C59" s="1042"/>
      <c r="D59" s="1042"/>
      <c r="E59" s="1042"/>
      <c r="F59" s="1042"/>
      <c r="G59" s="1042"/>
      <c r="H59" s="1042"/>
      <c r="I59" s="1042"/>
      <c r="J59" s="1042"/>
      <c r="K59" s="1042"/>
      <c r="L59" s="1042"/>
      <c r="M59" s="1042"/>
      <c r="N59" s="1042"/>
      <c r="O59" s="1042"/>
      <c r="P59" s="1043"/>
      <c r="Q59" s="1037"/>
      <c r="R59" s="1018"/>
      <c r="S59" s="1018"/>
      <c r="T59" s="1018"/>
      <c r="U59" s="1018"/>
      <c r="V59" s="1018"/>
      <c r="W59" s="1018"/>
      <c r="X59" s="1018"/>
      <c r="Y59" s="1018"/>
      <c r="Z59" s="1018"/>
      <c r="AA59" s="1018"/>
      <c r="AB59" s="1018"/>
      <c r="AC59" s="1018"/>
      <c r="AD59" s="1018"/>
      <c r="AE59" s="1038"/>
      <c r="AF59" s="1044"/>
      <c r="AG59" s="1045"/>
      <c r="AH59" s="1045"/>
      <c r="AI59" s="1045"/>
      <c r="AJ59" s="1046"/>
      <c r="AK59" s="1020"/>
      <c r="AL59" s="1018"/>
      <c r="AM59" s="1018"/>
      <c r="AN59" s="1018"/>
      <c r="AO59" s="1018"/>
      <c r="AP59" s="1018"/>
      <c r="AQ59" s="1018"/>
      <c r="AR59" s="1018"/>
      <c r="AS59" s="1018"/>
      <c r="AT59" s="1018"/>
      <c r="AU59" s="1018"/>
      <c r="AV59" s="1018"/>
      <c r="AW59" s="1018"/>
      <c r="AX59" s="1018"/>
      <c r="AY59" s="1018"/>
      <c r="AZ59" s="1021"/>
      <c r="BA59" s="1021"/>
      <c r="BB59" s="1021"/>
      <c r="BC59" s="1021"/>
      <c r="BD59" s="1021"/>
      <c r="BE59" s="1039"/>
      <c r="BF59" s="1039"/>
      <c r="BG59" s="1039"/>
      <c r="BH59" s="1039"/>
      <c r="BI59" s="1040"/>
      <c r="BJ59" s="241"/>
      <c r="BK59" s="241"/>
      <c r="BL59" s="241"/>
      <c r="BM59" s="241"/>
      <c r="BN59" s="241"/>
      <c r="BO59" s="254"/>
      <c r="BP59" s="254"/>
      <c r="BQ59" s="251">
        <v>53</v>
      </c>
      <c r="BR59" s="252"/>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5"/>
    </row>
    <row r="60" spans="1:131" s="236" customFormat="1" ht="26.25" customHeight="1" x14ac:dyDescent="0.2">
      <c r="A60" s="250">
        <v>33</v>
      </c>
      <c r="B60" s="1041"/>
      <c r="C60" s="1042"/>
      <c r="D60" s="1042"/>
      <c r="E60" s="1042"/>
      <c r="F60" s="1042"/>
      <c r="G60" s="1042"/>
      <c r="H60" s="1042"/>
      <c r="I60" s="1042"/>
      <c r="J60" s="1042"/>
      <c r="K60" s="1042"/>
      <c r="L60" s="1042"/>
      <c r="M60" s="1042"/>
      <c r="N60" s="1042"/>
      <c r="O60" s="1042"/>
      <c r="P60" s="1043"/>
      <c r="Q60" s="1037"/>
      <c r="R60" s="1018"/>
      <c r="S60" s="1018"/>
      <c r="T60" s="1018"/>
      <c r="U60" s="1018"/>
      <c r="V60" s="1018"/>
      <c r="W60" s="1018"/>
      <c r="X60" s="1018"/>
      <c r="Y60" s="1018"/>
      <c r="Z60" s="1018"/>
      <c r="AA60" s="1018"/>
      <c r="AB60" s="1018"/>
      <c r="AC60" s="1018"/>
      <c r="AD60" s="1018"/>
      <c r="AE60" s="1038"/>
      <c r="AF60" s="1044"/>
      <c r="AG60" s="1045"/>
      <c r="AH60" s="1045"/>
      <c r="AI60" s="1045"/>
      <c r="AJ60" s="1046"/>
      <c r="AK60" s="1020"/>
      <c r="AL60" s="1018"/>
      <c r="AM60" s="1018"/>
      <c r="AN60" s="1018"/>
      <c r="AO60" s="1018"/>
      <c r="AP60" s="1018"/>
      <c r="AQ60" s="1018"/>
      <c r="AR60" s="1018"/>
      <c r="AS60" s="1018"/>
      <c r="AT60" s="1018"/>
      <c r="AU60" s="1018"/>
      <c r="AV60" s="1018"/>
      <c r="AW60" s="1018"/>
      <c r="AX60" s="1018"/>
      <c r="AY60" s="1018"/>
      <c r="AZ60" s="1021"/>
      <c r="BA60" s="1021"/>
      <c r="BB60" s="1021"/>
      <c r="BC60" s="1021"/>
      <c r="BD60" s="1021"/>
      <c r="BE60" s="1039"/>
      <c r="BF60" s="1039"/>
      <c r="BG60" s="1039"/>
      <c r="BH60" s="1039"/>
      <c r="BI60" s="1040"/>
      <c r="BJ60" s="241"/>
      <c r="BK60" s="241"/>
      <c r="BL60" s="241"/>
      <c r="BM60" s="241"/>
      <c r="BN60" s="241"/>
      <c r="BO60" s="254"/>
      <c r="BP60" s="254"/>
      <c r="BQ60" s="251">
        <v>54</v>
      </c>
      <c r="BR60" s="252"/>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5"/>
    </row>
    <row r="61" spans="1:131" s="236" customFormat="1" ht="26.25" customHeight="1" thickBot="1" x14ac:dyDescent="0.25">
      <c r="A61" s="250">
        <v>34</v>
      </c>
      <c r="B61" s="1041"/>
      <c r="C61" s="1042"/>
      <c r="D61" s="1042"/>
      <c r="E61" s="1042"/>
      <c r="F61" s="1042"/>
      <c r="G61" s="1042"/>
      <c r="H61" s="1042"/>
      <c r="I61" s="1042"/>
      <c r="J61" s="1042"/>
      <c r="K61" s="1042"/>
      <c r="L61" s="1042"/>
      <c r="M61" s="1042"/>
      <c r="N61" s="1042"/>
      <c r="O61" s="1042"/>
      <c r="P61" s="1043"/>
      <c r="Q61" s="1037"/>
      <c r="R61" s="1018"/>
      <c r="S61" s="1018"/>
      <c r="T61" s="1018"/>
      <c r="U61" s="1018"/>
      <c r="V61" s="1018"/>
      <c r="W61" s="1018"/>
      <c r="X61" s="1018"/>
      <c r="Y61" s="1018"/>
      <c r="Z61" s="1018"/>
      <c r="AA61" s="1018"/>
      <c r="AB61" s="1018"/>
      <c r="AC61" s="1018"/>
      <c r="AD61" s="1018"/>
      <c r="AE61" s="1038"/>
      <c r="AF61" s="1044"/>
      <c r="AG61" s="1045"/>
      <c r="AH61" s="1045"/>
      <c r="AI61" s="1045"/>
      <c r="AJ61" s="1046"/>
      <c r="AK61" s="1020"/>
      <c r="AL61" s="1018"/>
      <c r="AM61" s="1018"/>
      <c r="AN61" s="1018"/>
      <c r="AO61" s="1018"/>
      <c r="AP61" s="1018"/>
      <c r="AQ61" s="1018"/>
      <c r="AR61" s="1018"/>
      <c r="AS61" s="1018"/>
      <c r="AT61" s="1018"/>
      <c r="AU61" s="1018"/>
      <c r="AV61" s="1018"/>
      <c r="AW61" s="1018"/>
      <c r="AX61" s="1018"/>
      <c r="AY61" s="1018"/>
      <c r="AZ61" s="1021"/>
      <c r="BA61" s="1021"/>
      <c r="BB61" s="1021"/>
      <c r="BC61" s="1021"/>
      <c r="BD61" s="1021"/>
      <c r="BE61" s="1039"/>
      <c r="BF61" s="1039"/>
      <c r="BG61" s="1039"/>
      <c r="BH61" s="1039"/>
      <c r="BI61" s="1040"/>
      <c r="BJ61" s="241"/>
      <c r="BK61" s="241"/>
      <c r="BL61" s="241"/>
      <c r="BM61" s="241"/>
      <c r="BN61" s="241"/>
      <c r="BO61" s="254"/>
      <c r="BP61" s="254"/>
      <c r="BQ61" s="251">
        <v>55</v>
      </c>
      <c r="BR61" s="252"/>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5"/>
    </row>
    <row r="62" spans="1:131" s="236" customFormat="1" ht="26.25" customHeight="1" x14ac:dyDescent="0.2">
      <c r="A62" s="250">
        <v>35</v>
      </c>
      <c r="B62" s="1034"/>
      <c r="C62" s="1035"/>
      <c r="D62" s="1035"/>
      <c r="E62" s="1035"/>
      <c r="F62" s="1035"/>
      <c r="G62" s="1035"/>
      <c r="H62" s="1035"/>
      <c r="I62" s="1035"/>
      <c r="J62" s="1035"/>
      <c r="K62" s="1035"/>
      <c r="L62" s="1035"/>
      <c r="M62" s="1035"/>
      <c r="N62" s="1035"/>
      <c r="O62" s="1035"/>
      <c r="P62" s="1036"/>
      <c r="Q62" s="1037"/>
      <c r="R62" s="1018"/>
      <c r="S62" s="1018"/>
      <c r="T62" s="1018"/>
      <c r="U62" s="1018"/>
      <c r="V62" s="1018"/>
      <c r="W62" s="1018"/>
      <c r="X62" s="1018"/>
      <c r="Y62" s="1018"/>
      <c r="Z62" s="1018"/>
      <c r="AA62" s="1018"/>
      <c r="AB62" s="1018"/>
      <c r="AC62" s="1018"/>
      <c r="AD62" s="1018"/>
      <c r="AE62" s="1038"/>
      <c r="AF62" s="1017"/>
      <c r="AG62" s="1018"/>
      <c r="AH62" s="1018"/>
      <c r="AI62" s="1018"/>
      <c r="AJ62" s="1019"/>
      <c r="AK62" s="1020"/>
      <c r="AL62" s="1018"/>
      <c r="AM62" s="1018"/>
      <c r="AN62" s="1018"/>
      <c r="AO62" s="1018"/>
      <c r="AP62" s="1018"/>
      <c r="AQ62" s="1018"/>
      <c r="AR62" s="1018"/>
      <c r="AS62" s="1018"/>
      <c r="AT62" s="1018"/>
      <c r="AU62" s="1018"/>
      <c r="AV62" s="1018"/>
      <c r="AW62" s="1018"/>
      <c r="AX62" s="1018"/>
      <c r="AY62" s="1018"/>
      <c r="AZ62" s="1021"/>
      <c r="BA62" s="1021"/>
      <c r="BB62" s="1021"/>
      <c r="BC62" s="1021"/>
      <c r="BD62" s="1021"/>
      <c r="BE62" s="1029"/>
      <c r="BF62" s="1029"/>
      <c r="BG62" s="1029"/>
      <c r="BH62" s="1029"/>
      <c r="BI62" s="1030"/>
      <c r="BJ62" s="1031" t="s">
        <v>406</v>
      </c>
      <c r="BK62" s="1032"/>
      <c r="BL62" s="1032"/>
      <c r="BM62" s="1032"/>
      <c r="BN62" s="1033"/>
      <c r="BO62" s="254"/>
      <c r="BP62" s="254"/>
      <c r="BQ62" s="251">
        <v>56</v>
      </c>
      <c r="BR62" s="252"/>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5"/>
    </row>
    <row r="63" spans="1:131" s="236" customFormat="1" ht="26.25" customHeight="1" thickBot="1" x14ac:dyDescent="0.25">
      <c r="A63" s="253" t="s">
        <v>383</v>
      </c>
      <c r="B63" s="942" t="s">
        <v>407</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5"/>
      <c r="AF63" s="1026">
        <v>12238</v>
      </c>
      <c r="AG63" s="957"/>
      <c r="AH63" s="957"/>
      <c r="AI63" s="957"/>
      <c r="AJ63" s="1027"/>
      <c r="AK63" s="1028"/>
      <c r="AL63" s="961"/>
      <c r="AM63" s="961"/>
      <c r="AN63" s="961"/>
      <c r="AO63" s="961"/>
      <c r="AP63" s="957">
        <v>20353</v>
      </c>
      <c r="AQ63" s="957"/>
      <c r="AR63" s="957"/>
      <c r="AS63" s="957"/>
      <c r="AT63" s="957"/>
      <c r="AU63" s="957"/>
      <c r="AV63" s="957"/>
      <c r="AW63" s="957"/>
      <c r="AX63" s="957"/>
      <c r="AY63" s="957"/>
      <c r="AZ63" s="1022"/>
      <c r="BA63" s="1022"/>
      <c r="BB63" s="1022"/>
      <c r="BC63" s="1022"/>
      <c r="BD63" s="1022"/>
      <c r="BE63" s="958"/>
      <c r="BF63" s="958"/>
      <c r="BG63" s="958"/>
      <c r="BH63" s="958"/>
      <c r="BI63" s="959"/>
      <c r="BJ63" s="1023" t="s">
        <v>408</v>
      </c>
      <c r="BK63" s="949"/>
      <c r="BL63" s="949"/>
      <c r="BM63" s="949"/>
      <c r="BN63" s="1024"/>
      <c r="BO63" s="254"/>
      <c r="BP63" s="254"/>
      <c r="BQ63" s="251">
        <v>57</v>
      </c>
      <c r="BR63" s="252"/>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5"/>
    </row>
    <row r="65" spans="1:131" s="236" customFormat="1" ht="26.25" customHeight="1" thickBot="1" x14ac:dyDescent="0.25">
      <c r="A65" s="241" t="s">
        <v>409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5"/>
    </row>
    <row r="66" spans="1:131" s="236" customFormat="1" ht="26.25" customHeight="1" x14ac:dyDescent="0.2">
      <c r="A66" s="993" t="s">
        <v>410</v>
      </c>
      <c r="B66" s="994"/>
      <c r="C66" s="994"/>
      <c r="D66" s="994"/>
      <c r="E66" s="994"/>
      <c r="F66" s="994"/>
      <c r="G66" s="994"/>
      <c r="H66" s="994"/>
      <c r="I66" s="994"/>
      <c r="J66" s="994"/>
      <c r="K66" s="994"/>
      <c r="L66" s="994"/>
      <c r="M66" s="994"/>
      <c r="N66" s="994"/>
      <c r="O66" s="994"/>
      <c r="P66" s="995"/>
      <c r="Q66" s="999" t="s">
        <v>411</v>
      </c>
      <c r="R66" s="1000"/>
      <c r="S66" s="1000"/>
      <c r="T66" s="1000"/>
      <c r="U66" s="1001"/>
      <c r="V66" s="999" t="s">
        <v>388</v>
      </c>
      <c r="W66" s="1000"/>
      <c r="X66" s="1000"/>
      <c r="Y66" s="1000"/>
      <c r="Z66" s="1001"/>
      <c r="AA66" s="999" t="s">
        <v>389</v>
      </c>
      <c r="AB66" s="1000"/>
      <c r="AC66" s="1000"/>
      <c r="AD66" s="1000"/>
      <c r="AE66" s="1001"/>
      <c r="AF66" s="1005" t="s">
        <v>390</v>
      </c>
      <c r="AG66" s="1006"/>
      <c r="AH66" s="1006"/>
      <c r="AI66" s="1006"/>
      <c r="AJ66" s="1007"/>
      <c r="AK66" s="999" t="s">
        <v>412</v>
      </c>
      <c r="AL66" s="994"/>
      <c r="AM66" s="994"/>
      <c r="AN66" s="994"/>
      <c r="AO66" s="995"/>
      <c r="AP66" s="999" t="s">
        <v>413</v>
      </c>
      <c r="AQ66" s="1000"/>
      <c r="AR66" s="1000"/>
      <c r="AS66" s="1000"/>
      <c r="AT66" s="1001"/>
      <c r="AU66" s="999" t="s">
        <v>414</v>
      </c>
      <c r="AV66" s="1000"/>
      <c r="AW66" s="1000"/>
      <c r="AX66" s="1000"/>
      <c r="AY66" s="1001"/>
      <c r="AZ66" s="999" t="s">
        <v>353</v>
      </c>
      <c r="BA66" s="1000"/>
      <c r="BB66" s="1000"/>
      <c r="BC66" s="1000"/>
      <c r="BD66" s="1015"/>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5">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2">
      <c r="A68" s="247">
        <v>1</v>
      </c>
      <c r="B68" s="983" t="s">
        <v>571</v>
      </c>
      <c r="C68" s="984"/>
      <c r="D68" s="984"/>
      <c r="E68" s="984"/>
      <c r="F68" s="984"/>
      <c r="G68" s="984"/>
      <c r="H68" s="984"/>
      <c r="I68" s="984"/>
      <c r="J68" s="984"/>
      <c r="K68" s="984"/>
      <c r="L68" s="984"/>
      <c r="M68" s="984"/>
      <c r="N68" s="984"/>
      <c r="O68" s="984"/>
      <c r="P68" s="985"/>
      <c r="Q68" s="986">
        <v>23096</v>
      </c>
      <c r="R68" s="980"/>
      <c r="S68" s="980"/>
      <c r="T68" s="980"/>
      <c r="U68" s="980"/>
      <c r="V68" s="980">
        <v>23937</v>
      </c>
      <c r="W68" s="980"/>
      <c r="X68" s="980"/>
      <c r="Y68" s="980"/>
      <c r="Z68" s="980"/>
      <c r="AA68" s="980">
        <f>Q68-V68</f>
        <v>-841</v>
      </c>
      <c r="AB68" s="980"/>
      <c r="AC68" s="980"/>
      <c r="AD68" s="980"/>
      <c r="AE68" s="980"/>
      <c r="AF68" s="980">
        <v>7253</v>
      </c>
      <c r="AG68" s="980"/>
      <c r="AH68" s="980"/>
      <c r="AI68" s="980"/>
      <c r="AJ68" s="980"/>
      <c r="AK68" s="980">
        <v>2398</v>
      </c>
      <c r="AL68" s="980"/>
      <c r="AM68" s="980"/>
      <c r="AN68" s="980"/>
      <c r="AO68" s="980"/>
      <c r="AP68" s="980">
        <v>24954</v>
      </c>
      <c r="AQ68" s="980"/>
      <c r="AR68" s="980"/>
      <c r="AS68" s="980"/>
      <c r="AT68" s="980"/>
      <c r="AU68" s="980">
        <v>9644</v>
      </c>
      <c r="AV68" s="980"/>
      <c r="AW68" s="980"/>
      <c r="AX68" s="980"/>
      <c r="AY68" s="980"/>
      <c r="AZ68" s="981"/>
      <c r="BA68" s="981"/>
      <c r="BB68" s="981"/>
      <c r="BC68" s="981"/>
      <c r="BD68" s="982"/>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2">
      <c r="A69" s="250">
        <v>2</v>
      </c>
      <c r="B69" s="972" t="s">
        <v>572</v>
      </c>
      <c r="C69" s="973"/>
      <c r="D69" s="973"/>
      <c r="E69" s="973"/>
      <c r="F69" s="973"/>
      <c r="G69" s="973"/>
      <c r="H69" s="973"/>
      <c r="I69" s="973"/>
      <c r="J69" s="973"/>
      <c r="K69" s="973"/>
      <c r="L69" s="973"/>
      <c r="M69" s="973"/>
      <c r="N69" s="973"/>
      <c r="O69" s="973"/>
      <c r="P69" s="974"/>
      <c r="Q69" s="975">
        <v>57543</v>
      </c>
      <c r="R69" s="969"/>
      <c r="S69" s="969"/>
      <c r="T69" s="969"/>
      <c r="U69" s="969"/>
      <c r="V69" s="969">
        <v>57294</v>
      </c>
      <c r="W69" s="969"/>
      <c r="X69" s="969"/>
      <c r="Y69" s="969"/>
      <c r="Z69" s="969"/>
      <c r="AA69" s="969">
        <v>249</v>
      </c>
      <c r="AB69" s="969"/>
      <c r="AC69" s="969"/>
      <c r="AD69" s="969"/>
      <c r="AE69" s="969"/>
      <c r="AF69" s="969">
        <v>15</v>
      </c>
      <c r="AG69" s="969"/>
      <c r="AH69" s="969"/>
      <c r="AI69" s="969"/>
      <c r="AJ69" s="969"/>
      <c r="AK69" s="969">
        <v>136</v>
      </c>
      <c r="AL69" s="969"/>
      <c r="AM69" s="969"/>
      <c r="AN69" s="969"/>
      <c r="AO69" s="969"/>
      <c r="AP69" s="969"/>
      <c r="AQ69" s="969"/>
      <c r="AR69" s="969"/>
      <c r="AS69" s="969"/>
      <c r="AT69" s="969"/>
      <c r="AU69" s="969"/>
      <c r="AV69" s="969"/>
      <c r="AW69" s="969"/>
      <c r="AX69" s="969"/>
      <c r="AY69" s="969"/>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2">
      <c r="A70" s="250">
        <v>3</v>
      </c>
      <c r="B70" s="972"/>
      <c r="C70" s="973"/>
      <c r="D70" s="973"/>
      <c r="E70" s="973"/>
      <c r="F70" s="973"/>
      <c r="G70" s="973"/>
      <c r="H70" s="973"/>
      <c r="I70" s="973"/>
      <c r="J70" s="973"/>
      <c r="K70" s="973"/>
      <c r="L70" s="973"/>
      <c r="M70" s="973"/>
      <c r="N70" s="973"/>
      <c r="O70" s="973"/>
      <c r="P70" s="974"/>
      <c r="Q70" s="975"/>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2">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2">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2">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2">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2">
      <c r="A75" s="250">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2">
      <c r="A76" s="250">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2">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2">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2">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2">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2">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2">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2">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2">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2">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2">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2">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5">
      <c r="A88" s="253" t="s">
        <v>383</v>
      </c>
      <c r="B88" s="942" t="s">
        <v>415</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v>7268</v>
      </c>
      <c r="AG88" s="957"/>
      <c r="AH88" s="957"/>
      <c r="AI88" s="957"/>
      <c r="AJ88" s="957"/>
      <c r="AK88" s="961"/>
      <c r="AL88" s="961"/>
      <c r="AM88" s="961"/>
      <c r="AN88" s="961"/>
      <c r="AO88" s="961"/>
      <c r="AP88" s="957">
        <v>24954</v>
      </c>
      <c r="AQ88" s="957"/>
      <c r="AR88" s="957"/>
      <c r="AS88" s="957"/>
      <c r="AT88" s="957"/>
      <c r="AU88" s="957">
        <v>9644</v>
      </c>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383</v>
      </c>
      <c r="BR102" s="942" t="s">
        <v>416</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v>30663</v>
      </c>
      <c r="CS102" s="949"/>
      <c r="CT102" s="949"/>
      <c r="CU102" s="949"/>
      <c r="CV102" s="950"/>
      <c r="CW102" s="948">
        <v>7370</v>
      </c>
      <c r="CX102" s="949"/>
      <c r="CY102" s="949"/>
      <c r="CZ102" s="949"/>
      <c r="DA102" s="950"/>
      <c r="DB102" s="948">
        <v>31176</v>
      </c>
      <c r="DC102" s="949"/>
      <c r="DD102" s="949"/>
      <c r="DE102" s="949"/>
      <c r="DF102" s="950"/>
      <c r="DG102" s="948">
        <v>4015</v>
      </c>
      <c r="DH102" s="949"/>
      <c r="DI102" s="949"/>
      <c r="DJ102" s="949"/>
      <c r="DK102" s="950"/>
      <c r="DL102" s="948">
        <v>4983</v>
      </c>
      <c r="DM102" s="949"/>
      <c r="DN102" s="949"/>
      <c r="DO102" s="949"/>
      <c r="DP102" s="950"/>
      <c r="DQ102" s="948">
        <v>4983</v>
      </c>
      <c r="DR102" s="949"/>
      <c r="DS102" s="949"/>
      <c r="DT102" s="949"/>
      <c r="DU102" s="950"/>
      <c r="DV102" s="931"/>
      <c r="DW102" s="932"/>
      <c r="DX102" s="932"/>
      <c r="DY102" s="932"/>
      <c r="DZ102" s="933"/>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417</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418</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419</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420</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6" t="s">
        <v>421</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422</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2">
      <c r="A109" s="891" t="s">
        <v>423</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424</v>
      </c>
      <c r="AB109" s="892"/>
      <c r="AC109" s="892"/>
      <c r="AD109" s="892"/>
      <c r="AE109" s="893"/>
      <c r="AF109" s="894" t="s">
        <v>309</v>
      </c>
      <c r="AG109" s="892"/>
      <c r="AH109" s="892"/>
      <c r="AI109" s="892"/>
      <c r="AJ109" s="893"/>
      <c r="AK109" s="894" t="s">
        <v>308</v>
      </c>
      <c r="AL109" s="892"/>
      <c r="AM109" s="892"/>
      <c r="AN109" s="892"/>
      <c r="AO109" s="893"/>
      <c r="AP109" s="894" t="s">
        <v>425</v>
      </c>
      <c r="AQ109" s="892"/>
      <c r="AR109" s="892"/>
      <c r="AS109" s="892"/>
      <c r="AT109" s="923"/>
      <c r="AU109" s="891" t="s">
        <v>423</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424</v>
      </c>
      <c r="BR109" s="892"/>
      <c r="BS109" s="892"/>
      <c r="BT109" s="892"/>
      <c r="BU109" s="893"/>
      <c r="BV109" s="894" t="s">
        <v>309</v>
      </c>
      <c r="BW109" s="892"/>
      <c r="BX109" s="892"/>
      <c r="BY109" s="892"/>
      <c r="BZ109" s="893"/>
      <c r="CA109" s="894" t="s">
        <v>308</v>
      </c>
      <c r="CB109" s="892"/>
      <c r="CC109" s="892"/>
      <c r="CD109" s="892"/>
      <c r="CE109" s="893"/>
      <c r="CF109" s="930" t="s">
        <v>425</v>
      </c>
      <c r="CG109" s="930"/>
      <c r="CH109" s="930"/>
      <c r="CI109" s="930"/>
      <c r="CJ109" s="930"/>
      <c r="CK109" s="894" t="s">
        <v>426</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424</v>
      </c>
      <c r="DH109" s="892"/>
      <c r="DI109" s="892"/>
      <c r="DJ109" s="892"/>
      <c r="DK109" s="893"/>
      <c r="DL109" s="894" t="s">
        <v>309</v>
      </c>
      <c r="DM109" s="892"/>
      <c r="DN109" s="892"/>
      <c r="DO109" s="892"/>
      <c r="DP109" s="893"/>
      <c r="DQ109" s="894" t="s">
        <v>308</v>
      </c>
      <c r="DR109" s="892"/>
      <c r="DS109" s="892"/>
      <c r="DT109" s="892"/>
      <c r="DU109" s="893"/>
      <c r="DV109" s="894" t="s">
        <v>425</v>
      </c>
      <c r="DW109" s="892"/>
      <c r="DX109" s="892"/>
      <c r="DY109" s="892"/>
      <c r="DZ109" s="923"/>
    </row>
    <row r="110" spans="1:131" s="235" customFormat="1" ht="26.25" customHeight="1" x14ac:dyDescent="0.2">
      <c r="A110" s="792" t="s">
        <v>427</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71529113</v>
      </c>
      <c r="AB110" s="885"/>
      <c r="AC110" s="885"/>
      <c r="AD110" s="885"/>
      <c r="AE110" s="886"/>
      <c r="AF110" s="887">
        <v>63621663</v>
      </c>
      <c r="AG110" s="885"/>
      <c r="AH110" s="885"/>
      <c r="AI110" s="885"/>
      <c r="AJ110" s="886"/>
      <c r="AK110" s="887">
        <v>59287537</v>
      </c>
      <c r="AL110" s="885"/>
      <c r="AM110" s="885"/>
      <c r="AN110" s="885"/>
      <c r="AO110" s="886"/>
      <c r="AP110" s="888">
        <v>27.9</v>
      </c>
      <c r="AQ110" s="889"/>
      <c r="AR110" s="889"/>
      <c r="AS110" s="889"/>
      <c r="AT110" s="890"/>
      <c r="AU110" s="924" t="s">
        <v>70</v>
      </c>
      <c r="AV110" s="925"/>
      <c r="AW110" s="925"/>
      <c r="AX110" s="925"/>
      <c r="AY110" s="925"/>
      <c r="AZ110" s="847" t="s">
        <v>428</v>
      </c>
      <c r="BA110" s="793"/>
      <c r="BB110" s="793"/>
      <c r="BC110" s="793"/>
      <c r="BD110" s="793"/>
      <c r="BE110" s="793"/>
      <c r="BF110" s="793"/>
      <c r="BG110" s="793"/>
      <c r="BH110" s="793"/>
      <c r="BI110" s="793"/>
      <c r="BJ110" s="793"/>
      <c r="BK110" s="793"/>
      <c r="BL110" s="793"/>
      <c r="BM110" s="793"/>
      <c r="BN110" s="793"/>
      <c r="BO110" s="793"/>
      <c r="BP110" s="794"/>
      <c r="BQ110" s="848">
        <v>871955528</v>
      </c>
      <c r="BR110" s="830"/>
      <c r="BS110" s="830"/>
      <c r="BT110" s="830"/>
      <c r="BU110" s="830"/>
      <c r="BV110" s="830">
        <v>880845713</v>
      </c>
      <c r="BW110" s="830"/>
      <c r="BX110" s="830"/>
      <c r="BY110" s="830"/>
      <c r="BZ110" s="830"/>
      <c r="CA110" s="830">
        <v>897818867</v>
      </c>
      <c r="CB110" s="830"/>
      <c r="CC110" s="830"/>
      <c r="CD110" s="830"/>
      <c r="CE110" s="830"/>
      <c r="CF110" s="857">
        <v>422.5</v>
      </c>
      <c r="CG110" s="858"/>
      <c r="CH110" s="858"/>
      <c r="CI110" s="858"/>
      <c r="CJ110" s="858"/>
      <c r="CK110" s="920" t="s">
        <v>429</v>
      </c>
      <c r="CL110" s="804"/>
      <c r="CM110" s="881" t="s">
        <v>430</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t="s">
        <v>431</v>
      </c>
      <c r="DH110" s="830"/>
      <c r="DI110" s="830"/>
      <c r="DJ110" s="830"/>
      <c r="DK110" s="830"/>
      <c r="DL110" s="830" t="s">
        <v>431</v>
      </c>
      <c r="DM110" s="830"/>
      <c r="DN110" s="830"/>
      <c r="DO110" s="830"/>
      <c r="DP110" s="830"/>
      <c r="DQ110" s="830" t="s">
        <v>118</v>
      </c>
      <c r="DR110" s="830"/>
      <c r="DS110" s="830"/>
      <c r="DT110" s="830"/>
      <c r="DU110" s="830"/>
      <c r="DV110" s="831" t="s">
        <v>431</v>
      </c>
      <c r="DW110" s="831"/>
      <c r="DX110" s="831"/>
      <c r="DY110" s="831"/>
      <c r="DZ110" s="832"/>
    </row>
    <row r="111" spans="1:131" s="235" customFormat="1" ht="26.25" customHeight="1" x14ac:dyDescent="0.2">
      <c r="A111" s="759" t="s">
        <v>432</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v>1375332</v>
      </c>
      <c r="AB111" s="914"/>
      <c r="AC111" s="914"/>
      <c r="AD111" s="914"/>
      <c r="AE111" s="915"/>
      <c r="AF111" s="916">
        <v>1134210</v>
      </c>
      <c r="AG111" s="914"/>
      <c r="AH111" s="914"/>
      <c r="AI111" s="914"/>
      <c r="AJ111" s="915"/>
      <c r="AK111" s="916">
        <v>1398774</v>
      </c>
      <c r="AL111" s="914"/>
      <c r="AM111" s="914"/>
      <c r="AN111" s="914"/>
      <c r="AO111" s="915"/>
      <c r="AP111" s="917">
        <v>0.7</v>
      </c>
      <c r="AQ111" s="918"/>
      <c r="AR111" s="918"/>
      <c r="AS111" s="918"/>
      <c r="AT111" s="919"/>
      <c r="AU111" s="926"/>
      <c r="AV111" s="927"/>
      <c r="AW111" s="927"/>
      <c r="AX111" s="927"/>
      <c r="AY111" s="927"/>
      <c r="AZ111" s="800" t="s">
        <v>433</v>
      </c>
      <c r="BA111" s="735"/>
      <c r="BB111" s="735"/>
      <c r="BC111" s="735"/>
      <c r="BD111" s="735"/>
      <c r="BE111" s="735"/>
      <c r="BF111" s="735"/>
      <c r="BG111" s="735"/>
      <c r="BH111" s="735"/>
      <c r="BI111" s="735"/>
      <c r="BJ111" s="735"/>
      <c r="BK111" s="735"/>
      <c r="BL111" s="735"/>
      <c r="BM111" s="735"/>
      <c r="BN111" s="735"/>
      <c r="BO111" s="735"/>
      <c r="BP111" s="736"/>
      <c r="BQ111" s="801">
        <v>3723882</v>
      </c>
      <c r="BR111" s="802"/>
      <c r="BS111" s="802"/>
      <c r="BT111" s="802"/>
      <c r="BU111" s="802"/>
      <c r="BV111" s="802">
        <v>3157699</v>
      </c>
      <c r="BW111" s="802"/>
      <c r="BX111" s="802"/>
      <c r="BY111" s="802"/>
      <c r="BZ111" s="802"/>
      <c r="CA111" s="802">
        <v>2949268</v>
      </c>
      <c r="CB111" s="802"/>
      <c r="CC111" s="802"/>
      <c r="CD111" s="802"/>
      <c r="CE111" s="802"/>
      <c r="CF111" s="866">
        <v>1.4</v>
      </c>
      <c r="CG111" s="867"/>
      <c r="CH111" s="867"/>
      <c r="CI111" s="867"/>
      <c r="CJ111" s="867"/>
      <c r="CK111" s="921"/>
      <c r="CL111" s="806"/>
      <c r="CM111" s="809" t="s">
        <v>434</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118</v>
      </c>
      <c r="DH111" s="802"/>
      <c r="DI111" s="802"/>
      <c r="DJ111" s="802"/>
      <c r="DK111" s="802"/>
      <c r="DL111" s="802" t="s">
        <v>118</v>
      </c>
      <c r="DM111" s="802"/>
      <c r="DN111" s="802"/>
      <c r="DO111" s="802"/>
      <c r="DP111" s="802"/>
      <c r="DQ111" s="802" t="s">
        <v>118</v>
      </c>
      <c r="DR111" s="802"/>
      <c r="DS111" s="802"/>
      <c r="DT111" s="802"/>
      <c r="DU111" s="802"/>
      <c r="DV111" s="779" t="s">
        <v>118</v>
      </c>
      <c r="DW111" s="779"/>
      <c r="DX111" s="779"/>
      <c r="DY111" s="779"/>
      <c r="DZ111" s="780"/>
    </row>
    <row r="112" spans="1:131" s="235" customFormat="1" ht="26.25" customHeight="1" x14ac:dyDescent="0.2">
      <c r="A112" s="906" t="s">
        <v>435</v>
      </c>
      <c r="B112" s="907"/>
      <c r="C112" s="735" t="s">
        <v>436</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7899592</v>
      </c>
      <c r="AB112" s="765"/>
      <c r="AC112" s="765"/>
      <c r="AD112" s="765"/>
      <c r="AE112" s="766"/>
      <c r="AF112" s="767">
        <v>8796709</v>
      </c>
      <c r="AG112" s="765"/>
      <c r="AH112" s="765"/>
      <c r="AI112" s="765"/>
      <c r="AJ112" s="766"/>
      <c r="AK112" s="767">
        <v>9567714</v>
      </c>
      <c r="AL112" s="765"/>
      <c r="AM112" s="765"/>
      <c r="AN112" s="765"/>
      <c r="AO112" s="766"/>
      <c r="AP112" s="812">
        <v>4.5</v>
      </c>
      <c r="AQ112" s="813"/>
      <c r="AR112" s="813"/>
      <c r="AS112" s="813"/>
      <c r="AT112" s="814"/>
      <c r="AU112" s="926"/>
      <c r="AV112" s="927"/>
      <c r="AW112" s="927"/>
      <c r="AX112" s="927"/>
      <c r="AY112" s="927"/>
      <c r="AZ112" s="800" t="s">
        <v>437</v>
      </c>
      <c r="BA112" s="735"/>
      <c r="BB112" s="735"/>
      <c r="BC112" s="735"/>
      <c r="BD112" s="735"/>
      <c r="BE112" s="735"/>
      <c r="BF112" s="735"/>
      <c r="BG112" s="735"/>
      <c r="BH112" s="735"/>
      <c r="BI112" s="735"/>
      <c r="BJ112" s="735"/>
      <c r="BK112" s="735"/>
      <c r="BL112" s="735"/>
      <c r="BM112" s="735"/>
      <c r="BN112" s="735"/>
      <c r="BO112" s="735"/>
      <c r="BP112" s="736"/>
      <c r="BQ112" s="801">
        <v>11194509</v>
      </c>
      <c r="BR112" s="802"/>
      <c r="BS112" s="802"/>
      <c r="BT112" s="802"/>
      <c r="BU112" s="802"/>
      <c r="BV112" s="802">
        <v>9770713</v>
      </c>
      <c r="BW112" s="802"/>
      <c r="BX112" s="802"/>
      <c r="BY112" s="802"/>
      <c r="BZ112" s="802"/>
      <c r="CA112" s="802">
        <v>9168290</v>
      </c>
      <c r="CB112" s="802"/>
      <c r="CC112" s="802"/>
      <c r="CD112" s="802"/>
      <c r="CE112" s="802"/>
      <c r="CF112" s="866">
        <v>4.3</v>
      </c>
      <c r="CG112" s="867"/>
      <c r="CH112" s="867"/>
      <c r="CI112" s="867"/>
      <c r="CJ112" s="867"/>
      <c r="CK112" s="921"/>
      <c r="CL112" s="806"/>
      <c r="CM112" s="809" t="s">
        <v>438</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t="s">
        <v>118</v>
      </c>
      <c r="DH112" s="802"/>
      <c r="DI112" s="802"/>
      <c r="DJ112" s="802"/>
      <c r="DK112" s="802"/>
      <c r="DL112" s="802" t="s">
        <v>118</v>
      </c>
      <c r="DM112" s="802"/>
      <c r="DN112" s="802"/>
      <c r="DO112" s="802"/>
      <c r="DP112" s="802"/>
      <c r="DQ112" s="802" t="s">
        <v>439</v>
      </c>
      <c r="DR112" s="802"/>
      <c r="DS112" s="802"/>
      <c r="DT112" s="802"/>
      <c r="DU112" s="802"/>
      <c r="DV112" s="779" t="s">
        <v>118</v>
      </c>
      <c r="DW112" s="779"/>
      <c r="DX112" s="779"/>
      <c r="DY112" s="779"/>
      <c r="DZ112" s="780"/>
    </row>
    <row r="113" spans="1:130" s="235" customFormat="1" ht="26.25" customHeight="1" x14ac:dyDescent="0.2">
      <c r="A113" s="908"/>
      <c r="B113" s="909"/>
      <c r="C113" s="735" t="s">
        <v>440</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1462941</v>
      </c>
      <c r="AB113" s="765"/>
      <c r="AC113" s="765"/>
      <c r="AD113" s="765"/>
      <c r="AE113" s="766"/>
      <c r="AF113" s="767">
        <v>1540195</v>
      </c>
      <c r="AG113" s="765"/>
      <c r="AH113" s="765"/>
      <c r="AI113" s="765"/>
      <c r="AJ113" s="766"/>
      <c r="AK113" s="767">
        <v>1167532</v>
      </c>
      <c r="AL113" s="765"/>
      <c r="AM113" s="765"/>
      <c r="AN113" s="765"/>
      <c r="AO113" s="766"/>
      <c r="AP113" s="812">
        <v>0.5</v>
      </c>
      <c r="AQ113" s="813"/>
      <c r="AR113" s="813"/>
      <c r="AS113" s="813"/>
      <c r="AT113" s="814"/>
      <c r="AU113" s="926"/>
      <c r="AV113" s="927"/>
      <c r="AW113" s="927"/>
      <c r="AX113" s="927"/>
      <c r="AY113" s="927"/>
      <c r="AZ113" s="800" t="s">
        <v>441</v>
      </c>
      <c r="BA113" s="735"/>
      <c r="BB113" s="735"/>
      <c r="BC113" s="735"/>
      <c r="BD113" s="735"/>
      <c r="BE113" s="735"/>
      <c r="BF113" s="735"/>
      <c r="BG113" s="735"/>
      <c r="BH113" s="735"/>
      <c r="BI113" s="735"/>
      <c r="BJ113" s="735"/>
      <c r="BK113" s="735"/>
      <c r="BL113" s="735"/>
      <c r="BM113" s="735"/>
      <c r="BN113" s="735"/>
      <c r="BO113" s="735"/>
      <c r="BP113" s="736"/>
      <c r="BQ113" s="801">
        <v>8770778</v>
      </c>
      <c r="BR113" s="802"/>
      <c r="BS113" s="802"/>
      <c r="BT113" s="802"/>
      <c r="BU113" s="802"/>
      <c r="BV113" s="802">
        <v>8664047</v>
      </c>
      <c r="BW113" s="802"/>
      <c r="BX113" s="802"/>
      <c r="BY113" s="802"/>
      <c r="BZ113" s="802"/>
      <c r="CA113" s="802">
        <v>9644134</v>
      </c>
      <c r="CB113" s="802"/>
      <c r="CC113" s="802"/>
      <c r="CD113" s="802"/>
      <c r="CE113" s="802"/>
      <c r="CF113" s="866">
        <v>4.5</v>
      </c>
      <c r="CG113" s="867"/>
      <c r="CH113" s="867"/>
      <c r="CI113" s="867"/>
      <c r="CJ113" s="867"/>
      <c r="CK113" s="921"/>
      <c r="CL113" s="806"/>
      <c r="CM113" s="809" t="s">
        <v>442</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v>608167</v>
      </c>
      <c r="DH113" s="802"/>
      <c r="DI113" s="802"/>
      <c r="DJ113" s="802"/>
      <c r="DK113" s="802"/>
      <c r="DL113" s="802">
        <v>494094</v>
      </c>
      <c r="DM113" s="802"/>
      <c r="DN113" s="802"/>
      <c r="DO113" s="802"/>
      <c r="DP113" s="802"/>
      <c r="DQ113" s="802">
        <v>390403</v>
      </c>
      <c r="DR113" s="802"/>
      <c r="DS113" s="802"/>
      <c r="DT113" s="802"/>
      <c r="DU113" s="802"/>
      <c r="DV113" s="779">
        <v>0.2</v>
      </c>
      <c r="DW113" s="779"/>
      <c r="DX113" s="779"/>
      <c r="DY113" s="779"/>
      <c r="DZ113" s="780"/>
    </row>
    <row r="114" spans="1:130" s="235" customFormat="1" ht="26.25" customHeight="1" x14ac:dyDescent="0.2">
      <c r="A114" s="908"/>
      <c r="B114" s="909"/>
      <c r="C114" s="735" t="s">
        <v>443</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v>876525</v>
      </c>
      <c r="AB114" s="765"/>
      <c r="AC114" s="765"/>
      <c r="AD114" s="765"/>
      <c r="AE114" s="766"/>
      <c r="AF114" s="767">
        <v>879993</v>
      </c>
      <c r="AG114" s="765"/>
      <c r="AH114" s="765"/>
      <c r="AI114" s="765"/>
      <c r="AJ114" s="766"/>
      <c r="AK114" s="767">
        <v>917506</v>
      </c>
      <c r="AL114" s="765"/>
      <c r="AM114" s="765"/>
      <c r="AN114" s="765"/>
      <c r="AO114" s="766"/>
      <c r="AP114" s="812">
        <v>0.4</v>
      </c>
      <c r="AQ114" s="813"/>
      <c r="AR114" s="813"/>
      <c r="AS114" s="813"/>
      <c r="AT114" s="814"/>
      <c r="AU114" s="926"/>
      <c r="AV114" s="927"/>
      <c r="AW114" s="927"/>
      <c r="AX114" s="927"/>
      <c r="AY114" s="927"/>
      <c r="AZ114" s="800" t="s">
        <v>444</v>
      </c>
      <c r="BA114" s="735"/>
      <c r="BB114" s="735"/>
      <c r="BC114" s="735"/>
      <c r="BD114" s="735"/>
      <c r="BE114" s="735"/>
      <c r="BF114" s="735"/>
      <c r="BG114" s="735"/>
      <c r="BH114" s="735"/>
      <c r="BI114" s="735"/>
      <c r="BJ114" s="735"/>
      <c r="BK114" s="735"/>
      <c r="BL114" s="735"/>
      <c r="BM114" s="735"/>
      <c r="BN114" s="735"/>
      <c r="BO114" s="735"/>
      <c r="BP114" s="736"/>
      <c r="BQ114" s="801">
        <v>103217449</v>
      </c>
      <c r="BR114" s="802"/>
      <c r="BS114" s="802"/>
      <c r="BT114" s="802"/>
      <c r="BU114" s="802"/>
      <c r="BV114" s="802">
        <v>100138284</v>
      </c>
      <c r="BW114" s="802"/>
      <c r="BX114" s="802"/>
      <c r="BY114" s="802"/>
      <c r="BZ114" s="802"/>
      <c r="CA114" s="802">
        <v>95136997</v>
      </c>
      <c r="CB114" s="802"/>
      <c r="CC114" s="802"/>
      <c r="CD114" s="802"/>
      <c r="CE114" s="802"/>
      <c r="CF114" s="866">
        <v>44.8</v>
      </c>
      <c r="CG114" s="867"/>
      <c r="CH114" s="867"/>
      <c r="CI114" s="867"/>
      <c r="CJ114" s="867"/>
      <c r="CK114" s="921"/>
      <c r="CL114" s="806"/>
      <c r="CM114" s="809" t="s">
        <v>445</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v>978501</v>
      </c>
      <c r="DH114" s="802"/>
      <c r="DI114" s="802"/>
      <c r="DJ114" s="802"/>
      <c r="DK114" s="802"/>
      <c r="DL114" s="802">
        <v>812179</v>
      </c>
      <c r="DM114" s="802"/>
      <c r="DN114" s="802"/>
      <c r="DO114" s="802"/>
      <c r="DP114" s="802"/>
      <c r="DQ114" s="802">
        <v>678749</v>
      </c>
      <c r="DR114" s="802"/>
      <c r="DS114" s="802"/>
      <c r="DT114" s="802"/>
      <c r="DU114" s="802"/>
      <c r="DV114" s="779">
        <v>0.3</v>
      </c>
      <c r="DW114" s="779"/>
      <c r="DX114" s="779"/>
      <c r="DY114" s="779"/>
      <c r="DZ114" s="780"/>
    </row>
    <row r="115" spans="1:130" s="235" customFormat="1" ht="26.25" customHeight="1" x14ac:dyDescent="0.2">
      <c r="A115" s="908"/>
      <c r="B115" s="909"/>
      <c r="C115" s="735" t="s">
        <v>446</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1077428</v>
      </c>
      <c r="AB115" s="765"/>
      <c r="AC115" s="765"/>
      <c r="AD115" s="765"/>
      <c r="AE115" s="766"/>
      <c r="AF115" s="767">
        <v>985700</v>
      </c>
      <c r="AG115" s="765"/>
      <c r="AH115" s="765"/>
      <c r="AI115" s="765"/>
      <c r="AJ115" s="766"/>
      <c r="AK115" s="767">
        <v>772795</v>
      </c>
      <c r="AL115" s="765"/>
      <c r="AM115" s="765"/>
      <c r="AN115" s="765"/>
      <c r="AO115" s="766"/>
      <c r="AP115" s="812">
        <v>0.4</v>
      </c>
      <c r="AQ115" s="813"/>
      <c r="AR115" s="813"/>
      <c r="AS115" s="813"/>
      <c r="AT115" s="814"/>
      <c r="AU115" s="926"/>
      <c r="AV115" s="927"/>
      <c r="AW115" s="927"/>
      <c r="AX115" s="927"/>
      <c r="AY115" s="927"/>
      <c r="AZ115" s="800" t="s">
        <v>447</v>
      </c>
      <c r="BA115" s="735"/>
      <c r="BB115" s="735"/>
      <c r="BC115" s="735"/>
      <c r="BD115" s="735"/>
      <c r="BE115" s="735"/>
      <c r="BF115" s="735"/>
      <c r="BG115" s="735"/>
      <c r="BH115" s="735"/>
      <c r="BI115" s="735"/>
      <c r="BJ115" s="735"/>
      <c r="BK115" s="735"/>
      <c r="BL115" s="735"/>
      <c r="BM115" s="735"/>
      <c r="BN115" s="735"/>
      <c r="BO115" s="735"/>
      <c r="BP115" s="736"/>
      <c r="BQ115" s="801">
        <v>5280281</v>
      </c>
      <c r="BR115" s="802"/>
      <c r="BS115" s="802"/>
      <c r="BT115" s="802"/>
      <c r="BU115" s="802"/>
      <c r="BV115" s="802">
        <v>4983060</v>
      </c>
      <c r="BW115" s="802"/>
      <c r="BX115" s="802"/>
      <c r="BY115" s="802"/>
      <c r="BZ115" s="802"/>
      <c r="CA115" s="802">
        <v>4643162</v>
      </c>
      <c r="CB115" s="802"/>
      <c r="CC115" s="802"/>
      <c r="CD115" s="802"/>
      <c r="CE115" s="802"/>
      <c r="CF115" s="866">
        <v>2.2000000000000002</v>
      </c>
      <c r="CG115" s="867"/>
      <c r="CH115" s="867"/>
      <c r="CI115" s="867"/>
      <c r="CJ115" s="867"/>
      <c r="CK115" s="921"/>
      <c r="CL115" s="806"/>
      <c r="CM115" s="800" t="s">
        <v>448</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t="s">
        <v>118</v>
      </c>
      <c r="DH115" s="802"/>
      <c r="DI115" s="802"/>
      <c r="DJ115" s="802"/>
      <c r="DK115" s="802"/>
      <c r="DL115" s="802" t="s">
        <v>118</v>
      </c>
      <c r="DM115" s="802"/>
      <c r="DN115" s="802"/>
      <c r="DO115" s="802"/>
      <c r="DP115" s="802"/>
      <c r="DQ115" s="802" t="s">
        <v>118</v>
      </c>
      <c r="DR115" s="802"/>
      <c r="DS115" s="802"/>
      <c r="DT115" s="802"/>
      <c r="DU115" s="802"/>
      <c r="DV115" s="779" t="s">
        <v>118</v>
      </c>
      <c r="DW115" s="779"/>
      <c r="DX115" s="779"/>
      <c r="DY115" s="779"/>
      <c r="DZ115" s="780"/>
    </row>
    <row r="116" spans="1:130" s="235" customFormat="1" ht="26.25" customHeight="1" x14ac:dyDescent="0.2">
      <c r="A116" s="910"/>
      <c r="B116" s="911"/>
      <c r="C116" s="871" t="s">
        <v>449</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v>16486</v>
      </c>
      <c r="AB116" s="765"/>
      <c r="AC116" s="765"/>
      <c r="AD116" s="765"/>
      <c r="AE116" s="766"/>
      <c r="AF116" s="767">
        <v>9572</v>
      </c>
      <c r="AG116" s="765"/>
      <c r="AH116" s="765"/>
      <c r="AI116" s="765"/>
      <c r="AJ116" s="766"/>
      <c r="AK116" s="767">
        <v>6891</v>
      </c>
      <c r="AL116" s="765"/>
      <c r="AM116" s="765"/>
      <c r="AN116" s="765"/>
      <c r="AO116" s="766"/>
      <c r="AP116" s="812">
        <v>0</v>
      </c>
      <c r="AQ116" s="813"/>
      <c r="AR116" s="813"/>
      <c r="AS116" s="813"/>
      <c r="AT116" s="814"/>
      <c r="AU116" s="926"/>
      <c r="AV116" s="927"/>
      <c r="AW116" s="927"/>
      <c r="AX116" s="927"/>
      <c r="AY116" s="927"/>
      <c r="AZ116" s="854" t="s">
        <v>450</v>
      </c>
      <c r="BA116" s="855"/>
      <c r="BB116" s="855"/>
      <c r="BC116" s="855"/>
      <c r="BD116" s="855"/>
      <c r="BE116" s="855"/>
      <c r="BF116" s="855"/>
      <c r="BG116" s="855"/>
      <c r="BH116" s="855"/>
      <c r="BI116" s="855"/>
      <c r="BJ116" s="855"/>
      <c r="BK116" s="855"/>
      <c r="BL116" s="855"/>
      <c r="BM116" s="855"/>
      <c r="BN116" s="855"/>
      <c r="BO116" s="855"/>
      <c r="BP116" s="856"/>
      <c r="BQ116" s="801" t="s">
        <v>118</v>
      </c>
      <c r="BR116" s="802"/>
      <c r="BS116" s="802"/>
      <c r="BT116" s="802"/>
      <c r="BU116" s="802"/>
      <c r="BV116" s="802" t="s">
        <v>439</v>
      </c>
      <c r="BW116" s="802"/>
      <c r="BX116" s="802"/>
      <c r="BY116" s="802"/>
      <c r="BZ116" s="802"/>
      <c r="CA116" s="802" t="s">
        <v>439</v>
      </c>
      <c r="CB116" s="802"/>
      <c r="CC116" s="802"/>
      <c r="CD116" s="802"/>
      <c r="CE116" s="802"/>
      <c r="CF116" s="866" t="s">
        <v>439</v>
      </c>
      <c r="CG116" s="867"/>
      <c r="CH116" s="867"/>
      <c r="CI116" s="867"/>
      <c r="CJ116" s="867"/>
      <c r="CK116" s="921"/>
      <c r="CL116" s="806"/>
      <c r="CM116" s="809" t="s">
        <v>451</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118</v>
      </c>
      <c r="DH116" s="802"/>
      <c r="DI116" s="802"/>
      <c r="DJ116" s="802"/>
      <c r="DK116" s="802"/>
      <c r="DL116" s="802" t="s">
        <v>118</v>
      </c>
      <c r="DM116" s="802"/>
      <c r="DN116" s="802"/>
      <c r="DO116" s="802"/>
      <c r="DP116" s="802"/>
      <c r="DQ116" s="802" t="s">
        <v>118</v>
      </c>
      <c r="DR116" s="802"/>
      <c r="DS116" s="802"/>
      <c r="DT116" s="802"/>
      <c r="DU116" s="802"/>
      <c r="DV116" s="779" t="s">
        <v>118</v>
      </c>
      <c r="DW116" s="779"/>
      <c r="DX116" s="779"/>
      <c r="DY116" s="779"/>
      <c r="DZ116" s="780"/>
    </row>
    <row r="117" spans="1:130" s="235" customFormat="1" ht="26.25" customHeight="1" x14ac:dyDescent="0.2">
      <c r="A117" s="891" t="s">
        <v>156</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452</v>
      </c>
      <c r="Z117" s="893"/>
      <c r="AA117" s="898">
        <v>84237417</v>
      </c>
      <c r="AB117" s="899"/>
      <c r="AC117" s="899"/>
      <c r="AD117" s="899"/>
      <c r="AE117" s="900"/>
      <c r="AF117" s="901">
        <v>76968042</v>
      </c>
      <c r="AG117" s="899"/>
      <c r="AH117" s="899"/>
      <c r="AI117" s="899"/>
      <c r="AJ117" s="900"/>
      <c r="AK117" s="901">
        <v>73118749</v>
      </c>
      <c r="AL117" s="899"/>
      <c r="AM117" s="899"/>
      <c r="AN117" s="899"/>
      <c r="AO117" s="900"/>
      <c r="AP117" s="902"/>
      <c r="AQ117" s="903"/>
      <c r="AR117" s="903"/>
      <c r="AS117" s="903"/>
      <c r="AT117" s="904"/>
      <c r="AU117" s="926"/>
      <c r="AV117" s="927"/>
      <c r="AW117" s="927"/>
      <c r="AX117" s="927"/>
      <c r="AY117" s="927"/>
      <c r="AZ117" s="800" t="s">
        <v>453</v>
      </c>
      <c r="BA117" s="735"/>
      <c r="BB117" s="735"/>
      <c r="BC117" s="735"/>
      <c r="BD117" s="735"/>
      <c r="BE117" s="735"/>
      <c r="BF117" s="735"/>
      <c r="BG117" s="735"/>
      <c r="BH117" s="735"/>
      <c r="BI117" s="735"/>
      <c r="BJ117" s="735"/>
      <c r="BK117" s="735"/>
      <c r="BL117" s="735"/>
      <c r="BM117" s="735"/>
      <c r="BN117" s="735"/>
      <c r="BO117" s="735"/>
      <c r="BP117" s="736"/>
      <c r="BQ117" s="801" t="s">
        <v>118</v>
      </c>
      <c r="BR117" s="802"/>
      <c r="BS117" s="802"/>
      <c r="BT117" s="802"/>
      <c r="BU117" s="802"/>
      <c r="BV117" s="802" t="s">
        <v>118</v>
      </c>
      <c r="BW117" s="802"/>
      <c r="BX117" s="802"/>
      <c r="BY117" s="802"/>
      <c r="BZ117" s="802"/>
      <c r="CA117" s="802" t="s">
        <v>118</v>
      </c>
      <c r="CB117" s="802"/>
      <c r="CC117" s="802"/>
      <c r="CD117" s="802"/>
      <c r="CE117" s="802"/>
      <c r="CF117" s="866" t="s">
        <v>118</v>
      </c>
      <c r="CG117" s="867"/>
      <c r="CH117" s="867"/>
      <c r="CI117" s="867"/>
      <c r="CJ117" s="867"/>
      <c r="CK117" s="921"/>
      <c r="CL117" s="806"/>
      <c r="CM117" s="809" t="s">
        <v>454</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439</v>
      </c>
      <c r="DH117" s="802"/>
      <c r="DI117" s="802"/>
      <c r="DJ117" s="802"/>
      <c r="DK117" s="802"/>
      <c r="DL117" s="802" t="s">
        <v>118</v>
      </c>
      <c r="DM117" s="802"/>
      <c r="DN117" s="802"/>
      <c r="DO117" s="802"/>
      <c r="DP117" s="802"/>
      <c r="DQ117" s="802" t="s">
        <v>118</v>
      </c>
      <c r="DR117" s="802"/>
      <c r="DS117" s="802"/>
      <c r="DT117" s="802"/>
      <c r="DU117" s="802"/>
      <c r="DV117" s="779" t="s">
        <v>118</v>
      </c>
      <c r="DW117" s="779"/>
      <c r="DX117" s="779"/>
      <c r="DY117" s="779"/>
      <c r="DZ117" s="780"/>
    </row>
    <row r="118" spans="1:130" s="235" customFormat="1" ht="26.25" customHeight="1" x14ac:dyDescent="0.2">
      <c r="A118" s="891" t="s">
        <v>426</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424</v>
      </c>
      <c r="AB118" s="892"/>
      <c r="AC118" s="892"/>
      <c r="AD118" s="892"/>
      <c r="AE118" s="893"/>
      <c r="AF118" s="894" t="s">
        <v>309</v>
      </c>
      <c r="AG118" s="892"/>
      <c r="AH118" s="892"/>
      <c r="AI118" s="892"/>
      <c r="AJ118" s="893"/>
      <c r="AK118" s="894" t="s">
        <v>308</v>
      </c>
      <c r="AL118" s="892"/>
      <c r="AM118" s="892"/>
      <c r="AN118" s="892"/>
      <c r="AO118" s="893"/>
      <c r="AP118" s="895" t="s">
        <v>425</v>
      </c>
      <c r="AQ118" s="896"/>
      <c r="AR118" s="896"/>
      <c r="AS118" s="896"/>
      <c r="AT118" s="897"/>
      <c r="AU118" s="926"/>
      <c r="AV118" s="927"/>
      <c r="AW118" s="927"/>
      <c r="AX118" s="927"/>
      <c r="AY118" s="927"/>
      <c r="AZ118" s="870" t="s">
        <v>455</v>
      </c>
      <c r="BA118" s="871"/>
      <c r="BB118" s="871"/>
      <c r="BC118" s="871"/>
      <c r="BD118" s="871"/>
      <c r="BE118" s="871"/>
      <c r="BF118" s="871"/>
      <c r="BG118" s="871"/>
      <c r="BH118" s="871"/>
      <c r="BI118" s="871"/>
      <c r="BJ118" s="871"/>
      <c r="BK118" s="871"/>
      <c r="BL118" s="871"/>
      <c r="BM118" s="871"/>
      <c r="BN118" s="871"/>
      <c r="BO118" s="871"/>
      <c r="BP118" s="872"/>
      <c r="BQ118" s="853" t="s">
        <v>118</v>
      </c>
      <c r="BR118" s="833"/>
      <c r="BS118" s="833"/>
      <c r="BT118" s="833"/>
      <c r="BU118" s="833"/>
      <c r="BV118" s="833" t="s">
        <v>439</v>
      </c>
      <c r="BW118" s="833"/>
      <c r="BX118" s="833"/>
      <c r="BY118" s="833"/>
      <c r="BZ118" s="833"/>
      <c r="CA118" s="833" t="s">
        <v>118</v>
      </c>
      <c r="CB118" s="833"/>
      <c r="CC118" s="833"/>
      <c r="CD118" s="833"/>
      <c r="CE118" s="833"/>
      <c r="CF118" s="866" t="s">
        <v>118</v>
      </c>
      <c r="CG118" s="867"/>
      <c r="CH118" s="867"/>
      <c r="CI118" s="867"/>
      <c r="CJ118" s="867"/>
      <c r="CK118" s="921"/>
      <c r="CL118" s="806"/>
      <c r="CM118" s="809" t="s">
        <v>456</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439</v>
      </c>
      <c r="DH118" s="802"/>
      <c r="DI118" s="802"/>
      <c r="DJ118" s="802"/>
      <c r="DK118" s="802"/>
      <c r="DL118" s="802" t="s">
        <v>118</v>
      </c>
      <c r="DM118" s="802"/>
      <c r="DN118" s="802"/>
      <c r="DO118" s="802"/>
      <c r="DP118" s="802"/>
      <c r="DQ118" s="802" t="s">
        <v>439</v>
      </c>
      <c r="DR118" s="802"/>
      <c r="DS118" s="802"/>
      <c r="DT118" s="802"/>
      <c r="DU118" s="802"/>
      <c r="DV118" s="779" t="s">
        <v>118</v>
      </c>
      <c r="DW118" s="779"/>
      <c r="DX118" s="779"/>
      <c r="DY118" s="779"/>
      <c r="DZ118" s="780"/>
    </row>
    <row r="119" spans="1:130" s="235" customFormat="1" ht="26.25" customHeight="1" x14ac:dyDescent="0.2">
      <c r="A119" s="803" t="s">
        <v>429</v>
      </c>
      <c r="B119" s="804"/>
      <c r="C119" s="881" t="s">
        <v>430</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118</v>
      </c>
      <c r="AB119" s="885"/>
      <c r="AC119" s="885"/>
      <c r="AD119" s="885"/>
      <c r="AE119" s="886"/>
      <c r="AF119" s="887" t="s">
        <v>118</v>
      </c>
      <c r="AG119" s="885"/>
      <c r="AH119" s="885"/>
      <c r="AI119" s="885"/>
      <c r="AJ119" s="886"/>
      <c r="AK119" s="887" t="s">
        <v>439</v>
      </c>
      <c r="AL119" s="885"/>
      <c r="AM119" s="885"/>
      <c r="AN119" s="885"/>
      <c r="AO119" s="886"/>
      <c r="AP119" s="888" t="s">
        <v>439</v>
      </c>
      <c r="AQ119" s="889"/>
      <c r="AR119" s="889"/>
      <c r="AS119" s="889"/>
      <c r="AT119" s="890"/>
      <c r="AU119" s="928"/>
      <c r="AV119" s="929"/>
      <c r="AW119" s="929"/>
      <c r="AX119" s="929"/>
      <c r="AY119" s="929"/>
      <c r="AZ119" s="266" t="s">
        <v>156</v>
      </c>
      <c r="BA119" s="266"/>
      <c r="BB119" s="266"/>
      <c r="BC119" s="266"/>
      <c r="BD119" s="266"/>
      <c r="BE119" s="266"/>
      <c r="BF119" s="266"/>
      <c r="BG119" s="266"/>
      <c r="BH119" s="266"/>
      <c r="BI119" s="266"/>
      <c r="BJ119" s="266"/>
      <c r="BK119" s="266"/>
      <c r="BL119" s="266"/>
      <c r="BM119" s="266"/>
      <c r="BN119" s="266"/>
      <c r="BO119" s="868" t="s">
        <v>457</v>
      </c>
      <c r="BP119" s="869"/>
      <c r="BQ119" s="853">
        <v>1004142427</v>
      </c>
      <c r="BR119" s="833"/>
      <c r="BS119" s="833"/>
      <c r="BT119" s="833"/>
      <c r="BU119" s="833"/>
      <c r="BV119" s="833">
        <v>1007559516</v>
      </c>
      <c r="BW119" s="833"/>
      <c r="BX119" s="833"/>
      <c r="BY119" s="833"/>
      <c r="BZ119" s="833"/>
      <c r="CA119" s="833">
        <v>1019360718</v>
      </c>
      <c r="CB119" s="833"/>
      <c r="CC119" s="833"/>
      <c r="CD119" s="833"/>
      <c r="CE119" s="833"/>
      <c r="CF119" s="731"/>
      <c r="CG119" s="732"/>
      <c r="CH119" s="732"/>
      <c r="CI119" s="732"/>
      <c r="CJ119" s="822"/>
      <c r="CK119" s="922"/>
      <c r="CL119" s="808"/>
      <c r="CM119" s="826" t="s">
        <v>458</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v>2137214</v>
      </c>
      <c r="DH119" s="802"/>
      <c r="DI119" s="802"/>
      <c r="DJ119" s="802"/>
      <c r="DK119" s="802"/>
      <c r="DL119" s="802">
        <v>1851426</v>
      </c>
      <c r="DM119" s="802"/>
      <c r="DN119" s="802"/>
      <c r="DO119" s="802"/>
      <c r="DP119" s="802"/>
      <c r="DQ119" s="802">
        <v>1880116</v>
      </c>
      <c r="DR119" s="802"/>
      <c r="DS119" s="802"/>
      <c r="DT119" s="802"/>
      <c r="DU119" s="802"/>
      <c r="DV119" s="779">
        <v>0.9</v>
      </c>
      <c r="DW119" s="779"/>
      <c r="DX119" s="779"/>
      <c r="DY119" s="779"/>
      <c r="DZ119" s="780"/>
    </row>
    <row r="120" spans="1:130" s="235" customFormat="1" ht="26.25" customHeight="1" x14ac:dyDescent="0.2">
      <c r="A120" s="805"/>
      <c r="B120" s="806"/>
      <c r="C120" s="809" t="s">
        <v>434</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439</v>
      </c>
      <c r="AB120" s="765"/>
      <c r="AC120" s="765"/>
      <c r="AD120" s="765"/>
      <c r="AE120" s="766"/>
      <c r="AF120" s="767" t="s">
        <v>118</v>
      </c>
      <c r="AG120" s="765"/>
      <c r="AH120" s="765"/>
      <c r="AI120" s="765"/>
      <c r="AJ120" s="766"/>
      <c r="AK120" s="767" t="s">
        <v>439</v>
      </c>
      <c r="AL120" s="765"/>
      <c r="AM120" s="765"/>
      <c r="AN120" s="765"/>
      <c r="AO120" s="766"/>
      <c r="AP120" s="812" t="s">
        <v>439</v>
      </c>
      <c r="AQ120" s="813"/>
      <c r="AR120" s="813"/>
      <c r="AS120" s="813"/>
      <c r="AT120" s="814"/>
      <c r="AU120" s="873" t="s">
        <v>459</v>
      </c>
      <c r="AV120" s="874"/>
      <c r="AW120" s="874"/>
      <c r="AX120" s="874"/>
      <c r="AY120" s="875"/>
      <c r="AZ120" s="847" t="s">
        <v>460</v>
      </c>
      <c r="BA120" s="793"/>
      <c r="BB120" s="793"/>
      <c r="BC120" s="793"/>
      <c r="BD120" s="793"/>
      <c r="BE120" s="793"/>
      <c r="BF120" s="793"/>
      <c r="BG120" s="793"/>
      <c r="BH120" s="793"/>
      <c r="BI120" s="793"/>
      <c r="BJ120" s="793"/>
      <c r="BK120" s="793"/>
      <c r="BL120" s="793"/>
      <c r="BM120" s="793"/>
      <c r="BN120" s="793"/>
      <c r="BO120" s="793"/>
      <c r="BP120" s="794"/>
      <c r="BQ120" s="848">
        <v>47109672</v>
      </c>
      <c r="BR120" s="830"/>
      <c r="BS120" s="830"/>
      <c r="BT120" s="830"/>
      <c r="BU120" s="830"/>
      <c r="BV120" s="830">
        <v>46832900</v>
      </c>
      <c r="BW120" s="830"/>
      <c r="BX120" s="830"/>
      <c r="BY120" s="830"/>
      <c r="BZ120" s="830"/>
      <c r="CA120" s="830">
        <v>45445072</v>
      </c>
      <c r="CB120" s="830"/>
      <c r="CC120" s="830"/>
      <c r="CD120" s="830"/>
      <c r="CE120" s="830"/>
      <c r="CF120" s="857">
        <v>21.4</v>
      </c>
      <c r="CG120" s="858"/>
      <c r="CH120" s="858"/>
      <c r="CI120" s="858"/>
      <c r="CJ120" s="858"/>
      <c r="CK120" s="859" t="s">
        <v>461</v>
      </c>
      <c r="CL120" s="839"/>
      <c r="CM120" s="839"/>
      <c r="CN120" s="839"/>
      <c r="CO120" s="840"/>
      <c r="CP120" s="863" t="s">
        <v>462</v>
      </c>
      <c r="CQ120" s="864"/>
      <c r="CR120" s="864"/>
      <c r="CS120" s="864"/>
      <c r="CT120" s="864"/>
      <c r="CU120" s="864"/>
      <c r="CV120" s="864"/>
      <c r="CW120" s="864"/>
      <c r="CX120" s="864"/>
      <c r="CY120" s="864"/>
      <c r="CZ120" s="864"/>
      <c r="DA120" s="864"/>
      <c r="DB120" s="864"/>
      <c r="DC120" s="864"/>
      <c r="DD120" s="864"/>
      <c r="DE120" s="864"/>
      <c r="DF120" s="865"/>
      <c r="DG120" s="848">
        <v>10261474</v>
      </c>
      <c r="DH120" s="830"/>
      <c r="DI120" s="830"/>
      <c r="DJ120" s="830"/>
      <c r="DK120" s="830"/>
      <c r="DL120" s="830">
        <v>8985117</v>
      </c>
      <c r="DM120" s="830"/>
      <c r="DN120" s="830"/>
      <c r="DO120" s="830"/>
      <c r="DP120" s="830"/>
      <c r="DQ120" s="830">
        <v>8150391</v>
      </c>
      <c r="DR120" s="830"/>
      <c r="DS120" s="830"/>
      <c r="DT120" s="830"/>
      <c r="DU120" s="830"/>
      <c r="DV120" s="831">
        <v>3.8</v>
      </c>
      <c r="DW120" s="831"/>
      <c r="DX120" s="831"/>
      <c r="DY120" s="831"/>
      <c r="DZ120" s="832"/>
    </row>
    <row r="121" spans="1:130" s="235" customFormat="1" ht="26.25" customHeight="1" x14ac:dyDescent="0.2">
      <c r="A121" s="805"/>
      <c r="B121" s="806"/>
      <c r="C121" s="854" t="s">
        <v>463</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140818</v>
      </c>
      <c r="AB121" s="765"/>
      <c r="AC121" s="765"/>
      <c r="AD121" s="765"/>
      <c r="AE121" s="766"/>
      <c r="AF121" s="767">
        <v>114073</v>
      </c>
      <c r="AG121" s="765"/>
      <c r="AH121" s="765"/>
      <c r="AI121" s="765"/>
      <c r="AJ121" s="766"/>
      <c r="AK121" s="767" t="s">
        <v>439</v>
      </c>
      <c r="AL121" s="765"/>
      <c r="AM121" s="765"/>
      <c r="AN121" s="765"/>
      <c r="AO121" s="766"/>
      <c r="AP121" s="812" t="s">
        <v>118</v>
      </c>
      <c r="AQ121" s="813"/>
      <c r="AR121" s="813"/>
      <c r="AS121" s="813"/>
      <c r="AT121" s="814"/>
      <c r="AU121" s="876"/>
      <c r="AV121" s="877"/>
      <c r="AW121" s="877"/>
      <c r="AX121" s="877"/>
      <c r="AY121" s="878"/>
      <c r="AZ121" s="800" t="s">
        <v>464</v>
      </c>
      <c r="BA121" s="735"/>
      <c r="BB121" s="735"/>
      <c r="BC121" s="735"/>
      <c r="BD121" s="735"/>
      <c r="BE121" s="735"/>
      <c r="BF121" s="735"/>
      <c r="BG121" s="735"/>
      <c r="BH121" s="735"/>
      <c r="BI121" s="735"/>
      <c r="BJ121" s="735"/>
      <c r="BK121" s="735"/>
      <c r="BL121" s="735"/>
      <c r="BM121" s="735"/>
      <c r="BN121" s="735"/>
      <c r="BO121" s="735"/>
      <c r="BP121" s="736"/>
      <c r="BQ121" s="801">
        <v>16582025</v>
      </c>
      <c r="BR121" s="802"/>
      <c r="BS121" s="802"/>
      <c r="BT121" s="802"/>
      <c r="BU121" s="802"/>
      <c r="BV121" s="802">
        <v>14600378</v>
      </c>
      <c r="BW121" s="802"/>
      <c r="BX121" s="802"/>
      <c r="BY121" s="802"/>
      <c r="BZ121" s="802"/>
      <c r="CA121" s="802">
        <v>14982590</v>
      </c>
      <c r="CB121" s="802"/>
      <c r="CC121" s="802"/>
      <c r="CD121" s="802"/>
      <c r="CE121" s="802"/>
      <c r="CF121" s="866">
        <v>7.1</v>
      </c>
      <c r="CG121" s="867"/>
      <c r="CH121" s="867"/>
      <c r="CI121" s="867"/>
      <c r="CJ121" s="867"/>
      <c r="CK121" s="860"/>
      <c r="CL121" s="842"/>
      <c r="CM121" s="842"/>
      <c r="CN121" s="842"/>
      <c r="CO121" s="843"/>
      <c r="CP121" s="823" t="s">
        <v>465</v>
      </c>
      <c r="CQ121" s="824"/>
      <c r="CR121" s="824"/>
      <c r="CS121" s="824"/>
      <c r="CT121" s="824"/>
      <c r="CU121" s="824"/>
      <c r="CV121" s="824"/>
      <c r="CW121" s="824"/>
      <c r="CX121" s="824"/>
      <c r="CY121" s="824"/>
      <c r="CZ121" s="824"/>
      <c r="DA121" s="824"/>
      <c r="DB121" s="824"/>
      <c r="DC121" s="824"/>
      <c r="DD121" s="824"/>
      <c r="DE121" s="824"/>
      <c r="DF121" s="825"/>
      <c r="DG121" s="801">
        <v>629750</v>
      </c>
      <c r="DH121" s="802"/>
      <c r="DI121" s="802"/>
      <c r="DJ121" s="802"/>
      <c r="DK121" s="802"/>
      <c r="DL121" s="802">
        <v>785596</v>
      </c>
      <c r="DM121" s="802"/>
      <c r="DN121" s="802"/>
      <c r="DO121" s="802"/>
      <c r="DP121" s="802"/>
      <c r="DQ121" s="802">
        <v>1017899</v>
      </c>
      <c r="DR121" s="802"/>
      <c r="DS121" s="802"/>
      <c r="DT121" s="802"/>
      <c r="DU121" s="802"/>
      <c r="DV121" s="779">
        <v>0.5</v>
      </c>
      <c r="DW121" s="779"/>
      <c r="DX121" s="779"/>
      <c r="DY121" s="779"/>
      <c r="DZ121" s="780"/>
    </row>
    <row r="122" spans="1:130" s="235" customFormat="1" ht="26.25" customHeight="1" x14ac:dyDescent="0.2">
      <c r="A122" s="805"/>
      <c r="B122" s="806"/>
      <c r="C122" s="809" t="s">
        <v>445</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v>196163</v>
      </c>
      <c r="AB122" s="765"/>
      <c r="AC122" s="765"/>
      <c r="AD122" s="765"/>
      <c r="AE122" s="766"/>
      <c r="AF122" s="767">
        <v>190219</v>
      </c>
      <c r="AG122" s="765"/>
      <c r="AH122" s="765"/>
      <c r="AI122" s="765"/>
      <c r="AJ122" s="766"/>
      <c r="AK122" s="767">
        <v>114823</v>
      </c>
      <c r="AL122" s="765"/>
      <c r="AM122" s="765"/>
      <c r="AN122" s="765"/>
      <c r="AO122" s="766"/>
      <c r="AP122" s="812">
        <v>0.1</v>
      </c>
      <c r="AQ122" s="813"/>
      <c r="AR122" s="813"/>
      <c r="AS122" s="813"/>
      <c r="AT122" s="814"/>
      <c r="AU122" s="876"/>
      <c r="AV122" s="877"/>
      <c r="AW122" s="877"/>
      <c r="AX122" s="877"/>
      <c r="AY122" s="878"/>
      <c r="AZ122" s="870" t="s">
        <v>466</v>
      </c>
      <c r="BA122" s="871"/>
      <c r="BB122" s="871"/>
      <c r="BC122" s="871"/>
      <c r="BD122" s="871"/>
      <c r="BE122" s="871"/>
      <c r="BF122" s="871"/>
      <c r="BG122" s="871"/>
      <c r="BH122" s="871"/>
      <c r="BI122" s="871"/>
      <c r="BJ122" s="871"/>
      <c r="BK122" s="871"/>
      <c r="BL122" s="871"/>
      <c r="BM122" s="871"/>
      <c r="BN122" s="871"/>
      <c r="BO122" s="871"/>
      <c r="BP122" s="872"/>
      <c r="BQ122" s="853">
        <v>573062756</v>
      </c>
      <c r="BR122" s="833"/>
      <c r="BS122" s="833"/>
      <c r="BT122" s="833"/>
      <c r="BU122" s="833"/>
      <c r="BV122" s="833">
        <v>562972467</v>
      </c>
      <c r="BW122" s="833"/>
      <c r="BX122" s="833"/>
      <c r="BY122" s="833"/>
      <c r="BZ122" s="833"/>
      <c r="CA122" s="833">
        <v>555292798</v>
      </c>
      <c r="CB122" s="833"/>
      <c r="CC122" s="833"/>
      <c r="CD122" s="833"/>
      <c r="CE122" s="833"/>
      <c r="CF122" s="834">
        <v>261.3</v>
      </c>
      <c r="CG122" s="835"/>
      <c r="CH122" s="835"/>
      <c r="CI122" s="835"/>
      <c r="CJ122" s="835"/>
      <c r="CK122" s="860"/>
      <c r="CL122" s="842"/>
      <c r="CM122" s="842"/>
      <c r="CN122" s="842"/>
      <c r="CO122" s="843"/>
      <c r="CP122" s="823" t="s">
        <v>467</v>
      </c>
      <c r="CQ122" s="824"/>
      <c r="CR122" s="824"/>
      <c r="CS122" s="824"/>
      <c r="CT122" s="824"/>
      <c r="CU122" s="824"/>
      <c r="CV122" s="824"/>
      <c r="CW122" s="824"/>
      <c r="CX122" s="824"/>
      <c r="CY122" s="824"/>
      <c r="CZ122" s="824"/>
      <c r="DA122" s="824"/>
      <c r="DB122" s="824"/>
      <c r="DC122" s="824"/>
      <c r="DD122" s="824"/>
      <c r="DE122" s="824"/>
      <c r="DF122" s="825"/>
      <c r="DG122" s="801" t="s">
        <v>118</v>
      </c>
      <c r="DH122" s="802"/>
      <c r="DI122" s="802"/>
      <c r="DJ122" s="802"/>
      <c r="DK122" s="802"/>
      <c r="DL122" s="802" t="s">
        <v>118</v>
      </c>
      <c r="DM122" s="802"/>
      <c r="DN122" s="802"/>
      <c r="DO122" s="802"/>
      <c r="DP122" s="802"/>
      <c r="DQ122" s="802" t="s">
        <v>439</v>
      </c>
      <c r="DR122" s="802"/>
      <c r="DS122" s="802"/>
      <c r="DT122" s="802"/>
      <c r="DU122" s="802"/>
      <c r="DV122" s="779" t="s">
        <v>439</v>
      </c>
      <c r="DW122" s="779"/>
      <c r="DX122" s="779"/>
      <c r="DY122" s="779"/>
      <c r="DZ122" s="780"/>
    </row>
    <row r="123" spans="1:130" s="235" customFormat="1" ht="26.25" customHeight="1" x14ac:dyDescent="0.2">
      <c r="A123" s="805"/>
      <c r="B123" s="806"/>
      <c r="C123" s="809" t="s">
        <v>451</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118</v>
      </c>
      <c r="AB123" s="765"/>
      <c r="AC123" s="765"/>
      <c r="AD123" s="765"/>
      <c r="AE123" s="766"/>
      <c r="AF123" s="767" t="s">
        <v>118</v>
      </c>
      <c r="AG123" s="765"/>
      <c r="AH123" s="765"/>
      <c r="AI123" s="765"/>
      <c r="AJ123" s="766"/>
      <c r="AK123" s="767" t="s">
        <v>118</v>
      </c>
      <c r="AL123" s="765"/>
      <c r="AM123" s="765"/>
      <c r="AN123" s="765"/>
      <c r="AO123" s="766"/>
      <c r="AP123" s="812" t="s">
        <v>118</v>
      </c>
      <c r="AQ123" s="813"/>
      <c r="AR123" s="813"/>
      <c r="AS123" s="813"/>
      <c r="AT123" s="814"/>
      <c r="AU123" s="879"/>
      <c r="AV123" s="880"/>
      <c r="AW123" s="880"/>
      <c r="AX123" s="880"/>
      <c r="AY123" s="880"/>
      <c r="AZ123" s="266" t="s">
        <v>156</v>
      </c>
      <c r="BA123" s="266"/>
      <c r="BB123" s="266"/>
      <c r="BC123" s="266"/>
      <c r="BD123" s="266"/>
      <c r="BE123" s="266"/>
      <c r="BF123" s="266"/>
      <c r="BG123" s="266"/>
      <c r="BH123" s="266"/>
      <c r="BI123" s="266"/>
      <c r="BJ123" s="266"/>
      <c r="BK123" s="266"/>
      <c r="BL123" s="266"/>
      <c r="BM123" s="266"/>
      <c r="BN123" s="266"/>
      <c r="BO123" s="868" t="s">
        <v>468</v>
      </c>
      <c r="BP123" s="869"/>
      <c r="BQ123" s="820">
        <v>636754453</v>
      </c>
      <c r="BR123" s="821"/>
      <c r="BS123" s="821"/>
      <c r="BT123" s="821"/>
      <c r="BU123" s="821"/>
      <c r="BV123" s="821">
        <v>624405745</v>
      </c>
      <c r="BW123" s="821"/>
      <c r="BX123" s="821"/>
      <c r="BY123" s="821"/>
      <c r="BZ123" s="821"/>
      <c r="CA123" s="821">
        <v>615720460</v>
      </c>
      <c r="CB123" s="821"/>
      <c r="CC123" s="821"/>
      <c r="CD123" s="821"/>
      <c r="CE123" s="821"/>
      <c r="CF123" s="731"/>
      <c r="CG123" s="732"/>
      <c r="CH123" s="732"/>
      <c r="CI123" s="732"/>
      <c r="CJ123" s="822"/>
      <c r="CK123" s="860"/>
      <c r="CL123" s="842"/>
      <c r="CM123" s="842"/>
      <c r="CN123" s="842"/>
      <c r="CO123" s="843"/>
      <c r="CP123" s="823" t="s">
        <v>405</v>
      </c>
      <c r="CQ123" s="824"/>
      <c r="CR123" s="824"/>
      <c r="CS123" s="824"/>
      <c r="CT123" s="824"/>
      <c r="CU123" s="824"/>
      <c r="CV123" s="824"/>
      <c r="CW123" s="824"/>
      <c r="CX123" s="824"/>
      <c r="CY123" s="824"/>
      <c r="CZ123" s="824"/>
      <c r="DA123" s="824"/>
      <c r="DB123" s="824"/>
      <c r="DC123" s="824"/>
      <c r="DD123" s="824"/>
      <c r="DE123" s="824"/>
      <c r="DF123" s="825"/>
      <c r="DG123" s="801" t="s">
        <v>118</v>
      </c>
      <c r="DH123" s="802"/>
      <c r="DI123" s="802"/>
      <c r="DJ123" s="802"/>
      <c r="DK123" s="802"/>
      <c r="DL123" s="802" t="s">
        <v>118</v>
      </c>
      <c r="DM123" s="802"/>
      <c r="DN123" s="802"/>
      <c r="DO123" s="802"/>
      <c r="DP123" s="802"/>
      <c r="DQ123" s="802" t="s">
        <v>439</v>
      </c>
      <c r="DR123" s="802"/>
      <c r="DS123" s="802"/>
      <c r="DT123" s="802"/>
      <c r="DU123" s="802"/>
      <c r="DV123" s="779" t="s">
        <v>439</v>
      </c>
      <c r="DW123" s="779"/>
      <c r="DX123" s="779"/>
      <c r="DY123" s="779"/>
      <c r="DZ123" s="780"/>
    </row>
    <row r="124" spans="1:130" s="235" customFormat="1" ht="26.25" customHeight="1" thickBot="1" x14ac:dyDescent="0.25">
      <c r="A124" s="805"/>
      <c r="B124" s="806"/>
      <c r="C124" s="809" t="s">
        <v>454</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118</v>
      </c>
      <c r="AB124" s="765"/>
      <c r="AC124" s="765"/>
      <c r="AD124" s="765"/>
      <c r="AE124" s="766"/>
      <c r="AF124" s="767" t="s">
        <v>439</v>
      </c>
      <c r="AG124" s="765"/>
      <c r="AH124" s="765"/>
      <c r="AI124" s="765"/>
      <c r="AJ124" s="766"/>
      <c r="AK124" s="767" t="s">
        <v>118</v>
      </c>
      <c r="AL124" s="765"/>
      <c r="AM124" s="765"/>
      <c r="AN124" s="765"/>
      <c r="AO124" s="766"/>
      <c r="AP124" s="812" t="s">
        <v>118</v>
      </c>
      <c r="AQ124" s="813"/>
      <c r="AR124" s="813"/>
      <c r="AS124" s="813"/>
      <c r="AT124" s="814"/>
      <c r="AU124" s="815" t="s">
        <v>469</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171</v>
      </c>
      <c r="BR124" s="819"/>
      <c r="BS124" s="819"/>
      <c r="BT124" s="819"/>
      <c r="BU124" s="819"/>
      <c r="BV124" s="819">
        <v>177.8</v>
      </c>
      <c r="BW124" s="819"/>
      <c r="BX124" s="819"/>
      <c r="BY124" s="819"/>
      <c r="BZ124" s="819"/>
      <c r="CA124" s="819">
        <v>189.9</v>
      </c>
      <c r="CB124" s="819"/>
      <c r="CC124" s="819"/>
      <c r="CD124" s="819"/>
      <c r="CE124" s="819"/>
      <c r="CF124" s="709"/>
      <c r="CG124" s="710"/>
      <c r="CH124" s="710"/>
      <c r="CI124" s="710"/>
      <c r="CJ124" s="849"/>
      <c r="CK124" s="861"/>
      <c r="CL124" s="861"/>
      <c r="CM124" s="861"/>
      <c r="CN124" s="861"/>
      <c r="CO124" s="862"/>
      <c r="CP124" s="850" t="s">
        <v>470</v>
      </c>
      <c r="CQ124" s="851"/>
      <c r="CR124" s="851"/>
      <c r="CS124" s="851"/>
      <c r="CT124" s="851"/>
      <c r="CU124" s="851"/>
      <c r="CV124" s="851"/>
      <c r="CW124" s="851"/>
      <c r="CX124" s="851"/>
      <c r="CY124" s="851"/>
      <c r="CZ124" s="851"/>
      <c r="DA124" s="851"/>
      <c r="DB124" s="851"/>
      <c r="DC124" s="851"/>
      <c r="DD124" s="851"/>
      <c r="DE124" s="851"/>
      <c r="DF124" s="852"/>
      <c r="DG124" s="853">
        <v>303285</v>
      </c>
      <c r="DH124" s="833"/>
      <c r="DI124" s="833"/>
      <c r="DJ124" s="833"/>
      <c r="DK124" s="833"/>
      <c r="DL124" s="833" t="s">
        <v>118</v>
      </c>
      <c r="DM124" s="833"/>
      <c r="DN124" s="833"/>
      <c r="DO124" s="833"/>
      <c r="DP124" s="833"/>
      <c r="DQ124" s="833" t="s">
        <v>439</v>
      </c>
      <c r="DR124" s="833"/>
      <c r="DS124" s="833"/>
      <c r="DT124" s="833"/>
      <c r="DU124" s="833"/>
      <c r="DV124" s="836" t="s">
        <v>118</v>
      </c>
      <c r="DW124" s="836"/>
      <c r="DX124" s="836"/>
      <c r="DY124" s="836"/>
      <c r="DZ124" s="837"/>
    </row>
    <row r="125" spans="1:130" s="235" customFormat="1" ht="26.25" customHeight="1" x14ac:dyDescent="0.2">
      <c r="A125" s="805"/>
      <c r="B125" s="806"/>
      <c r="C125" s="809" t="s">
        <v>456</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118</v>
      </c>
      <c r="AB125" s="765"/>
      <c r="AC125" s="765"/>
      <c r="AD125" s="765"/>
      <c r="AE125" s="766"/>
      <c r="AF125" s="767" t="s">
        <v>439</v>
      </c>
      <c r="AG125" s="765"/>
      <c r="AH125" s="765"/>
      <c r="AI125" s="765"/>
      <c r="AJ125" s="766"/>
      <c r="AK125" s="767" t="s">
        <v>439</v>
      </c>
      <c r="AL125" s="765"/>
      <c r="AM125" s="765"/>
      <c r="AN125" s="765"/>
      <c r="AO125" s="766"/>
      <c r="AP125" s="812" t="s">
        <v>118</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471</v>
      </c>
      <c r="CL125" s="839"/>
      <c r="CM125" s="839"/>
      <c r="CN125" s="839"/>
      <c r="CO125" s="840"/>
      <c r="CP125" s="847" t="s">
        <v>472</v>
      </c>
      <c r="CQ125" s="793"/>
      <c r="CR125" s="793"/>
      <c r="CS125" s="793"/>
      <c r="CT125" s="793"/>
      <c r="CU125" s="793"/>
      <c r="CV125" s="793"/>
      <c r="CW125" s="793"/>
      <c r="CX125" s="793"/>
      <c r="CY125" s="793"/>
      <c r="CZ125" s="793"/>
      <c r="DA125" s="793"/>
      <c r="DB125" s="793"/>
      <c r="DC125" s="793"/>
      <c r="DD125" s="793"/>
      <c r="DE125" s="793"/>
      <c r="DF125" s="794"/>
      <c r="DG125" s="848" t="s">
        <v>118</v>
      </c>
      <c r="DH125" s="830"/>
      <c r="DI125" s="830"/>
      <c r="DJ125" s="830"/>
      <c r="DK125" s="830"/>
      <c r="DL125" s="830" t="s">
        <v>439</v>
      </c>
      <c r="DM125" s="830"/>
      <c r="DN125" s="830"/>
      <c r="DO125" s="830"/>
      <c r="DP125" s="830"/>
      <c r="DQ125" s="830" t="s">
        <v>118</v>
      </c>
      <c r="DR125" s="830"/>
      <c r="DS125" s="830"/>
      <c r="DT125" s="830"/>
      <c r="DU125" s="830"/>
      <c r="DV125" s="831" t="s">
        <v>118</v>
      </c>
      <c r="DW125" s="831"/>
      <c r="DX125" s="831"/>
      <c r="DY125" s="831"/>
      <c r="DZ125" s="832"/>
    </row>
    <row r="126" spans="1:130" s="235" customFormat="1" ht="26.25" customHeight="1" thickBot="1" x14ac:dyDescent="0.25">
      <c r="A126" s="805"/>
      <c r="B126" s="806"/>
      <c r="C126" s="809" t="s">
        <v>458</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t="s">
        <v>118</v>
      </c>
      <c r="AB126" s="765"/>
      <c r="AC126" s="765"/>
      <c r="AD126" s="765"/>
      <c r="AE126" s="766"/>
      <c r="AF126" s="767" t="s">
        <v>118</v>
      </c>
      <c r="AG126" s="765"/>
      <c r="AH126" s="765"/>
      <c r="AI126" s="765"/>
      <c r="AJ126" s="766"/>
      <c r="AK126" s="767" t="s">
        <v>439</v>
      </c>
      <c r="AL126" s="765"/>
      <c r="AM126" s="765"/>
      <c r="AN126" s="765"/>
      <c r="AO126" s="766"/>
      <c r="AP126" s="812" t="s">
        <v>118</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473</v>
      </c>
      <c r="CQ126" s="735"/>
      <c r="CR126" s="735"/>
      <c r="CS126" s="735"/>
      <c r="CT126" s="735"/>
      <c r="CU126" s="735"/>
      <c r="CV126" s="735"/>
      <c r="CW126" s="735"/>
      <c r="CX126" s="735"/>
      <c r="CY126" s="735"/>
      <c r="CZ126" s="735"/>
      <c r="DA126" s="735"/>
      <c r="DB126" s="735"/>
      <c r="DC126" s="735"/>
      <c r="DD126" s="735"/>
      <c r="DE126" s="735"/>
      <c r="DF126" s="736"/>
      <c r="DG126" s="801" t="s">
        <v>439</v>
      </c>
      <c r="DH126" s="802"/>
      <c r="DI126" s="802"/>
      <c r="DJ126" s="802"/>
      <c r="DK126" s="802"/>
      <c r="DL126" s="802" t="s">
        <v>439</v>
      </c>
      <c r="DM126" s="802"/>
      <c r="DN126" s="802"/>
      <c r="DO126" s="802"/>
      <c r="DP126" s="802"/>
      <c r="DQ126" s="802" t="s">
        <v>439</v>
      </c>
      <c r="DR126" s="802"/>
      <c r="DS126" s="802"/>
      <c r="DT126" s="802"/>
      <c r="DU126" s="802"/>
      <c r="DV126" s="779" t="s">
        <v>439</v>
      </c>
      <c r="DW126" s="779"/>
      <c r="DX126" s="779"/>
      <c r="DY126" s="779"/>
      <c r="DZ126" s="780"/>
    </row>
    <row r="127" spans="1:130" s="235" customFormat="1" ht="26.25" customHeight="1" x14ac:dyDescent="0.2">
      <c r="A127" s="807"/>
      <c r="B127" s="808"/>
      <c r="C127" s="826" t="s">
        <v>474</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v>740447</v>
      </c>
      <c r="AB127" s="765"/>
      <c r="AC127" s="765"/>
      <c r="AD127" s="765"/>
      <c r="AE127" s="766"/>
      <c r="AF127" s="767">
        <v>681408</v>
      </c>
      <c r="AG127" s="765"/>
      <c r="AH127" s="765"/>
      <c r="AI127" s="765"/>
      <c r="AJ127" s="766"/>
      <c r="AK127" s="767">
        <v>657972</v>
      </c>
      <c r="AL127" s="765"/>
      <c r="AM127" s="765"/>
      <c r="AN127" s="765"/>
      <c r="AO127" s="766"/>
      <c r="AP127" s="812">
        <v>0.3</v>
      </c>
      <c r="AQ127" s="813"/>
      <c r="AR127" s="813"/>
      <c r="AS127" s="813"/>
      <c r="AT127" s="814"/>
      <c r="AU127" s="271"/>
      <c r="AV127" s="271"/>
      <c r="AW127" s="271"/>
      <c r="AX127" s="829" t="s">
        <v>475</v>
      </c>
      <c r="AY127" s="797"/>
      <c r="AZ127" s="797"/>
      <c r="BA127" s="797"/>
      <c r="BB127" s="797"/>
      <c r="BC127" s="797"/>
      <c r="BD127" s="797"/>
      <c r="BE127" s="798"/>
      <c r="BF127" s="796" t="s">
        <v>476</v>
      </c>
      <c r="BG127" s="797"/>
      <c r="BH127" s="797"/>
      <c r="BI127" s="797"/>
      <c r="BJ127" s="797"/>
      <c r="BK127" s="797"/>
      <c r="BL127" s="798"/>
      <c r="BM127" s="796" t="s">
        <v>477</v>
      </c>
      <c r="BN127" s="797"/>
      <c r="BO127" s="797"/>
      <c r="BP127" s="797"/>
      <c r="BQ127" s="797"/>
      <c r="BR127" s="797"/>
      <c r="BS127" s="798"/>
      <c r="BT127" s="796" t="s">
        <v>478</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479</v>
      </c>
      <c r="CQ127" s="735"/>
      <c r="CR127" s="735"/>
      <c r="CS127" s="735"/>
      <c r="CT127" s="735"/>
      <c r="CU127" s="735"/>
      <c r="CV127" s="735"/>
      <c r="CW127" s="735"/>
      <c r="CX127" s="735"/>
      <c r="CY127" s="735"/>
      <c r="CZ127" s="735"/>
      <c r="DA127" s="735"/>
      <c r="DB127" s="735"/>
      <c r="DC127" s="735"/>
      <c r="DD127" s="735"/>
      <c r="DE127" s="735"/>
      <c r="DF127" s="736"/>
      <c r="DG127" s="801" t="s">
        <v>118</v>
      </c>
      <c r="DH127" s="802"/>
      <c r="DI127" s="802"/>
      <c r="DJ127" s="802"/>
      <c r="DK127" s="802"/>
      <c r="DL127" s="802" t="s">
        <v>118</v>
      </c>
      <c r="DM127" s="802"/>
      <c r="DN127" s="802"/>
      <c r="DO127" s="802"/>
      <c r="DP127" s="802"/>
      <c r="DQ127" s="802" t="s">
        <v>118</v>
      </c>
      <c r="DR127" s="802"/>
      <c r="DS127" s="802"/>
      <c r="DT127" s="802"/>
      <c r="DU127" s="802"/>
      <c r="DV127" s="779" t="s">
        <v>118</v>
      </c>
      <c r="DW127" s="779"/>
      <c r="DX127" s="779"/>
      <c r="DY127" s="779"/>
      <c r="DZ127" s="780"/>
    </row>
    <row r="128" spans="1:130" s="235" customFormat="1" ht="26.25" customHeight="1" thickBot="1" x14ac:dyDescent="0.25">
      <c r="A128" s="781" t="s">
        <v>480</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481</v>
      </c>
      <c r="X128" s="783"/>
      <c r="Y128" s="783"/>
      <c r="Z128" s="784"/>
      <c r="AA128" s="785">
        <v>9170168</v>
      </c>
      <c r="AB128" s="786"/>
      <c r="AC128" s="786"/>
      <c r="AD128" s="786"/>
      <c r="AE128" s="787"/>
      <c r="AF128" s="788">
        <v>2815784</v>
      </c>
      <c r="AG128" s="786"/>
      <c r="AH128" s="786"/>
      <c r="AI128" s="786"/>
      <c r="AJ128" s="787"/>
      <c r="AK128" s="788">
        <v>693756</v>
      </c>
      <c r="AL128" s="786"/>
      <c r="AM128" s="786"/>
      <c r="AN128" s="786"/>
      <c r="AO128" s="787"/>
      <c r="AP128" s="789"/>
      <c r="AQ128" s="790"/>
      <c r="AR128" s="790"/>
      <c r="AS128" s="790"/>
      <c r="AT128" s="791"/>
      <c r="AU128" s="271"/>
      <c r="AV128" s="271"/>
      <c r="AW128" s="271"/>
      <c r="AX128" s="792" t="s">
        <v>482</v>
      </c>
      <c r="AY128" s="793"/>
      <c r="AZ128" s="793"/>
      <c r="BA128" s="793"/>
      <c r="BB128" s="793"/>
      <c r="BC128" s="793"/>
      <c r="BD128" s="793"/>
      <c r="BE128" s="794"/>
      <c r="BF128" s="771" t="s">
        <v>118</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483</v>
      </c>
      <c r="CQ128" s="713"/>
      <c r="CR128" s="713"/>
      <c r="CS128" s="713"/>
      <c r="CT128" s="713"/>
      <c r="CU128" s="713"/>
      <c r="CV128" s="713"/>
      <c r="CW128" s="713"/>
      <c r="CX128" s="713"/>
      <c r="CY128" s="713"/>
      <c r="CZ128" s="713"/>
      <c r="DA128" s="713"/>
      <c r="DB128" s="713"/>
      <c r="DC128" s="713"/>
      <c r="DD128" s="713"/>
      <c r="DE128" s="713"/>
      <c r="DF128" s="714"/>
      <c r="DG128" s="775">
        <v>5280281</v>
      </c>
      <c r="DH128" s="776"/>
      <c r="DI128" s="776"/>
      <c r="DJ128" s="776"/>
      <c r="DK128" s="776"/>
      <c r="DL128" s="776">
        <v>4983060</v>
      </c>
      <c r="DM128" s="776"/>
      <c r="DN128" s="776"/>
      <c r="DO128" s="776"/>
      <c r="DP128" s="776"/>
      <c r="DQ128" s="776">
        <v>4643162</v>
      </c>
      <c r="DR128" s="776"/>
      <c r="DS128" s="776"/>
      <c r="DT128" s="776"/>
      <c r="DU128" s="776"/>
      <c r="DV128" s="777">
        <v>2.2000000000000002</v>
      </c>
      <c r="DW128" s="777"/>
      <c r="DX128" s="777"/>
      <c r="DY128" s="777"/>
      <c r="DZ128" s="778"/>
    </row>
    <row r="129" spans="1:131" s="235" customFormat="1" ht="26.25" customHeight="1" x14ac:dyDescent="0.2">
      <c r="A129" s="759" t="s">
        <v>100</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484</v>
      </c>
      <c r="X129" s="762"/>
      <c r="Y129" s="762"/>
      <c r="Z129" s="763"/>
      <c r="AA129" s="764">
        <v>266413223</v>
      </c>
      <c r="AB129" s="765"/>
      <c r="AC129" s="765"/>
      <c r="AD129" s="765"/>
      <c r="AE129" s="766"/>
      <c r="AF129" s="767">
        <v>266360314</v>
      </c>
      <c r="AG129" s="765"/>
      <c r="AH129" s="765"/>
      <c r="AI129" s="765"/>
      <c r="AJ129" s="766"/>
      <c r="AK129" s="767">
        <v>262872326</v>
      </c>
      <c r="AL129" s="765"/>
      <c r="AM129" s="765"/>
      <c r="AN129" s="765"/>
      <c r="AO129" s="766"/>
      <c r="AP129" s="768"/>
      <c r="AQ129" s="769"/>
      <c r="AR129" s="769"/>
      <c r="AS129" s="769"/>
      <c r="AT129" s="770"/>
      <c r="AU129" s="273"/>
      <c r="AV129" s="273"/>
      <c r="AW129" s="273"/>
      <c r="AX129" s="734" t="s">
        <v>485</v>
      </c>
      <c r="AY129" s="735"/>
      <c r="AZ129" s="735"/>
      <c r="BA129" s="735"/>
      <c r="BB129" s="735"/>
      <c r="BC129" s="735"/>
      <c r="BD129" s="735"/>
      <c r="BE129" s="736"/>
      <c r="BF129" s="754" t="s">
        <v>439</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9" t="s">
        <v>486</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487</v>
      </c>
      <c r="X130" s="762"/>
      <c r="Y130" s="762"/>
      <c r="Z130" s="763"/>
      <c r="AA130" s="764">
        <v>51641699</v>
      </c>
      <c r="AB130" s="765"/>
      <c r="AC130" s="765"/>
      <c r="AD130" s="765"/>
      <c r="AE130" s="766"/>
      <c r="AF130" s="767">
        <v>50945150</v>
      </c>
      <c r="AG130" s="765"/>
      <c r="AH130" s="765"/>
      <c r="AI130" s="765"/>
      <c r="AJ130" s="766"/>
      <c r="AK130" s="767">
        <v>50360155</v>
      </c>
      <c r="AL130" s="765"/>
      <c r="AM130" s="765"/>
      <c r="AN130" s="765"/>
      <c r="AO130" s="766"/>
      <c r="AP130" s="768"/>
      <c r="AQ130" s="769"/>
      <c r="AR130" s="769"/>
      <c r="AS130" s="769"/>
      <c r="AT130" s="770"/>
      <c r="AU130" s="273"/>
      <c r="AV130" s="273"/>
      <c r="AW130" s="273"/>
      <c r="AX130" s="734" t="s">
        <v>488</v>
      </c>
      <c r="AY130" s="735"/>
      <c r="AZ130" s="735"/>
      <c r="BA130" s="735"/>
      <c r="BB130" s="735"/>
      <c r="BC130" s="735"/>
      <c r="BD130" s="735"/>
      <c r="BE130" s="736"/>
      <c r="BF130" s="737">
        <v>10.6</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489</v>
      </c>
      <c r="X131" s="745"/>
      <c r="Y131" s="745"/>
      <c r="Z131" s="746"/>
      <c r="AA131" s="747">
        <v>214771524</v>
      </c>
      <c r="AB131" s="748"/>
      <c r="AC131" s="748"/>
      <c r="AD131" s="748"/>
      <c r="AE131" s="749"/>
      <c r="AF131" s="750">
        <v>215415164</v>
      </c>
      <c r="AG131" s="748"/>
      <c r="AH131" s="748"/>
      <c r="AI131" s="748"/>
      <c r="AJ131" s="749"/>
      <c r="AK131" s="750">
        <v>212512171</v>
      </c>
      <c r="AL131" s="748"/>
      <c r="AM131" s="748"/>
      <c r="AN131" s="748"/>
      <c r="AO131" s="749"/>
      <c r="AP131" s="751"/>
      <c r="AQ131" s="752"/>
      <c r="AR131" s="752"/>
      <c r="AS131" s="752"/>
      <c r="AT131" s="753"/>
      <c r="AU131" s="273"/>
      <c r="AV131" s="273"/>
      <c r="AW131" s="273"/>
      <c r="AX131" s="712" t="s">
        <v>490</v>
      </c>
      <c r="AY131" s="713"/>
      <c r="AZ131" s="713"/>
      <c r="BA131" s="713"/>
      <c r="BB131" s="713"/>
      <c r="BC131" s="713"/>
      <c r="BD131" s="713"/>
      <c r="BE131" s="714"/>
      <c r="BF131" s="715">
        <v>189.9</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1" t="s">
        <v>491</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492</v>
      </c>
      <c r="W132" s="725"/>
      <c r="X132" s="725"/>
      <c r="Y132" s="725"/>
      <c r="Z132" s="726"/>
      <c r="AA132" s="727">
        <v>10.9071955</v>
      </c>
      <c r="AB132" s="728"/>
      <c r="AC132" s="728"/>
      <c r="AD132" s="728"/>
      <c r="AE132" s="729"/>
      <c r="AF132" s="730">
        <v>10.773200859999999</v>
      </c>
      <c r="AG132" s="728"/>
      <c r="AH132" s="728"/>
      <c r="AI132" s="728"/>
      <c r="AJ132" s="729"/>
      <c r="AK132" s="730">
        <v>10.382858629999999</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493</v>
      </c>
      <c r="W133" s="704"/>
      <c r="X133" s="704"/>
      <c r="Y133" s="704"/>
      <c r="Z133" s="705"/>
      <c r="AA133" s="706">
        <v>10.3</v>
      </c>
      <c r="AB133" s="707"/>
      <c r="AC133" s="707"/>
      <c r="AD133" s="707"/>
      <c r="AE133" s="708"/>
      <c r="AF133" s="706">
        <v>10.5</v>
      </c>
      <c r="AG133" s="707"/>
      <c r="AH133" s="707"/>
      <c r="AI133" s="707"/>
      <c r="AJ133" s="708"/>
      <c r="AK133" s="706">
        <v>10.6</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P7vHF0621efY927wDon9S5dN8Gv/03fao7L4a/j9NJx0se/VoXC7l77j2PQCUcRgQbL1yNphHTQ80EF8RRZwyw==" saltValue="BR2W6yE5k4C/TlQg922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C119" sqref="C119"/>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494</v>
      </c>
    </row>
  </sheetData>
  <sheetProtection algorithmName="SHA-512" hashValue="j6UkOZg5TOqDn6kXkTXcdIJh7SOxYEhw9FmWbTlkb9OPOeTWKKM0H/Pt61XmDQ08IZb75rvJGayygVc1XqebbA==" saltValue="QZTxMYhT2HPt4kwieI59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C119" sqref="C119"/>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494</v>
      </c>
    </row>
  </sheetData>
  <sheetProtection algorithmName="SHA-512" hashValue="dK+esv8rb7St2W/uyLmAlrvpO3c765yA0boLpFj5T3DoLayTPEul3ciKOMjj62PwoH4c7mOgjDhLpTv/nQAB+w==" saltValue="JscfyZMy/rcIftctncXR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C119" sqref="C119"/>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495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496</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0" t="s">
        <v>497</v>
      </c>
      <c r="AP7" s="294"/>
      <c r="AQ7" s="295" t="s">
        <v>498</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1"/>
      <c r="AP8" s="300" t="s">
        <v>499</v>
      </c>
      <c r="AQ8" s="301" t="s">
        <v>500</v>
      </c>
      <c r="AR8" s="302" t="s">
        <v>501</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4" t="s">
        <v>502</v>
      </c>
      <c r="AL9" s="1145"/>
      <c r="AM9" s="1145"/>
      <c r="AN9" s="1146"/>
      <c r="AO9" s="303">
        <v>113559612</v>
      </c>
      <c r="AP9" s="303">
        <v>160117</v>
      </c>
      <c r="AQ9" s="304">
        <v>164245</v>
      </c>
      <c r="AR9" s="305">
        <v>-2.5</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4" t="s">
        <v>503</v>
      </c>
      <c r="AL10" s="1145"/>
      <c r="AM10" s="1145"/>
      <c r="AN10" s="1146"/>
      <c r="AO10" s="303">
        <v>880627</v>
      </c>
      <c r="AP10" s="303">
        <v>1242</v>
      </c>
      <c r="AQ10" s="304">
        <v>696</v>
      </c>
      <c r="AR10" s="305">
        <v>78.400000000000006</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4" t="s">
        <v>504</v>
      </c>
      <c r="AL11" s="1145"/>
      <c r="AM11" s="1145"/>
      <c r="AN11" s="1146"/>
      <c r="AO11" s="303">
        <v>1430071</v>
      </c>
      <c r="AP11" s="303">
        <v>2016</v>
      </c>
      <c r="AQ11" s="304">
        <v>1627</v>
      </c>
      <c r="AR11" s="305">
        <v>23.9</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4" t="s">
        <v>505</v>
      </c>
      <c r="AL12" s="1145"/>
      <c r="AM12" s="1145"/>
      <c r="AN12" s="1146"/>
      <c r="AO12" s="303" t="s">
        <v>506</v>
      </c>
      <c r="AP12" s="303" t="s">
        <v>506</v>
      </c>
      <c r="AQ12" s="304" t="s">
        <v>506</v>
      </c>
      <c r="AR12" s="305" t="s">
        <v>506</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4" t="s">
        <v>507</v>
      </c>
      <c r="AL13" s="1145"/>
      <c r="AM13" s="1145"/>
      <c r="AN13" s="1146"/>
      <c r="AO13" s="303">
        <v>1855</v>
      </c>
      <c r="AP13" s="303">
        <v>3</v>
      </c>
      <c r="AQ13" s="304">
        <v>60</v>
      </c>
      <c r="AR13" s="305">
        <v>-95</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4" t="s">
        <v>508</v>
      </c>
      <c r="AL14" s="1145"/>
      <c r="AM14" s="1145"/>
      <c r="AN14" s="1146"/>
      <c r="AO14" s="303">
        <v>2730325</v>
      </c>
      <c r="AP14" s="303">
        <v>3850</v>
      </c>
      <c r="AQ14" s="304">
        <v>5407</v>
      </c>
      <c r="AR14" s="305">
        <v>-28.8</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4" t="s">
        <v>509</v>
      </c>
      <c r="AL15" s="1145"/>
      <c r="AM15" s="1145"/>
      <c r="AN15" s="1146"/>
      <c r="AO15" s="303">
        <v>-11768402</v>
      </c>
      <c r="AP15" s="303">
        <v>-16593</v>
      </c>
      <c r="AQ15" s="304">
        <v>-15903</v>
      </c>
      <c r="AR15" s="305">
        <v>4.3</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6" t="s">
        <v>156</v>
      </c>
      <c r="AL16" s="1137"/>
      <c r="AM16" s="1137"/>
      <c r="AN16" s="1138"/>
      <c r="AO16" s="303">
        <v>106834088</v>
      </c>
      <c r="AP16" s="303">
        <v>150634</v>
      </c>
      <c r="AQ16" s="304">
        <v>156132</v>
      </c>
      <c r="AR16" s="305">
        <v>-3.5</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510</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511</v>
      </c>
      <c r="AP20" s="314" t="s">
        <v>512</v>
      </c>
      <c r="AQ20" s="315" t="s">
        <v>513</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7" t="s">
        <v>514</v>
      </c>
      <c r="AL21" s="1148"/>
      <c r="AM21" s="1148"/>
      <c r="AN21" s="1149"/>
      <c r="AO21" s="318">
        <v>1787.43</v>
      </c>
      <c r="AP21" s="319">
        <v>1830.46</v>
      </c>
      <c r="AQ21" s="320">
        <v>-43.03</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7" t="s">
        <v>515</v>
      </c>
      <c r="AL22" s="1148"/>
      <c r="AM22" s="1148"/>
      <c r="AN22" s="1149"/>
      <c r="AO22" s="323">
        <v>98.8</v>
      </c>
      <c r="AP22" s="324">
        <v>97.6</v>
      </c>
      <c r="AQ22" s="325">
        <v>1.2</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516</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517</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518</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0" t="s">
        <v>497</v>
      </c>
      <c r="AP30" s="294"/>
      <c r="AQ30" s="295" t="s">
        <v>498</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1"/>
      <c r="AP31" s="300" t="s">
        <v>499</v>
      </c>
      <c r="AQ31" s="301" t="s">
        <v>500</v>
      </c>
      <c r="AR31" s="302" t="s">
        <v>501</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3" t="s">
        <v>519</v>
      </c>
      <c r="AL32" s="1134"/>
      <c r="AM32" s="1134"/>
      <c r="AN32" s="1135"/>
      <c r="AO32" s="303">
        <v>59287537</v>
      </c>
      <c r="AP32" s="303">
        <v>83594</v>
      </c>
      <c r="AQ32" s="304">
        <v>91959</v>
      </c>
      <c r="AR32" s="305">
        <v>-9.1</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3" t="s">
        <v>520</v>
      </c>
      <c r="AL33" s="1134"/>
      <c r="AM33" s="1134"/>
      <c r="AN33" s="1135"/>
      <c r="AO33" s="303">
        <v>1398774</v>
      </c>
      <c r="AP33" s="303">
        <v>1972</v>
      </c>
      <c r="AQ33" s="304">
        <v>717</v>
      </c>
      <c r="AR33" s="305">
        <v>175</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3" t="s">
        <v>521</v>
      </c>
      <c r="AL34" s="1134"/>
      <c r="AM34" s="1134"/>
      <c r="AN34" s="1135"/>
      <c r="AO34" s="303">
        <v>9567714</v>
      </c>
      <c r="AP34" s="303">
        <v>13490</v>
      </c>
      <c r="AQ34" s="304">
        <v>9645</v>
      </c>
      <c r="AR34" s="305">
        <v>39.9</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3" t="s">
        <v>522</v>
      </c>
      <c r="AL35" s="1134"/>
      <c r="AM35" s="1134"/>
      <c r="AN35" s="1135"/>
      <c r="AO35" s="303">
        <v>1167532</v>
      </c>
      <c r="AP35" s="303">
        <v>1646</v>
      </c>
      <c r="AQ35" s="304">
        <v>2392</v>
      </c>
      <c r="AR35" s="305">
        <v>-31.2</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3" t="s">
        <v>523</v>
      </c>
      <c r="AL36" s="1134"/>
      <c r="AM36" s="1134"/>
      <c r="AN36" s="1135"/>
      <c r="AO36" s="303">
        <v>917506</v>
      </c>
      <c r="AP36" s="303">
        <v>1294</v>
      </c>
      <c r="AQ36" s="304">
        <v>1195</v>
      </c>
      <c r="AR36" s="305">
        <v>8.3000000000000007</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3" t="s">
        <v>524</v>
      </c>
      <c r="AL37" s="1134"/>
      <c r="AM37" s="1134"/>
      <c r="AN37" s="1135"/>
      <c r="AO37" s="303">
        <v>772795</v>
      </c>
      <c r="AP37" s="303">
        <v>1090</v>
      </c>
      <c r="AQ37" s="304">
        <v>829</v>
      </c>
      <c r="AR37" s="305">
        <v>31.5</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0" t="s">
        <v>525</v>
      </c>
      <c r="AL38" s="1131"/>
      <c r="AM38" s="1131"/>
      <c r="AN38" s="1132"/>
      <c r="AO38" s="333">
        <v>6891</v>
      </c>
      <c r="AP38" s="333">
        <v>10</v>
      </c>
      <c r="AQ38" s="334">
        <v>6</v>
      </c>
      <c r="AR38" s="325">
        <v>66.7</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0" t="s">
        <v>526</v>
      </c>
      <c r="AL39" s="1131"/>
      <c r="AM39" s="1131"/>
      <c r="AN39" s="1132"/>
      <c r="AO39" s="303">
        <v>-693756</v>
      </c>
      <c r="AP39" s="303">
        <v>-978</v>
      </c>
      <c r="AQ39" s="304">
        <v>-998</v>
      </c>
      <c r="AR39" s="305">
        <v>-2</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3" t="s">
        <v>527</v>
      </c>
      <c r="AL40" s="1134"/>
      <c r="AM40" s="1134"/>
      <c r="AN40" s="1135"/>
      <c r="AO40" s="303">
        <v>-50360155</v>
      </c>
      <c r="AP40" s="303">
        <v>-71007</v>
      </c>
      <c r="AQ40" s="304">
        <v>-80156</v>
      </c>
      <c r="AR40" s="305">
        <v>-11.4</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6" t="s">
        <v>528</v>
      </c>
      <c r="AL41" s="1137"/>
      <c r="AM41" s="1137"/>
      <c r="AN41" s="1138"/>
      <c r="AO41" s="303">
        <v>22064838</v>
      </c>
      <c r="AP41" s="303">
        <v>31111</v>
      </c>
      <c r="AQ41" s="304">
        <v>25590</v>
      </c>
      <c r="AR41" s="305">
        <v>21.6</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529</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530</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39" t="s">
        <v>497</v>
      </c>
      <c r="AN49" s="1141" t="s">
        <v>531</v>
      </c>
      <c r="AO49" s="1142"/>
      <c r="AP49" s="1142"/>
      <c r="AQ49" s="1142"/>
      <c r="AR49" s="1143"/>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0"/>
      <c r="AN50" s="345" t="s">
        <v>532</v>
      </c>
      <c r="AO50" s="346" t="s">
        <v>533</v>
      </c>
      <c r="AP50" s="347" t="s">
        <v>534</v>
      </c>
      <c r="AQ50" s="348" t="s">
        <v>535</v>
      </c>
      <c r="AR50" s="349" t="s">
        <v>536</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537</v>
      </c>
      <c r="AL51" s="342"/>
      <c r="AM51" s="350">
        <v>95658313</v>
      </c>
      <c r="AN51" s="351">
        <v>129258</v>
      </c>
      <c r="AO51" s="352">
        <v>2.4</v>
      </c>
      <c r="AP51" s="353">
        <v>119378</v>
      </c>
      <c r="AQ51" s="354">
        <v>-3.5</v>
      </c>
      <c r="AR51" s="355">
        <v>5.9</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538</v>
      </c>
      <c r="AM52" s="358">
        <v>25346603</v>
      </c>
      <c r="AN52" s="359">
        <v>34249</v>
      </c>
      <c r="AO52" s="360">
        <v>-6</v>
      </c>
      <c r="AP52" s="361">
        <v>35801</v>
      </c>
      <c r="AQ52" s="362">
        <v>24.1</v>
      </c>
      <c r="AR52" s="363">
        <v>-30.1</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539</v>
      </c>
      <c r="AL53" s="342"/>
      <c r="AM53" s="350">
        <v>99492641</v>
      </c>
      <c r="AN53" s="351">
        <v>135820</v>
      </c>
      <c r="AO53" s="352">
        <v>5.0999999999999996</v>
      </c>
      <c r="AP53" s="353">
        <v>135728</v>
      </c>
      <c r="AQ53" s="354">
        <v>13.7</v>
      </c>
      <c r="AR53" s="355">
        <v>-8.6</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538</v>
      </c>
      <c r="AM54" s="358">
        <v>31257550</v>
      </c>
      <c r="AN54" s="359">
        <v>42670</v>
      </c>
      <c r="AO54" s="360">
        <v>24.6</v>
      </c>
      <c r="AP54" s="361">
        <v>40699</v>
      </c>
      <c r="AQ54" s="362">
        <v>13.7</v>
      </c>
      <c r="AR54" s="363">
        <v>10.9</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540</v>
      </c>
      <c r="AL55" s="342"/>
      <c r="AM55" s="350">
        <v>109110421</v>
      </c>
      <c r="AN55" s="351">
        <v>150437</v>
      </c>
      <c r="AO55" s="352">
        <v>10.8</v>
      </c>
      <c r="AP55" s="353">
        <v>139505</v>
      </c>
      <c r="AQ55" s="354">
        <v>2.8</v>
      </c>
      <c r="AR55" s="355">
        <v>8</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538</v>
      </c>
      <c r="AM56" s="358">
        <v>32511936</v>
      </c>
      <c r="AN56" s="359">
        <v>44826</v>
      </c>
      <c r="AO56" s="360">
        <v>5.0999999999999996</v>
      </c>
      <c r="AP56" s="361">
        <v>39411</v>
      </c>
      <c r="AQ56" s="362">
        <v>-3.2</v>
      </c>
      <c r="AR56" s="363">
        <v>8.3000000000000007</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541</v>
      </c>
      <c r="AL57" s="342"/>
      <c r="AM57" s="350">
        <v>93339378</v>
      </c>
      <c r="AN57" s="351">
        <v>130093</v>
      </c>
      <c r="AO57" s="352">
        <v>-13.5</v>
      </c>
      <c r="AP57" s="353">
        <v>128232</v>
      </c>
      <c r="AQ57" s="354">
        <v>-8.1</v>
      </c>
      <c r="AR57" s="355">
        <v>-5.4</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538</v>
      </c>
      <c r="AM58" s="358">
        <v>28531040</v>
      </c>
      <c r="AN58" s="359">
        <v>39766</v>
      </c>
      <c r="AO58" s="360">
        <v>-11.3</v>
      </c>
      <c r="AP58" s="361">
        <v>36122</v>
      </c>
      <c r="AQ58" s="362">
        <v>-8.3000000000000007</v>
      </c>
      <c r="AR58" s="363">
        <v>-3</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542</v>
      </c>
      <c r="AL59" s="342"/>
      <c r="AM59" s="350">
        <v>105787853</v>
      </c>
      <c r="AN59" s="351">
        <v>149159</v>
      </c>
      <c r="AO59" s="352">
        <v>14.7</v>
      </c>
      <c r="AP59" s="353">
        <v>145988</v>
      </c>
      <c r="AQ59" s="354">
        <v>13.8</v>
      </c>
      <c r="AR59" s="355">
        <v>0.9</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538</v>
      </c>
      <c r="AM60" s="358">
        <v>29254957</v>
      </c>
      <c r="AN60" s="359">
        <v>41249</v>
      </c>
      <c r="AO60" s="360">
        <v>3.7</v>
      </c>
      <c r="AP60" s="361">
        <v>36192</v>
      </c>
      <c r="AQ60" s="362">
        <v>0.2</v>
      </c>
      <c r="AR60" s="363">
        <v>3.5</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543</v>
      </c>
      <c r="AL61" s="364"/>
      <c r="AM61" s="365">
        <v>100677721</v>
      </c>
      <c r="AN61" s="366">
        <v>138953</v>
      </c>
      <c r="AO61" s="367">
        <v>3.9</v>
      </c>
      <c r="AP61" s="368">
        <v>133766</v>
      </c>
      <c r="AQ61" s="369">
        <v>3.7</v>
      </c>
      <c r="AR61" s="355">
        <v>0.2</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538</v>
      </c>
      <c r="AM62" s="358">
        <v>29380417</v>
      </c>
      <c r="AN62" s="359">
        <v>40552</v>
      </c>
      <c r="AO62" s="360">
        <v>3.2</v>
      </c>
      <c r="AP62" s="361">
        <v>37645</v>
      </c>
      <c r="AQ62" s="362">
        <v>5.3</v>
      </c>
      <c r="AR62" s="363">
        <v>-2.1</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XjKScPnuNCNq+ArRcYQ2WDdMaaqzpJx268m8+e+4QgF9EBLA0T64mTzFg9UZDlCEtPvKhpcmbOD0SD9JqZ1pUg==" saltValue="GSorgbKrmUidUsKolQUGH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C119" sqref="C119"/>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544</v>
      </c>
    </row>
    <row r="121" spans="125:125" ht="13.5" hidden="1" customHeight="1" x14ac:dyDescent="0.2">
      <c r="DU121" s="279"/>
    </row>
  </sheetData>
  <sheetProtection algorithmName="SHA-512" hashValue="PGgx3cnUnhBGkPzRZC9C67CKND4KwpmqWk+7lD44G9gkbyhhlnC3qEGlLJwXemfwKimTfM/mgs6p1oEl5MNYqw==" saltValue="stv3n2uiqDtu0v6ySx1w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C119" sqref="C119"/>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545</v>
      </c>
    </row>
  </sheetData>
  <sheetProtection algorithmName="SHA-512" hashValue="ZnFb+PyrYf+E2UDaTs7m2Y22lp6vReFGDstaOwqmy290q/9QBVmMWPNHQBySDDqlx+yp4347f9ta7ex1NOnnzQ==" saltValue="Gp7I33K/OYNW8rwCH4Ea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C119" sqref="C119"/>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546</v>
      </c>
      <c r="G46" s="373" t="s">
        <v>547</v>
      </c>
      <c r="H46" s="373" t="s">
        <v>548</v>
      </c>
      <c r="I46" s="373" t="s">
        <v>549</v>
      </c>
      <c r="J46" s="374" t="s">
        <v>550</v>
      </c>
    </row>
    <row r="47" spans="2:10" ht="57.75" customHeight="1" x14ac:dyDescent="0.2">
      <c r="B47" s="7"/>
      <c r="C47" s="1152" t="s">
        <v>3</v>
      </c>
      <c r="D47" s="1152"/>
      <c r="E47" s="1153"/>
      <c r="F47" s="375">
        <v>3.31</v>
      </c>
      <c r="G47" s="376">
        <v>3.1</v>
      </c>
      <c r="H47" s="376">
        <v>2.63</v>
      </c>
      <c r="I47" s="376">
        <v>2.78</v>
      </c>
      <c r="J47" s="377">
        <v>2.38</v>
      </c>
    </row>
    <row r="48" spans="2:10" ht="57.75" customHeight="1" x14ac:dyDescent="0.2">
      <c r="B48" s="8"/>
      <c r="C48" s="1154" t="s">
        <v>4</v>
      </c>
      <c r="D48" s="1154"/>
      <c r="E48" s="1155"/>
      <c r="F48" s="378">
        <v>0.96</v>
      </c>
      <c r="G48" s="379">
        <v>0.37</v>
      </c>
      <c r="H48" s="379">
        <v>0.76</v>
      </c>
      <c r="I48" s="379">
        <v>0.49</v>
      </c>
      <c r="J48" s="380">
        <v>0.43</v>
      </c>
    </row>
    <row r="49" spans="2:10" ht="57.75" customHeight="1" thickBot="1" x14ac:dyDescent="0.25">
      <c r="B49" s="9"/>
      <c r="C49" s="1156" t="s">
        <v>5</v>
      </c>
      <c r="D49" s="1156"/>
      <c r="E49" s="1157"/>
      <c r="F49" s="381">
        <v>0.09</v>
      </c>
      <c r="G49" s="382" t="s">
        <v>551</v>
      </c>
      <c r="H49" s="382" t="s">
        <v>552</v>
      </c>
      <c r="I49" s="382" t="s">
        <v>553</v>
      </c>
      <c r="J49" s="383" t="s">
        <v>554</v>
      </c>
    </row>
    <row r="50" spans="2:10" ht="13.5" customHeight="1" x14ac:dyDescent="0.2"/>
  </sheetData>
  <sheetProtection algorithmName="SHA-512" hashValue="BCIY/FeylzyBmMvPyUhvyBOf+ZWWYz27JHk8O6r8sEZUaHEQFVWCSI9QoDVQwjsZ04nSYjkEBUUBwgZHp2olpw==" saltValue="oT5WWBGe7sQDHtCTho5/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2021-03-10T01:51:22Z</cp:lastPrinted>
  <dcterms:created xsi:type="dcterms:W3CDTF">2021-02-02T04:19:57Z</dcterms:created>
  <dcterms:modified xsi:type="dcterms:W3CDTF">2021-10-29T02:24:58Z</dcterms:modified>
  <cp:category/>
</cp:coreProperties>
</file>