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7FF5A7F3-40F9-402F-8749-18B74AB62E66}" xr6:coauthVersionLast="36" xr6:coauthVersionMax="36" xr10:uidLastSave="{00000000-0000-0000-0000-000000000000}"/>
  <bookViews>
    <workbookView xWindow="0" yWindow="0" windowWidth="19200" windowHeight="7590" tabRatio="7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AM35" i="10"/>
  <c r="U35" i="10"/>
  <c r="BW34" i="10"/>
  <c r="BE34" i="10"/>
  <c r="AM34" i="10"/>
  <c r="U34" i="10"/>
  <c r="BW33" i="10"/>
  <c r="U33" i="10"/>
  <c r="C33" i="10"/>
  <c r="BW32" i="10"/>
  <c r="U32" i="10"/>
  <c r="C32" i="10"/>
  <c r="BW31"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s="1"/>
  <c r="U31" i="10"/>
  <c r="AM31" i="10" s="1"/>
  <c r="AM32" i="10" l="1"/>
  <c r="AM33" i="10" s="1"/>
  <c r="BE31" i="10"/>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<sst xmlns="http://schemas.openxmlformats.org/spreadsheetml/2006/main" count="1057" uniqueCount="618">
  <si>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</si>
  <si>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</si>
  <si>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</si>
  <si>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</si>
  <si>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</si>
  <si>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</si>
  <si>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</si>
  <si>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</si>
  <si>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</si>
  <si>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</si>
  <si>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</si>
  <si>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</si>
  <si>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</si>
  <si>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</si>
  <si>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</si>
  <si>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</si>
  <si>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</si>
  <si>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</si>
  <si>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</si>
  <si>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</si>
  <si>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</si>
  <si>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</si>
  <si>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</si>
  <si>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</si>
  <si>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</si>
  <si>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</si>
  <si>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</si>
  <si>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</si>
  <si>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</si>
  <si>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</si>
  <si>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</si>
  <si>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</si>
  <si>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</si>
  <si>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</si>
  <si>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</si>
  <si>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</si>
  <si>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</si>
  <si>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</si>
  <si>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</si>
  <si>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</si>
  <si>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</si>
  <si>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</si>
  <si>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</si>
  <si>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</si>
  <si>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</si>
  <si>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</si>
  <si>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</si>
  <si>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</si>
  <si>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</si>
  <si>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</si>
  <si>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</si>
  <si>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</si>
  <si>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</si>
  <si>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</si>
  <si>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</si>
  <si>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</si>
  <si>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</si>
  <si>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</si>
  <si>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</si>
  <si>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</si>
  <si>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</si>
  <si>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</si>
  <si>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</si>
  <si>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</si>
  <si>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</si>
  <si>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</si>
  <si>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</si>
  <si>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</si>
  <si>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</si>
  <si>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</si>
  <si>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</si>
  <si>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</si>
  <si>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</si>
  <si>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</si>
  <si>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</si>
  <si>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</si>
  <si>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</si>
  <si>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</si>
  <si>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</si>
  <si>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</si>
  <si>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大分県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</si>
  <si>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</si>
  <si>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</si>
  <si>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</si>
  <si>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</si>
  <si>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</si>
  <si>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</si>
  <si>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</si>
  <si>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</si>
  <si>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</si>
  <si>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</si>
  <si>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</si>
  <si>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</si>
  <si>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</si>
  <si>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</si>
  <si>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</si>
  <si>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</si>
  <si>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</si>
  <si>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</si>
  <si>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</si>
  <si>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</si>
  <si>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</si>
  <si>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</si>
  <si>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</si>
  <si>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</si>
  <si>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</si>
  <si>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</si>
  <si>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</si>
  <si>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</si>
  <si>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</si>
  <si>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</si>
  <si>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</si>
  <si>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</si>
  <si>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</si>
  <si>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</si>
  <si>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</si>
  <si>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</si>
  <si>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</si>
  <si>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</si>
  <si>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</si>
  <si>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</si>
  <si>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</si>
  <si>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</si>
  <si>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</si>
  <si>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</si>
  <si>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</si>
  <si>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</si>
  <si>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</si>
  <si>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</si>
  <si>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</si>
  <si>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</si>
  <si>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</si>
  <si>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</si>
  <si>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</si>
  <si>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</si>
  <si>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</si>
  <si>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</si>
  <si>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</si>
  <si>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</si>
  <si>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</si>
  <si>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</si>
  <si>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</si>
  <si>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</si>
  <si>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</si>
  <si>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</si>
  <si>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</si>
  <si>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</si>
  <si>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</si>
  <si>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</si>
  <si>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</si>
  <si>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</si>
  <si>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</si>
  <si>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</si>
  <si>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</si>
  <si>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</si>
  <si>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</si>
  <si>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</si>
  <si>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</si>
  <si>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</si>
  <si>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</si>
  <si>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</si>
  <si>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</si>
  <si>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</si>
  <si>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</si>
  <si>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</si>
  <si>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</si>
  <si>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</si>
  <si>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</si>
  <si>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</si>
  <si>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</si>
  <si>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</si>
  <si>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</si>
  <si>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</si>
  <si>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</si>
  <si>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</si>
  <si>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</si>
  <si>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</si>
  <si>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</si>
  <si>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</si>
  <si>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</si>
  <si>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</si>
  <si>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</si>
  <si>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</si>
  <si>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</si>
  <si>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</si>
  <si>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</si>
  <si>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</si>
  <si>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</si>
  <si>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</si>
  <si>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</si>
  <si>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大分県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</si>
  <si>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</si>
  <si>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</si>
  <si>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</si>
  <si>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</si>
  <si>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</si>
  <si>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</si>
  <si>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</si>
  <si>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</si>
  <si>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</si>
  <si>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</si>
  <si>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</si>
  <si>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</si>
  <si>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</si>
  <si>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</si>
  <si>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</si>
  <si>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</si>
  <si>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</si>
  <si>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</si>
  <si>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</si>
  <si>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</si>
  <si>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</si>
  <si>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</si>
  <si>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</si>
  <si>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</si>
  <si>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</si>
  <si>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</si>
  <si>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</si>
  <si>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</si>
  <si>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</si>
  <si>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</si>
  <si>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</si>
  <si>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</si>
  <si>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</si>
  <si>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</si>
  <si>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</si>
  <si>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</si>
  <si>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</si>
  <si>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</si>
  <si>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</si>
  <si>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</si>
  <si>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</si>
  <si>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</si>
  <si>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</si>
  <si>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</si>
  <si>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</si>
  <si>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</si>
  <si>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</si>
  <si>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</si>
  <si>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</si>
  <si>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</si>
  <si>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</si>
  <si>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</si>
  <si>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</si>
  <si>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</si>
  <si>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</si>
  <si>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</si>
  <si>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</si>
  <si>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</si>
  <si>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</si>
  <si>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t>
    <phoneticPr fontId="5"/>
  </si>
  <si>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</si>
  <si>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</si>
  <si>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</si>
  <si>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</si>
  <si>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</si>
  <si>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</si>
  <si>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</si>
  <si>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</si>
  <si>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</si>
  <si>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</si>
  <si>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</si>
  <si>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</si>
  <si>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</si>
  <si>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</si>
  <si>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</si>
  <si>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</si>
  <si>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</si>
  <si>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</si>
  <si>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</si>
  <si>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</si>
  <si>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</si>
  <si>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</si>
  <si>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</si>
  <si>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</si>
  <si>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</si>
  <si>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</si>
  <si>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</si>
  <si>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</si>
  <si>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</si>
  <si>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</si>
  <si>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</si>
  <si>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</si>
  <si>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</si>
  <si>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</si>
  <si>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</si>
  <si>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</si>
  <si>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</si>
  <si>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</si>
  <si>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</si>
  <si>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</si>
  <si>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</si>
  <si>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</si>
  <si>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</si>
  <si>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</si>
  <si>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</si>
  <si>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</si>
  <si>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</si>
  <si>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</si>
  <si>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</si>
  <si>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</si>
  <si>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</si>
  <si>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</si>
  <si>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</si>
  <si>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</si>
  <si>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</si>
  <si>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</si>
  <si>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</si>
  <si>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</si>
  <si>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</si>
  <si>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</si>
  <si>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</si>
  <si>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</si>
  <si>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</si>
  <si>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</si>
  <si>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</si>
  <si>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</si>
  <si>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</si>
  <si>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</si>
  <si>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</si>
  <si>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</si>
  <si>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</si>
  <si>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</si>
  <si>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</si>
  <si>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</si>
  <si>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</si>
  <si>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</si>
  <si>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</si>
  <si>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</si>
  <si>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</si>
  <si>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</si>
  <si>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</si>
  <si>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</si>
  <si>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</si>
  <si>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</si>
  <si>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</si>
  <si>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</si>
  <si>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</si>
  <si>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</si>
  <si>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</si>
  <si>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</si>
  <si>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</si>
  <si>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</si>
  <si>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</si>
  <si>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</si>
  <si>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</si>
  <si>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</si>
  <si>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</si>
  <si>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</si>
  <si>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</si>
  <si>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</si>
  <si>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</si>
  <si>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</si>
  <si>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</si>
  <si>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</si>
  <si>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</si>
  <si>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</si>
  <si>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</si>
  <si>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</si>
  <si>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</si>
  <si>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</si>
  <si>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</si>
  <si>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</si>
  <si>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</si>
  <si>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</si>
  <si>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</si>
  <si>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</si>
  <si>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</si>
  <si>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県営林事業特別会計</t>
    <phoneticPr fontId="5"/>
  </si>
  <si>
    <t>林業・木材産業改善資金特別会計</t>
    <phoneticPr fontId="5"/>
  </si>
  <si>
    <t>沿岸漁業改善資金特別会計</t>
    <phoneticPr fontId="5"/>
  </si>
  <si>
    <t>中小企業設備導入資金特別会計</t>
    <phoneticPr fontId="5"/>
  </si>
  <si>
    <t>用品調達特別会計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</si>
  <si>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</si>
  <si>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</si>
  <si>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</si>
  <si>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</si>
  <si>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</si>
  <si>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</si>
  <si>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</si>
  <si>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</si>
  <si>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</si>
  <si>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</si>
  <si>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</si>
  <si>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</si>
  <si>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</si>
  <si>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</si>
  <si>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</si>
  <si>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大分県国民健康保険事業特別会計</t>
    <phoneticPr fontId="5"/>
  </si>
  <si>
    <t>大分県病院事業会計</t>
    <phoneticPr fontId="5"/>
  </si>
  <si>
    <t>法適用企業</t>
    <phoneticPr fontId="5"/>
  </si>
  <si>
    <t>大分県工業用水道事業会計</t>
    <phoneticPr fontId="5"/>
  </si>
  <si>
    <t>法適用企業</t>
    <phoneticPr fontId="5"/>
  </si>
  <si>
    <t>大分県電気事業会計</t>
    <phoneticPr fontId="5"/>
  </si>
  <si>
    <t>大分県港湾施設整備事業特別会計</t>
    <phoneticPr fontId="5"/>
  </si>
  <si>
    <t>法非適用企業</t>
    <phoneticPr fontId="5"/>
  </si>
  <si>
    <t>大分県流通業務団地造成事業特別会計</t>
    <phoneticPr fontId="5"/>
  </si>
  <si>
    <t>-</t>
    <phoneticPr fontId="5"/>
  </si>
  <si>
    <t>法非適用企業</t>
    <phoneticPr fontId="5"/>
  </si>
  <si>
    <t>大分県臨海工業地帯建設事業特別会計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</si>
  <si>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</si>
  <si>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</si>
  <si>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</si>
  <si>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</si>
  <si>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</si>
  <si>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</si>
  <si>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</si>
  <si>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</si>
  <si>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</si>
  <si>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</si>
  <si>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</si>
  <si>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</si>
  <si>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</si>
  <si>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</si>
  <si>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</si>
  <si>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</si>
  <si>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</si>
  <si>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</si>
  <si>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</si>
  <si>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</si>
  <si>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</si>
  <si>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</si>
  <si>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</si>
  <si>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</si>
  <si>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</si>
  <si>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</si>
  <si>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</si>
  <si>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</si>
  <si>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</si>
  <si>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</si>
  <si>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</si>
  <si>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</si>
  <si>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</si>
  <si>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</si>
  <si>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</si>
  <si>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</si>
  <si>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</si>
  <si>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</si>
  <si>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</si>
  <si>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</si>
  <si>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</si>
  <si>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</si>
  <si>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</si>
  <si>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5"/>
  </si>
  <si>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</si>
  <si>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</si>
  <si>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</si>
  <si>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</si>
  <si>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</si>
  <si>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</si>
  <si>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</si>
  <si>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</si>
  <si>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</si>
  <si>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</si>
  <si>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</si>
  <si>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</si>
  <si>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</si>
  <si>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</si>
  <si>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</si>
  <si>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</si>
  <si>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</si>
  <si>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</si>
  <si>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大分県病院事業会計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</si>
  <si>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</si>
  <si>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</si>
  <si>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臨海工業地帯建設事業特別会計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</si>
  <si>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</si>
  <si>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</si>
  <si>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</si>
  <si>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</si>
  <si>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</si>
  <si>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</si>
  <si>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</si>
  <si>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</si>
  <si>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</si>
  <si>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</si>
  <si>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</si>
  <si>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</si>
  <si>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</si>
  <si>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</si>
  <si>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</si>
  <si>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</si>
  <si>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</si>
  <si>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</si>
  <si>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</si>
  <si>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</si>
  <si>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</si>
  <si>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</si>
  <si>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</si>
  <si>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</si>
  <si>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</si>
  <si>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</si>
  <si>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</si>
  <si>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</si>
  <si>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</si>
  <si>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</si>
  <si>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</si>
  <si>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</si>
  <si>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</si>
  <si>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</si>
  <si>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</si>
  <si>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</si>
  <si>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</si>
  <si>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</si>
  <si>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</si>
  <si>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</si>
  <si>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</si>
  <si>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</si>
  <si>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</si>
  <si>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</si>
  <si>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</si>
  <si>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</si>
  <si>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</si>
  <si>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</si>
  <si>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</si>
  <si>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</si>
  <si>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</si>
  <si>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</si>
  <si>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</si>
  <si>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</si>
  <si>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</si>
  <si>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</si>
  <si>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</si>
  <si>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</si>
  <si>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</si>
  <si>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</si>
  <si>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</si>
  <si>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</si>
  <si>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</si>
  <si>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</si>
  <si>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</si>
  <si>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</si>
  <si>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</si>
  <si>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</si>
  <si>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</si>
  <si>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</si>
  <si>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</si>
  <si>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</si>
  <si>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</si>
  <si>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</si>
  <si>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</si>
  <si>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</si>
  <si>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</si>
  <si>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</si>
  <si>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</si>
  <si>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</si>
  <si>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</si>
  <si>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</si>
  <si>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</si>
  <si>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</si>
  <si>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</si>
  <si>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</si>
  <si>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</si>
  <si>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0.09</t>
  </si>
  <si>
    <t>大分県病院事業会計</t>
  </si>
  <si>
    <t>大分県工業用水道事業会計</t>
  </si>
  <si>
    <t>大分県電気事業会計</t>
  </si>
  <si>
    <t>大分県国民健康保険事業特別会計</t>
  </si>
  <si>
    <t>一般会計</t>
  </si>
  <si>
    <t>県営林事業特別会計</t>
  </si>
  <si>
    <t>大分県港湾施設整備事業特別会計</t>
  </si>
  <si>
    <t>母子父子寡婦福祉資金特別会計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</si>
  <si>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</si>
  <si>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</si>
  <si>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</si>
  <si>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</si>
  <si>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</si>
  <si>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</si>
  <si>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</si>
  <si>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</si>
  <si>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公益財団法人大分県自治人材育成センター</t>
    <rPh sb="0" eb="2">
      <t>コウエキ</t>
    </rPh>
    <rPh sb="2" eb="4">
      <t>ザイダン</t>
    </rPh>
    <rPh sb="4" eb="6">
      <t>ホウジン</t>
    </rPh>
    <phoneticPr fontId="2"/>
  </si>
  <si>
    <t>公益財団法人大分県芸術文化スポーツ振興財団</t>
    <phoneticPr fontId="2"/>
  </si>
  <si>
    <t>大分高速鉄道保有株式会社</t>
    <rPh sb="8" eb="10">
      <t>カブシキ</t>
    </rPh>
    <rPh sb="10" eb="12">
      <t>ガイシャ</t>
    </rPh>
    <phoneticPr fontId="2"/>
  </si>
  <si>
    <t>大分航空ターミナル株式会社</t>
    <phoneticPr fontId="2"/>
  </si>
  <si>
    <t>公益財団法人大分県地域保健支援センター</t>
    <phoneticPr fontId="2"/>
  </si>
  <si>
    <t>公益財団法人大分県臓器移植医療協会</t>
    <phoneticPr fontId="2"/>
  </si>
  <si>
    <t>公益財団法人大分県生活衛生営業指導センター</t>
    <phoneticPr fontId="2"/>
  </si>
  <si>
    <t>公益財団法人大分県産業創造機構</t>
    <phoneticPr fontId="2"/>
  </si>
  <si>
    <t>公益財団法人ハイパーネットワーク社会研究所</t>
    <phoneticPr fontId="2"/>
  </si>
  <si>
    <t>公益財団法人日田玖珠地域産業振興センター</t>
    <phoneticPr fontId="2"/>
  </si>
  <si>
    <t>大分ブランドクリエイト株式会社</t>
    <phoneticPr fontId="2"/>
  </si>
  <si>
    <t>公益財団法人大分県総合雇用推進協会</t>
    <phoneticPr fontId="2"/>
  </si>
  <si>
    <t>公益社団法人ツーリズムおおいた</t>
    <phoneticPr fontId="2"/>
  </si>
  <si>
    <t>公益社団法人大分県農業農村振興公社</t>
    <phoneticPr fontId="2"/>
  </si>
  <si>
    <t>一般財団法人大分県主要農作物改善協会</t>
    <phoneticPr fontId="2"/>
  </si>
  <si>
    <t>一般社団法人大分県農業会議</t>
    <phoneticPr fontId="2"/>
  </si>
  <si>
    <t>公益社団法人大分県畜産協会</t>
    <phoneticPr fontId="2"/>
  </si>
  <si>
    <t>公益財団法人森林ネットおおいた</t>
    <phoneticPr fontId="2"/>
  </si>
  <si>
    <t>公益社団法人大分県漁業公社</t>
    <phoneticPr fontId="2"/>
  </si>
  <si>
    <t>公益財団法人大分県建設技術センター</t>
    <phoneticPr fontId="2"/>
  </si>
  <si>
    <t>大分県土地開発公社</t>
    <phoneticPr fontId="2"/>
  </si>
  <si>
    <t>株式会社大分国際貿易センター</t>
    <phoneticPr fontId="2"/>
  </si>
  <si>
    <t>大分県住宅供給公社</t>
    <phoneticPr fontId="2"/>
  </si>
  <si>
    <t>公益財団法人暴力追放大分県民会議</t>
    <phoneticPr fontId="2"/>
  </si>
  <si>
    <t>公益財団法人大分県交通安全協会</t>
    <phoneticPr fontId="2"/>
  </si>
  <si>
    <t>公益社団法人大分県園芸振興基金協会</t>
    <phoneticPr fontId="2"/>
  </si>
  <si>
    <t>株式会社大分県畜産公社</t>
    <phoneticPr fontId="2"/>
  </si>
  <si>
    <t>公益財団法人大分県奨学会</t>
    <phoneticPr fontId="2"/>
  </si>
  <si>
    <t>公益財団法人大分県防犯協会</t>
    <phoneticPr fontId="2"/>
  </si>
  <si>
    <t>-</t>
    <phoneticPr fontId="2"/>
  </si>
  <si>
    <t>地域医療介護総合確保基金</t>
    <rPh sb="0" eb="2">
      <t>チイキ</t>
    </rPh>
    <rPh sb="2" eb="4">
      <t>イリョウ</t>
    </rPh>
    <rPh sb="4" eb="6">
      <t>カイゴ</t>
    </rPh>
    <rPh sb="6" eb="8">
      <t>ソウゴウ</t>
    </rPh>
    <rPh sb="8" eb="10">
      <t>カクホ</t>
    </rPh>
    <rPh sb="10" eb="12">
      <t>キキン</t>
    </rPh>
    <phoneticPr fontId="2"/>
  </si>
  <si>
    <t>-</t>
    <phoneticPr fontId="2"/>
  </si>
  <si>
    <t>県有施設整備等基金</t>
    <rPh sb="0" eb="2">
      <t>ケンユウ</t>
    </rPh>
    <rPh sb="2" eb="4">
      <t>シセツ</t>
    </rPh>
    <rPh sb="4" eb="6">
      <t>セイビ</t>
    </rPh>
    <rPh sb="7" eb="9">
      <t>キキン</t>
    </rPh>
    <phoneticPr fontId="2"/>
  </si>
  <si>
    <t>後期高齢者医療財政安定化基金</t>
    <rPh sb="0" eb="4">
      <t>コウキコウレイ</t>
    </rPh>
    <rPh sb="4" eb="5">
      <t>シャ</t>
    </rPh>
    <rPh sb="5" eb="9">
      <t>イリョウザイセイ</t>
    </rPh>
    <rPh sb="9" eb="12">
      <t>アンテイカ</t>
    </rPh>
    <rPh sb="12" eb="14">
      <t>キキン</t>
    </rPh>
    <phoneticPr fontId="2"/>
  </si>
  <si>
    <t>企業立地促進等基金</t>
    <rPh sb="0" eb="4">
      <t>キギョウリッチ</t>
    </rPh>
    <rPh sb="4" eb="6">
      <t>ソクシン</t>
    </rPh>
    <rPh sb="6" eb="7">
      <t>トウ</t>
    </rPh>
    <rPh sb="7" eb="9">
      <t>キキン</t>
    </rPh>
    <phoneticPr fontId="2"/>
  </si>
  <si>
    <t>介護保険財政安定化基金</t>
    <rPh sb="0" eb="2">
      <t>カイゴ</t>
    </rPh>
    <rPh sb="2" eb="4">
      <t>ホケン</t>
    </rPh>
    <rPh sb="4" eb="6">
      <t>ザイセイ</t>
    </rPh>
    <rPh sb="6" eb="9">
      <t>アンテイカ</t>
    </rPh>
    <rPh sb="9" eb="11">
      <t>キキン</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</si>
  <si>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</si>
  <si>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</si>
  <si>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</si>
  <si>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</si>
  <si>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</si>
  <si>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将来負担比率は類似団体平均より高く、実質公債費比率は類似団体平均より低くなっている。
　公債費比率については、県債の発行抑制や繰上償還による元利償還金の減少によるものと考えられる。
　今後とも、大分県行財政改革推進計画に基づき、全庁を挙げて行財政改革の取組を進め、より持続可能な行財政基盤の確立に努めていく。</t>
    <rPh sb="1" eb="3">
      <t>ショウライ</t>
    </rPh>
    <rPh sb="3" eb="5">
      <t>フタン</t>
    </rPh>
    <rPh sb="5" eb="7">
      <t>ヒリツ</t>
    </rPh>
    <rPh sb="8" eb="10">
      <t>ルイジ</t>
    </rPh>
    <rPh sb="10" eb="12">
      <t>ダンタイ</t>
    </rPh>
    <rPh sb="12" eb="14">
      <t>ヘイキン</t>
    </rPh>
    <rPh sb="16" eb="17">
      <t>タカ</t>
    </rPh>
    <rPh sb="19" eb="21">
      <t>ジッシツ</t>
    </rPh>
    <rPh sb="21" eb="24">
      <t>コウサイヒ</t>
    </rPh>
    <rPh sb="24" eb="26">
      <t>ヒリツ</t>
    </rPh>
    <rPh sb="27" eb="29">
      <t>ルイジ</t>
    </rPh>
    <rPh sb="29" eb="31">
      <t>ダンタイ</t>
    </rPh>
    <rPh sb="31" eb="33">
      <t>ヘイキン</t>
    </rPh>
    <rPh sb="35" eb="36">
      <t>ヒク</t>
    </rPh>
    <rPh sb="45" eb="48">
      <t>コウサイヒ</t>
    </rPh>
    <rPh sb="48" eb="50">
      <t>ヒリツ</t>
    </rPh>
    <rPh sb="56" eb="58">
      <t>ケンサイ</t>
    </rPh>
    <rPh sb="59" eb="61">
      <t>ハッコウ</t>
    </rPh>
    <rPh sb="61" eb="63">
      <t>ヨクセイ</t>
    </rPh>
    <rPh sb="64" eb="68">
      <t>クリアゲショウカン</t>
    </rPh>
    <rPh sb="71" eb="73">
      <t>ガンリ</t>
    </rPh>
    <rPh sb="73" eb="76">
      <t>ショウカンキン</t>
    </rPh>
    <rPh sb="77" eb="79">
      <t>ゲンショウ</t>
    </rPh>
    <rPh sb="85" eb="86">
      <t>カンガ</t>
    </rPh>
    <rPh sb="93" eb="95">
      <t>コンゴ</t>
    </rPh>
    <rPh sb="98" eb="101">
      <t>オオイタケン</t>
    </rPh>
    <rPh sb="101" eb="104">
      <t>ギョウザイセイ</t>
    </rPh>
    <rPh sb="104" eb="106">
      <t>カイカク</t>
    </rPh>
    <rPh sb="106" eb="108">
      <t>スイシン</t>
    </rPh>
    <rPh sb="108" eb="110">
      <t>ケイカク</t>
    </rPh>
    <rPh sb="111" eb="112">
      <t>モト</t>
    </rPh>
    <rPh sb="115" eb="117">
      <t>ゼンチョウ</t>
    </rPh>
    <rPh sb="118" eb="119">
      <t>ア</t>
    </rPh>
    <rPh sb="121" eb="126">
      <t>ギョウザイセイカイカク</t>
    </rPh>
    <rPh sb="127" eb="128">
      <t>ト</t>
    </rPh>
    <rPh sb="128" eb="129">
      <t>ク</t>
    </rPh>
    <rPh sb="130" eb="131">
      <t>スス</t>
    </rPh>
    <rPh sb="135" eb="137">
      <t>ジゾク</t>
    </rPh>
    <rPh sb="137" eb="139">
      <t>カノウ</t>
    </rPh>
    <rPh sb="140" eb="143">
      <t>ギョウザイセイ</t>
    </rPh>
    <rPh sb="143" eb="145">
      <t>キバン</t>
    </rPh>
    <rPh sb="146" eb="148">
      <t>カクリツ</t>
    </rPh>
    <rPh sb="149" eb="15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</si>
  <si>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</si>
  <si>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</si>
  <si>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</si>
  <si>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将来負担比率及び有形固定資産減価償却率は前年度から増加しているものの、類似団体平均より低くなっている。
　将来負担比率については、国の防災・減災・国土強靱化対策により県債を発行したことから県債残高が増加し、また、県有施設の老朽化対策等に基金を活用したことに伴い基金残高が減少したことから、将来負担額が類似団体に比べ多額になったことによるものと考えられる。
　有形固定資産減価償却率については、公共施設等総合管理指針に基づき、施設総量の縮小や計画的な予防保全による長寿命化を推進してきたことによるものと考えられる。引き続き、公共施設等の適正管理に努めていく。</t>
    <rPh sb="1" eb="3">
      <t>ショウライ</t>
    </rPh>
    <rPh sb="3" eb="5">
      <t>フタン</t>
    </rPh>
    <rPh sb="5" eb="7">
      <t>ヒリツ</t>
    </rPh>
    <rPh sb="7" eb="8">
      <t>オヨ</t>
    </rPh>
    <rPh sb="9" eb="11">
      <t>ユウケイ</t>
    </rPh>
    <rPh sb="11" eb="15">
      <t>コテイシサン</t>
    </rPh>
    <rPh sb="15" eb="17">
      <t>ゲンカ</t>
    </rPh>
    <rPh sb="17" eb="20">
      <t>ショウキャクリツ</t>
    </rPh>
    <rPh sb="21" eb="24">
      <t>ゼンネンド</t>
    </rPh>
    <rPh sb="26" eb="28">
      <t>ゾウカ</t>
    </rPh>
    <rPh sb="36" eb="38">
      <t>ルイジ</t>
    </rPh>
    <rPh sb="38" eb="40">
      <t>ダンタイ</t>
    </rPh>
    <rPh sb="40" eb="42">
      <t>ヘイキン</t>
    </rPh>
    <rPh sb="44" eb="45">
      <t>ヒク</t>
    </rPh>
    <rPh sb="54" eb="56">
      <t>ショウライ</t>
    </rPh>
    <rPh sb="56" eb="58">
      <t>フタン</t>
    </rPh>
    <rPh sb="58" eb="60">
      <t>ヒリツ</t>
    </rPh>
    <rPh sb="66" eb="67">
      <t>クニ</t>
    </rPh>
    <rPh sb="68" eb="70">
      <t>ボウサイ</t>
    </rPh>
    <rPh sb="71" eb="73">
      <t>ゲンサイ</t>
    </rPh>
    <rPh sb="74" eb="76">
      <t>コクド</t>
    </rPh>
    <rPh sb="76" eb="79">
      <t>キョウジンカ</t>
    </rPh>
    <rPh sb="79" eb="81">
      <t>タイサク</t>
    </rPh>
    <rPh sb="84" eb="86">
      <t>ケンサイ</t>
    </rPh>
    <rPh sb="87" eb="89">
      <t>ハッコウ</t>
    </rPh>
    <rPh sb="95" eb="97">
      <t>ケンサイ</t>
    </rPh>
    <rPh sb="97" eb="99">
      <t>ザンダカ</t>
    </rPh>
    <rPh sb="100" eb="102">
      <t>ゾウカ</t>
    </rPh>
    <rPh sb="107" eb="109">
      <t>ケンユウ</t>
    </rPh>
    <rPh sb="109" eb="111">
      <t>シセツ</t>
    </rPh>
    <rPh sb="112" eb="115">
      <t>ロウキュウカ</t>
    </rPh>
    <rPh sb="115" eb="117">
      <t>タイサク</t>
    </rPh>
    <rPh sb="117" eb="118">
      <t>トウ</t>
    </rPh>
    <rPh sb="119" eb="121">
      <t>キキン</t>
    </rPh>
    <rPh sb="122" eb="124">
      <t>カツヨウ</t>
    </rPh>
    <rPh sb="129" eb="130">
      <t>トモナ</t>
    </rPh>
    <rPh sb="131" eb="133">
      <t>キキン</t>
    </rPh>
    <rPh sb="133" eb="135">
      <t>ザンダカ</t>
    </rPh>
    <rPh sb="136" eb="138">
      <t>ゲンショウ</t>
    </rPh>
    <rPh sb="145" eb="147">
      <t>ショウライ</t>
    </rPh>
    <rPh sb="147" eb="150">
      <t>フタンガク</t>
    </rPh>
    <rPh sb="151" eb="153">
      <t>ルイジ</t>
    </rPh>
    <rPh sb="153" eb="155">
      <t>ダンタイ</t>
    </rPh>
    <rPh sb="156" eb="157">
      <t>クラ</t>
    </rPh>
    <rPh sb="158" eb="160">
      <t>タガ_x0000_</t>
    </rPh>
    <rPh sb="172" eb="173">
      <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</si>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</sst>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B44FEC-A9B3-4993-826A-9FBC91D509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8E95-4504-92C1-01073BE0A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90598</c:v>
                </c:pt>
                <c:pt idx="1">
                  <c:v>95893</c:v>
                </c:pt>
                <c:pt idx="2">
                  <c:v>99510</c:v>
                </c:pt>
                <c:pt idx="3">
                  <c:v>110080</c:v>
                </c:pt>
                <c:pt idx="4">
                  <c:v>114782</c:v>
                </c:pt>
              </c:numCache>
            </c:numRef>
          </c:val>
          <c:smooth val="0"/>
          <c:extLst>
            <c:ext xmlns:c16="http://schemas.microsoft.com/office/drawing/2014/chart" uri="{C3380CC4-5D6E-409C-BE32-E72D297353CC}">
              <c16:uniqueId val="{00000001-8E95-4504-92C1-01073BE0A5B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0.86</c:v>
                </c:pt>
                <c:pt idx="1">
                  <c:v>0.84</c:v>
                </c:pt>
                <c:pt idx="2">
                  <c:v>0.96</c:v>
                </c:pt>
                <c:pt idx="3">
                  <c:v>0.94</c:v>
                </c:pt>
                <c:pt idx="4">
                  <c:v>1.01</c:v>
                </c:pt>
              </c:numCache>
            </c:numRef>
          </c:val>
          <c:extLst>
            <c:ext xmlns:c16="http://schemas.microsoft.com/office/drawing/2014/chart" uri="{C3380CC4-5D6E-409C-BE32-E72D297353CC}">
              <c16:uniqueId val="{00000000-1DF6-4406-B2C8-1BCB8ED5B2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3.01</c:v>
                </c:pt>
                <c:pt idx="1">
                  <c:v>2.79</c:v>
                </c:pt>
                <c:pt idx="2">
                  <c:v>2.0699999999999998</c:v>
                </c:pt>
                <c:pt idx="3">
                  <c:v>3.31</c:v>
                </c:pt>
                <c:pt idx="4">
                  <c:v>3.18</c:v>
                </c:pt>
              </c:numCache>
            </c:numRef>
          </c:val>
          <c:extLst>
            <c:ext xmlns:c16="http://schemas.microsoft.com/office/drawing/2014/chart" uri="{C3380CC4-5D6E-409C-BE32-E72D297353CC}">
              <c16:uniqueId val="{00000001-1DF6-4406-B2C8-1BCB8ED5B2E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0.62</c:v>
                </c:pt>
                <c:pt idx="1">
                  <c:v>0.56999999999999995</c:v>
                </c:pt>
                <c:pt idx="2">
                  <c:v>1.37</c:v>
                </c:pt>
                <c:pt idx="3">
                  <c:v>1.18</c:v>
                </c:pt>
                <c:pt idx="4">
                  <c:v>-0.09</c:v>
                </c:pt>
              </c:numCache>
            </c:numRef>
          </c:val>
          <c:smooth val="0"/>
          <c:extLst>
            <c:ext xmlns:c16="http://schemas.microsoft.com/office/drawing/2014/chart" uri="{C3380CC4-5D6E-409C-BE32-E72D297353CC}">
              <c16:uniqueId val="{00000002-1DF6-4406-B2C8-1BCB8ED5B2E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1261-49D1-9070-5D15FC5EE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1-49D1-9070-5D15FC5EE1A8}"/>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61-49D1-9070-5D15FC5EE1A8}"/>
            </c:ext>
          </c:extLst>
        </c:ser>
        <c:ser>
          <c:idx val="3"/>
          <c:order val="3"/>
          <c:tx>
            <c:strRef>
              <c:f>データシート!$A$30</c:f>
              <c:strCache>
                <c:ptCount val="1"/>
                <c:pt idx="0">
                  <c:v>大分県港湾施設整備事業特別会計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0.09</c:v>
                </c:pt>
                <c:pt idx="6">
                  <c:v>#N/A</c:v>
                </c:pt>
                <c:pt idx="7">
                  <c:v>0.02</c:v>
                </c:pt>
                <c:pt idx="8">
                  <c:v>#N/A</c:v>
                </c:pt>
                <c:pt idx="9">
                  <c:v>0.01</c:v>
                </c:pt>
              </c:numCache>
            </c:numRef>
          </c:val>
          <c:extLst>
            <c:ext xmlns:c16="http://schemas.microsoft.com/office/drawing/2014/chart" uri="{C3380CC4-5D6E-409C-BE32-E72D297353CC}">
              <c16:uniqueId val="{00000003-1261-49D1-9070-5D15FC5EE1A8}"/>
            </c:ext>
          </c:extLst>
        </c:ser>
        <c:ser>
          <c:idx val="4"/>
          <c:order val="4"/>
          <c:tx>
            <c:strRef>
              <c:f>データシート!$A$31</c:f>
              <c:strCache>
                <c:ptCount val="1"/>
                <c:pt idx="0">
                  <c:v>県営林事業特別会計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261-49D1-9070-5D15FC5EE1A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0.81</c:v>
                </c:pt>
                <c:pt idx="4">
                  <c:v>#N/A</c:v>
                </c:pt>
                <c:pt idx="5">
                  <c:v>0.93</c:v>
                </c:pt>
                <c:pt idx="6">
                  <c:v>#N/A</c:v>
                </c:pt>
                <c:pt idx="7">
                  <c:v>0.91</c:v>
                </c:pt>
                <c:pt idx="8">
                  <c:v>#N/A</c:v>
                </c:pt>
                <c:pt idx="9">
                  <c:v>0.98</c:v>
                </c:pt>
              </c:numCache>
            </c:numRef>
          </c:val>
          <c:extLst>
            <c:ext xmlns:c16="http://schemas.microsoft.com/office/drawing/2014/chart" uri="{C3380CC4-5D6E-409C-BE32-E72D297353CC}">
              <c16:uniqueId val="{00000005-1261-49D1-9070-5D15FC5EE1A8}"/>
            </c:ext>
          </c:extLst>
        </c:ser>
        <c:ser>
          <c:idx val="6"/>
          <c:order val="6"/>
          <c:tx>
            <c:strRef>
              <c:f>データシート!$A$33</c:f>
              <c:strCache>
                <c:ptCount val="1"/>
                <c:pt idx="0">
                  <c:v>大分県国民健康保険事業特別会計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0.65</c:v>
                </c:pt>
                <c:pt idx="8">
                  <c:v>#N/A</c:v>
                </c:pt>
                <c:pt idx="9">
                  <c:v>1.07</c:v>
                </c:pt>
              </c:numCache>
            </c:numRef>
          </c:val>
          <c:extLst>
            <c:ext xmlns:c16="http://schemas.microsoft.com/office/drawing/2014/chart" uri="{C3380CC4-5D6E-409C-BE32-E72D297353CC}">
              <c16:uniqueId val="{00000006-1261-49D1-9070-5D15FC5EE1A8}"/>
            </c:ext>
          </c:extLst>
        </c:ser>
        <c:ser>
          <c:idx val="7"/>
          <c:order val="7"/>
          <c:tx>
            <c:strRef>
              <c:f>データシート!$A$34</c:f>
              <c:strCache>
                <c:ptCount val="1"/>
                <c:pt idx="0">
                  <c:v>大分県電気事業会計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1.76</c:v>
                </c:pt>
                <c:pt idx="2">
                  <c:v>#N/A</c:v>
                </c:pt>
                <c:pt idx="3">
                  <c:v>1.43</c:v>
                </c:pt>
                <c:pt idx="4">
                  <c:v>#N/A</c:v>
                </c:pt>
                <c:pt idx="5">
                  <c:v>1.32</c:v>
                </c:pt>
                <c:pt idx="6">
                  <c:v>#N/A</c:v>
                </c:pt>
                <c:pt idx="7">
                  <c:v>1.23</c:v>
                </c:pt>
                <c:pt idx="8">
                  <c:v>#N/A</c:v>
                </c:pt>
                <c:pt idx="9">
                  <c:v>1.23</c:v>
                </c:pt>
              </c:numCache>
            </c:numRef>
          </c:val>
          <c:extLst>
            <c:ext xmlns:c16="http://schemas.microsoft.com/office/drawing/2014/chart" uri="{C3380CC4-5D6E-409C-BE32-E72D297353CC}">
              <c16:uniqueId val="{00000007-1261-49D1-9070-5D15FC5EE1A8}"/>
            </c:ext>
          </c:extLst>
        </c:ser>
        <c:ser>
          <c:idx val="8"/>
          <c:order val="8"/>
          <c:tx>
            <c:strRef>
              <c:f>データシート!$A$35</c:f>
              <c:strCache>
                <c:ptCount val="1"/>
                <c:pt idx="0">
                  <c:v>大分県工業用水道事業会計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1.69</c:v>
                </c:pt>
                <c:pt idx="2">
                  <c:v>#N/A</c:v>
                </c:pt>
                <c:pt idx="3">
                  <c:v>1.2</c:v>
                </c:pt>
                <c:pt idx="4">
                  <c:v>#N/A</c:v>
                </c:pt>
                <c:pt idx="5">
                  <c:v>1.64</c:v>
                </c:pt>
                <c:pt idx="6">
                  <c:v>#N/A</c:v>
                </c:pt>
                <c:pt idx="7">
                  <c:v>1.51</c:v>
                </c:pt>
                <c:pt idx="8">
                  <c:v>#N/A</c:v>
                </c:pt>
                <c:pt idx="9">
                  <c:v>1.4</c:v>
                </c:pt>
              </c:numCache>
            </c:numRef>
          </c:val>
          <c:extLst>
            <c:ext xmlns:c16="http://schemas.microsoft.com/office/drawing/2014/chart" uri="{C3380CC4-5D6E-409C-BE32-E72D297353CC}">
              <c16:uniqueId val="{00000008-1261-49D1-9070-5D15FC5EE1A8}"/>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1.74</c:v>
                </c:pt>
                <c:pt idx="2">
                  <c:v>#N/A</c:v>
                </c:pt>
                <c:pt idx="3">
                  <c:v>1.67</c:v>
                </c:pt>
                <c:pt idx="4">
                  <c:v>#N/A</c:v>
                </c:pt>
                <c:pt idx="5">
                  <c:v>1.75</c:v>
                </c:pt>
                <c:pt idx="6">
                  <c:v>#N/A</c:v>
                </c:pt>
                <c:pt idx="7">
                  <c:v>1.96</c:v>
                </c:pt>
                <c:pt idx="8">
                  <c:v>#N/A</c:v>
                </c:pt>
                <c:pt idx="9">
                  <c:v>2.11</c:v>
                </c:pt>
              </c:numCache>
            </c:numRef>
          </c:val>
          <c:extLst>
            <c:ext xmlns:c16="http://schemas.microsoft.com/office/drawing/2014/chart" uri="{C3380CC4-5D6E-409C-BE32-E72D297353CC}">
              <c16:uniqueId val="{00000009-1261-49D1-9070-5D15FC5EE1A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60991</c:v>
                </c:pt>
                <c:pt idx="5">
                  <c:v>61482</c:v>
                </c:pt>
                <c:pt idx="8">
                  <c:v>60670</c:v>
                </c:pt>
                <c:pt idx="11">
                  <c:v>59823</c:v>
                </c:pt>
                <c:pt idx="14">
                  <c:v>59164</c:v>
                </c:pt>
              </c:numCache>
            </c:numRef>
          </c:val>
          <c:extLst>
            <c:ext xmlns:c16="http://schemas.microsoft.com/office/drawing/2014/chart" uri="{C3380CC4-5D6E-409C-BE32-E72D297353CC}">
              <c16:uniqueId val="{00000000-FDF7-4E34-B4B3-59E09F823E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7-4E34-B4B3-59E09F823E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1600</c:v>
                </c:pt>
                <c:pt idx="3">
                  <c:v>1531</c:v>
                </c:pt>
                <c:pt idx="6">
                  <c:v>1558</c:v>
                </c:pt>
                <c:pt idx="9">
                  <c:v>1280</c:v>
                </c:pt>
                <c:pt idx="12">
                  <c:v>1348</c:v>
                </c:pt>
              </c:numCache>
            </c:numRef>
          </c:val>
          <c:extLst>
            <c:ext xmlns:c16="http://schemas.microsoft.com/office/drawing/2014/chart" uri="{C3380CC4-5D6E-409C-BE32-E72D297353CC}">
              <c16:uniqueId val="{00000002-FDF7-4E34-B4B3-59E09F823E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7-4E34-B4B3-59E09F823E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707</c:v>
                </c:pt>
                <c:pt idx="3">
                  <c:v>599</c:v>
                </c:pt>
                <c:pt idx="6">
                  <c:v>573</c:v>
                </c:pt>
                <c:pt idx="9">
                  <c:v>573</c:v>
                </c:pt>
                <c:pt idx="12">
                  <c:v>841</c:v>
                </c:pt>
              </c:numCache>
            </c:numRef>
          </c:val>
          <c:extLst>
            <c:ext xmlns:c16="http://schemas.microsoft.com/office/drawing/2014/chart" uri="{C3380CC4-5D6E-409C-BE32-E72D297353CC}">
              <c16:uniqueId val="{00000004-FDF7-4E34-B4B3-59E09F823E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7667</c:v>
                </c:pt>
                <c:pt idx="3">
                  <c:v>8667</c:v>
                </c:pt>
                <c:pt idx="6">
                  <c:v>9333</c:v>
                </c:pt>
                <c:pt idx="9">
                  <c:v>9500</c:v>
                </c:pt>
                <c:pt idx="12">
                  <c:v>9667</c:v>
                </c:pt>
              </c:numCache>
            </c:numRef>
          </c:val>
          <c:extLst>
            <c:ext xmlns:c16="http://schemas.microsoft.com/office/drawing/2014/chart" uri="{C3380CC4-5D6E-409C-BE32-E72D297353CC}">
              <c16:uniqueId val="{00000005-FDF7-4E34-B4B3-59E09F823E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7-4E34-B4B3-59E09F823E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80267</c:v>
                </c:pt>
                <c:pt idx="3">
                  <c:v>77773</c:v>
                </c:pt>
                <c:pt idx="6">
                  <c:v>74327</c:v>
                </c:pt>
                <c:pt idx="9">
                  <c:v>71899</c:v>
                </c:pt>
                <c:pt idx="12">
                  <c:v>69681</c:v>
                </c:pt>
              </c:numCache>
            </c:numRef>
          </c:val>
          <c:extLst>
            <c:ext xmlns:c16="http://schemas.microsoft.com/office/drawing/2014/chart" uri="{C3380CC4-5D6E-409C-BE32-E72D297353CC}">
              <c16:uniqueId val="{00000007-FDF7-4E34-B4B3-59E09F823E4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29250</c:v>
                </c:pt>
                <c:pt idx="2">
                  <c:v>#N/A</c:v>
                </c:pt>
                <c:pt idx="3">
                  <c:v>#N/A</c:v>
                </c:pt>
                <c:pt idx="4">
                  <c:v>27088</c:v>
                </c:pt>
                <c:pt idx="5">
                  <c:v>#N/A</c:v>
                </c:pt>
                <c:pt idx="6">
                  <c:v>#N/A</c:v>
                </c:pt>
                <c:pt idx="7">
                  <c:v>25121</c:v>
                </c:pt>
                <c:pt idx="8">
                  <c:v>#N/A</c:v>
                </c:pt>
                <c:pt idx="9">
                  <c:v>#N/A</c:v>
                </c:pt>
                <c:pt idx="10">
                  <c:v>23429</c:v>
                </c:pt>
                <c:pt idx="11">
                  <c:v>#N/A</c:v>
                </c:pt>
                <c:pt idx="12">
                  <c:v>#N/A</c:v>
                </c:pt>
                <c:pt idx="13">
                  <c:v>22373</c:v>
                </c:pt>
                <c:pt idx="14">
                  <c:v>#N/A</c:v>
                </c:pt>
              </c:numCache>
            </c:numRef>
          </c:val>
          <c:smooth val="0"/>
          <c:extLst>
            <c:ext xmlns:c16="http://schemas.microsoft.com/office/drawing/2014/chart" uri="{C3380CC4-5D6E-409C-BE32-E72D297353CC}">
              <c16:uniqueId val="{00000008-FDF7-4E34-B4B3-59E09F823E4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679629</c:v>
                </c:pt>
                <c:pt idx="5">
                  <c:v>674113</c:v>
                </c:pt>
                <c:pt idx="8">
                  <c:v>660541</c:v>
                </c:pt>
                <c:pt idx="11">
                  <c:v>657011</c:v>
                </c:pt>
                <c:pt idx="14">
                  <c:v>650149</c:v>
                </c:pt>
              </c:numCache>
            </c:numRef>
          </c:val>
          <c:extLst>
            <c:ext xmlns:c16="http://schemas.microsoft.com/office/drawing/2014/chart" uri="{C3380CC4-5D6E-409C-BE32-E72D297353CC}">
              <c16:uniqueId val="{00000000-937E-4673-A9EC-C1D2A7F4C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21389</c:v>
                </c:pt>
                <c:pt idx="5">
                  <c:v>18519</c:v>
                </c:pt>
                <c:pt idx="8">
                  <c:v>16379</c:v>
                </c:pt>
                <c:pt idx="11">
                  <c:v>16333</c:v>
                </c:pt>
                <c:pt idx="14">
                  <c:v>15729</c:v>
                </c:pt>
              </c:numCache>
            </c:numRef>
          </c:val>
          <c:extLst>
            <c:ext xmlns:c16="http://schemas.microsoft.com/office/drawing/2014/chart" uri="{C3380CC4-5D6E-409C-BE32-E72D297353CC}">
              <c16:uniqueId val="{00000001-937E-4673-A9EC-C1D2A7F4C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113950</c:v>
                </c:pt>
                <c:pt idx="5">
                  <c:v>118148</c:v>
                </c:pt>
                <c:pt idx="8">
                  <c:v>114916</c:v>
                </c:pt>
                <c:pt idx="11">
                  <c:v>106890</c:v>
                </c:pt>
                <c:pt idx="14">
                  <c:v>98508</c:v>
                </c:pt>
              </c:numCache>
            </c:numRef>
          </c:val>
          <c:extLst>
            <c:ext xmlns:c16="http://schemas.microsoft.com/office/drawing/2014/chart" uri="{C3380CC4-5D6E-409C-BE32-E72D297353CC}">
              <c16:uniqueId val="{00000002-937E-4673-A9EC-C1D2A7F4C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7E-4673-A9EC-C1D2A7F4C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7E-4673-A9EC-C1D2A7F4C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92</c:v>
                </c:pt>
                <c:pt idx="3">
                  <c:v>1685</c:v>
                </c:pt>
                <c:pt idx="6">
                  <c:v>1054</c:v>
                </c:pt>
                <c:pt idx="9">
                  <c:v>2537</c:v>
                </c:pt>
                <c:pt idx="12">
                  <c:v>2177</c:v>
                </c:pt>
              </c:numCache>
            </c:numRef>
          </c:val>
          <c:extLst>
            <c:ext xmlns:c16="http://schemas.microsoft.com/office/drawing/2014/chart" uri="{C3380CC4-5D6E-409C-BE32-E72D297353CC}">
              <c16:uniqueId val="{00000005-937E-4673-A9EC-C1D2A7F4C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150245</c:v>
                </c:pt>
                <c:pt idx="3">
                  <c:v>146993</c:v>
                </c:pt>
                <c:pt idx="6">
                  <c:v>139944</c:v>
                </c:pt>
                <c:pt idx="9">
                  <c:v>135958</c:v>
                </c:pt>
                <c:pt idx="12">
                  <c:v>131142</c:v>
                </c:pt>
              </c:numCache>
            </c:numRef>
          </c:val>
          <c:extLst>
            <c:ext xmlns:c16="http://schemas.microsoft.com/office/drawing/2014/chart" uri="{C3380CC4-5D6E-409C-BE32-E72D297353CC}">
              <c16:uniqueId val="{00000006-937E-4673-A9EC-C1D2A7F4C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7E-4673-A9EC-C1D2A7F4C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5294</c:v>
                </c:pt>
                <c:pt idx="3">
                  <c:v>4404</c:v>
                </c:pt>
                <c:pt idx="6">
                  <c:v>4090</c:v>
                </c:pt>
                <c:pt idx="9">
                  <c:v>4626</c:v>
                </c:pt>
                <c:pt idx="12">
                  <c:v>4967</c:v>
                </c:pt>
              </c:numCache>
            </c:numRef>
          </c:val>
          <c:extLst>
            <c:ext xmlns:c16="http://schemas.microsoft.com/office/drawing/2014/chart" uri="{C3380CC4-5D6E-409C-BE32-E72D297353CC}">
              <c16:uniqueId val="{00000008-937E-4673-A9EC-C1D2A7F4C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10236</c:v>
                </c:pt>
                <c:pt idx="3">
                  <c:v>9733</c:v>
                </c:pt>
                <c:pt idx="6">
                  <c:v>9567</c:v>
                </c:pt>
                <c:pt idx="9">
                  <c:v>8773</c:v>
                </c:pt>
                <c:pt idx="12">
                  <c:v>8758</c:v>
                </c:pt>
              </c:numCache>
            </c:numRef>
          </c:val>
          <c:extLst>
            <c:ext xmlns:c16="http://schemas.microsoft.com/office/drawing/2014/chart" uri="{C3380CC4-5D6E-409C-BE32-E72D297353CC}">
              <c16:uniqueId val="{00000009-937E-4673-A9EC-C1D2A7F4C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1075878</c:v>
                </c:pt>
                <c:pt idx="3">
                  <c:v>1075218</c:v>
                </c:pt>
                <c:pt idx="6">
                  <c:v>1073067</c:v>
                </c:pt>
                <c:pt idx="9">
                  <c:v>1072685</c:v>
                </c:pt>
                <c:pt idx="12">
                  <c:v>1080098</c:v>
                </c:pt>
              </c:numCache>
            </c:numRef>
          </c:val>
          <c:extLst>
            <c:ext xmlns:c16="http://schemas.microsoft.com/office/drawing/2014/chart" uri="{C3380CC4-5D6E-409C-BE32-E72D297353CC}">
              <c16:uniqueId val="{0000000A-937E-4673-A9EC-C1D2A7F4C46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426777</c:v>
                </c:pt>
                <c:pt idx="2">
                  <c:v>#N/A</c:v>
                </c:pt>
                <c:pt idx="3">
                  <c:v>#N/A</c:v>
                </c:pt>
                <c:pt idx="4">
                  <c:v>427254</c:v>
                </c:pt>
                <c:pt idx="5">
                  <c:v>#N/A</c:v>
                </c:pt>
                <c:pt idx="6">
                  <c:v>#N/A</c:v>
                </c:pt>
                <c:pt idx="7">
                  <c:v>435886</c:v>
                </c:pt>
                <c:pt idx="8">
                  <c:v>#N/A</c:v>
                </c:pt>
                <c:pt idx="9">
                  <c:v>#N/A</c:v>
                </c:pt>
                <c:pt idx="10">
                  <c:v>444344</c:v>
                </c:pt>
                <c:pt idx="11">
                  <c:v>#N/A</c:v>
                </c:pt>
                <c:pt idx="12">
                  <c:v>#N/A</c:v>
                </c:pt>
                <c:pt idx="13">
                  <c:v>462755</c:v>
                </c:pt>
                <c:pt idx="14">
                  <c:v>#N/A</c:v>
                </c:pt>
              </c:numCache>
            </c:numRef>
          </c:val>
          <c:smooth val="0"/>
          <c:extLst>
            <c:ext xmlns:c16="http://schemas.microsoft.com/office/drawing/2014/chart" uri="{C3380CC4-5D6E-409C-BE32-E72D297353CC}">
              <c16:uniqueId val="{0000000B-937E-4673-A9EC-C1D2A7F4C46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6806</c:v>
                </c:pt>
                <c:pt idx="1">
                  <c:v>10706</c:v>
                </c:pt>
                <c:pt idx="2">
                  <c:v>10232</c:v>
                </c:pt>
              </c:numCache>
            </c:numRef>
          </c:val>
          <c:extLst>
            <c:ext xmlns:c16="http://schemas.microsoft.com/office/drawing/2014/chart" uri="{C3380CC4-5D6E-409C-BE32-E72D297353CC}">
              <c16:uniqueId val="{00000000-A208-4663-94C2-0B2F71EE54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30272</c:v>
                </c:pt>
                <c:pt idx="1">
                  <c:v>25672</c:v>
                </c:pt>
                <c:pt idx="2">
                  <c:v>25013</c:v>
                </c:pt>
              </c:numCache>
            </c:numRef>
          </c:val>
          <c:extLst>
            <c:ext xmlns:c16="http://schemas.microsoft.com/office/drawing/2014/chart" uri="{C3380CC4-5D6E-409C-BE32-E72D297353CC}">
              <c16:uniqueId val="{00000001-A208-4663-94C2-0B2F71EE54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41349</c:v>
                </c:pt>
                <c:pt idx="1">
                  <c:v>33327</c:v>
                </c:pt>
                <c:pt idx="2">
                  <c:v>26064</c:v>
                </c:pt>
              </c:numCache>
            </c:numRef>
          </c:val>
          <c:extLst>
            <c:ext xmlns:c16="http://schemas.microsoft.com/office/drawing/2014/chart" uri="{C3380CC4-5D6E-409C-BE32-E72D297353CC}">
              <c16:uniqueId val="{00000002-A208-4663-94C2-0B2F71EE54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{A7998D8F-1135-48C3-98CF-CFD0A83536A2}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F07-400B-891B-6ABB7A37C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{328593BE-71C4-49E9-8F83-E1B35CD76AAE}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07-400B-891B-6ABB7A37C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{BD918FF2-80A9-49C0-B787-7BDB4DB63D08}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07-400B-891B-6ABB7A37C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{5B019F93-1DC0-4548-AA67-D663460F49EE}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07-400B-891B-6ABB7A37C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{9CA7F838-D4E2-4D41-A976-9BACB5CC8C99}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07-400B-891B-6ABB7A37C6C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{01D1C646-EA04-4B30-879B-A66F98CFDDB0}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F07-400B-891B-6ABB7A37C6C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{6891C2C5-7570-4914-81F5-6A516C43BBDE}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F07-400B-891B-6ABB7A37C6C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{A969F70C-DDB3-43B1-9750-7FDAC813C167}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F07-400B-891B-6ABB7A37C6C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{EE182484-3332-4C39-A5D8-41A658244103}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F07-400B-891B-6ABB7A37C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49</c:v>
                </c:pt>
                <c:pt idx="24">
                  <c:v>50.2</c:v>
                </c:pt>
                <c:pt idx="32">
                  <c:v>51</c:v>
                </c:pt>
              </c:numCache>
            </c:numRef>
          </c:xVal>
          <c:yVal>
            <c:numRef>
              <c:f>公会計指標分析・財政指標組合せ分析表!$BP$51:$DC$51</c:f>
              <c:numCache>
                <c:formatCode>#,##0.0;"▲ "#,##0.0</c:formatCode>
                <c:ptCount val="40"/>
                <c:pt idx="8">
                  <c:v>159.30000000000001</c:v>
                </c:pt>
                <c:pt idx="16">
                  <c:v>162</c:v>
                </c:pt>
                <c:pt idx="24">
                  <c:v>167.4</c:v>
                </c:pt>
                <c:pt idx="32">
                  <c:v>174.8</c:v>
                </c:pt>
              </c:numCache>
            </c:numRef>
          </c:yVal>
          <c:smooth val="0"/>
          <c:extLst>
            <c:ext xmlns:c16="http://schemas.microsoft.com/office/drawing/2014/chart" uri="{C3380CC4-5D6E-409C-BE32-E72D297353CC}">
              <c16:uniqueId val="{00000009-FF07-400B-891B-6ABB7A37C6C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{7EDF36B0-3D54-44A5-AC95-66B560652EF8}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F07-400B-891B-6ABB7A37C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{51FF5305-11AC-40AB-9BEF-DFEC0BE6AF70}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07-400B-891B-6ABB7A37C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{9343A0D7-1C87-491E-9EDB-22B6B2ADA199}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07-400B-891B-6ABB7A37C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{0D4D26F9-C1B5-4F30-A301-A751FDA28EAB}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07-400B-891B-6ABB7A37C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{CCA681C8-4CDC-48EE-AA01-1BC5064EB7F7}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07-400B-891B-6ABB7A37C6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{2FAC3D79-4501-4AC1-AB9E-21561292723F}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F07-400B-891B-6ABB7A37C6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{16914230-66E0-4000-8B9A-AB0CAE339A53}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F07-400B-891B-6ABB7A37C6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{362EB539-990A-4228-AC52-C26D03A0ED41}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F07-400B-891B-6ABB7A37C6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{6D1E78E9-CC55-4DAE-B11E-693EC450355C}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F07-400B-891B-6ABB7A37C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FF07-400B-891B-6ABB7A37C6C6}"/>
            </c:ext>
          </c:extLst>
        </c:ser>
        <c:dLbls>
          <c:showLegendKey val="0"/>
          <c:showVal val="1"/>
          <c:showCatName val="0"/>
          <c:showSerName val="0"/>
          <c:showPercent val="0"/>
          <c:showBubbleSize val="0"/>
        </c:dLbls>
        <c:axId val="46179840"/>
        <c:axId val="46181760"/>
      </c:scatterChart>
      <c:valAx>
        <c:axId val="46179840"/>
        <c:scaling>
          <c:orientation val="minMax"/>
          <c:max val="58"/>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8"/>
          <c:min val="1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{786148DE-5DF2-48CC-9C37-F2FBDBEEB4B3}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A07-446C-BBEC-3533C07364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{47C09BBC-6717-4F5E-860C-3096E44DCCA9}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7-446C-BBEC-3533C07364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{9978D1E3-1BD6-40AB-88DB-C3560EB5295E}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7-446C-BBEC-3533C07364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{366831BF-4D90-4666-9C48-A7C9E98AD315}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7-446C-BBEC-3533C07364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{115980AE-F97D-4560-9CBA-9A8D360EC017}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7-446C-BBEC-3533C07364F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{6635F03F-9EE9-40FF-A166-0462CED8C95D}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A07-446C-BBEC-3533C07364F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{F2796C4A-0FDC-40E8-890C-D0B68D8B5EF9}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A07-446C-BBEC-3533C07364F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{5E18314A-F164-4CDF-B96B-E1C90F3FF3A3}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A07-446C-BBEC-3533C07364F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{9C3EF806-C277-4C7D-B03B-9CC364F92528}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A07-446C-BBEC-3533C07364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11.3</c:v>
                </c:pt>
                <c:pt idx="16">
                  <c:v>10</c:v>
                </c:pt>
                <c:pt idx="24">
                  <c:v>9.4</c:v>
                </c:pt>
                <c:pt idx="32">
                  <c:v>8.8000000000000007</c:v>
                </c:pt>
              </c:numCache>
            </c:numRef>
          </c:xVal>
          <c:yVal>
            <c:numRef>
              <c:f>公会計指標分析・財政指標組合せ分析表!$BP$73:$DC$73</c:f>
              <c:numCache>
                <c:formatCode>#,##0.0;"▲ "#,##0.0</c:formatCode>
                <c:ptCount val="40"/>
                <c:pt idx="0">
                  <c:v>157</c:v>
                </c:pt>
                <c:pt idx="8">
                  <c:v>159.30000000000001</c:v>
                </c:pt>
                <c:pt idx="16">
                  <c:v>162</c:v>
                </c:pt>
                <c:pt idx="24">
                  <c:v>167.4</c:v>
                </c:pt>
                <c:pt idx="32">
                  <c:v>174.8</c:v>
                </c:pt>
              </c:numCache>
            </c:numRef>
          </c:yVal>
          <c:smooth val="0"/>
          <c:extLst>
            <c:ext xmlns:c16="http://schemas.microsoft.com/office/drawing/2014/chart" uri="{C3380CC4-5D6E-409C-BE32-E72D297353CC}">
              <c16:uniqueId val="{00000009-4A07-446C-BBEC-3533C07364F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{E0B1573B-6F81-4BFD-99DF-1E92AB8754FE}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A07-446C-BBEC-3533C07364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{FEDBA17F-2102-4B2A-B940-49EC02AB8D23}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7-446C-BBEC-3533C07364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{20C5D7F8-1795-4601-8940-2731868C2806}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7-446C-BBEC-3533C07364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{BCD3B4FF-AD54-4749-B7C1-1068EF172C7E}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7-446C-BBEC-3533C07364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{C58E574B-912C-44A8-A176-C48F5F5F0151}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7-446C-BBEC-3533C07364F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{8FD6A5F9-3AB1-48A0-9472-0F01972F2949}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A07-446C-BBEC-3533C07364F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{05314454-EF85-4805-8158-FCE790178037}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A07-446C-BBEC-3533C07364F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{CBE9CB49-66F2-4A75-B13B-B664983FDC8D}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A07-446C-BBEC-3533C07364F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{B89194E9-98C7-4B59-BA4F-27B89ABE8134}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A07-446C-BBEC-3533C0736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4A07-446C-BBEC-3533C07364F1}"/>
            </c:ext>
          </c:extLst>
        </c:ser>
        <c:dLbls>
          <c:showLegendKey val="0"/>
          <c:showVal val="1"/>
          <c:showCatName val="0"/>
          <c:showSerName val="0"/>
          <c:showPercent val="0"/>
          <c:showBubbleSize val="0"/>
        </c:dLbls>
        <c:axId val="84219776"/>
        <c:axId val="84234240"/>
      </c:scatterChart>
      <c:valAx>
        <c:axId val="84219776"/>
        <c:scaling>
          <c:orientation val="minMax"/>
          <c:max val="14.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8"/>
          <c:min val="1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財政力指数が平成２８年度の単年度財政力指数と同値であったため、令和元年度（平成２９年度から令和元年度までの３か年平均の財政力指数）は、前年度（平成２８年度から平成３０年度までの３か年平均の財政力指数）と同値の</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令和２年３月策定の大分県行財政改革推進計画（令和２～６年度）に基づき、安定した財政基盤の構築に向け取り組む。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歳出側で補助費等が増加した一方、人件費や公債費の減などにより経常経費充当一般財源が減少したものの、歳入側で臨時財政対策債の減などにより経常一般財源が大きく減少したため、昨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5295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167640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167640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4571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人口１人当たり人件費は職員の新陳代謝等による職員給の減少があったものの、人口が平成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8,989</a:t>
          </a:r>
          <a:r>
            <a:rPr kumimoji="1" lang="ja-JP" altLang="en-US" sz="1300">
              <a:latin typeface="ＭＳ Ｐゴシック" panose="020B0600070205080204" pitchFamily="50" charset="-128"/>
              <a:ea typeface="ＭＳ Ｐゴシック" panose="020B0600070205080204" pitchFamily="50" charset="-128"/>
            </a:rPr>
            <a:t>人減少したことにより、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121,359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一方、人口１人当たり物件費等について、物件費が県立武道スポーツセンターの完成に伴う管理運営費の増などにより</a:t>
          </a:r>
          <a:r>
            <a:rPr kumimoji="1" lang="en-US" altLang="ja-JP" sz="1300">
              <a:latin typeface="ＭＳ Ｐゴシック" panose="020B0600070205080204" pitchFamily="50" charset="-128"/>
              <a:ea typeface="ＭＳ Ｐゴシック" panose="020B0600070205080204" pitchFamily="50" charset="-128"/>
            </a:rPr>
            <a:t>1,787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1,786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48191</xdr:rowOff>
    </xdr:from>
    <xdr:to>
      <xdr:col>23</xdr:col>
      <xdr:colOff>133350</xdr:colOff>
      <xdr:row>80</xdr:row>
      <xdr:rowOff>120017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764191"/>
          <a:ext cx="8382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41756</xdr:rowOff>
    </xdr:from>
    <xdr:to>
      <xdr:col>19</xdr:col>
      <xdr:colOff>133350</xdr:colOff>
      <xdr:row>80</xdr:row>
      <xdr:rowOff>48191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75775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162291</xdr:rowOff>
    </xdr:from>
    <xdr:to>
      <xdr:col>15</xdr:col>
      <xdr:colOff>82550</xdr:colOff>
      <xdr:row>80</xdr:row>
      <xdr:rowOff>41756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706841"/>
          <a:ext cx="8890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162291</xdr:rowOff>
    </xdr:from>
    <xdr:to>
      <xdr:col>11</xdr:col>
      <xdr:colOff>31750</xdr:colOff>
      <xdr:row>80</xdr:row>
      <xdr:rowOff>7249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7068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69217</xdr:rowOff>
    </xdr:from>
    <xdr:to>
      <xdr:col>23</xdr:col>
      <xdr:colOff>184150</xdr:colOff>
      <xdr:row>80</xdr:row>
      <xdr:rowOff>170817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7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161944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70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168841</xdr:rowOff>
    </xdr:from>
    <xdr:to>
      <xdr:col>19</xdr:col>
      <xdr:colOff>184150</xdr:colOff>
      <xdr:row>80</xdr:row>
      <xdr:rowOff>98991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7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109168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48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162406</xdr:rowOff>
    </xdr:from>
    <xdr:to>
      <xdr:col>15</xdr:col>
      <xdr:colOff>133350</xdr:colOff>
      <xdr:row>80</xdr:row>
      <xdr:rowOff>92556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7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102733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47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111491</xdr:rowOff>
    </xdr:from>
    <xdr:to>
      <xdr:col>11</xdr:col>
      <xdr:colOff>82550</xdr:colOff>
      <xdr:row>80</xdr:row>
      <xdr:rowOff>41641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6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51818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4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127899</xdr:rowOff>
    </xdr:from>
    <xdr:to>
      <xdr:col>7</xdr:col>
      <xdr:colOff>31750</xdr:colOff>
      <xdr:row>80</xdr:row>
      <xdr:rowOff>58049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68226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44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おいては、選択と集中による効果的な定数の再配分を行い、職員定数の最適化を図ることで、退職者が増加する中で職員の採用については必要最小限に抑えるなど総人件費の抑制に努めてきたところ。</a:t>
          </a:r>
        </a:p>
        <a:p>
          <a:r>
            <a:rPr kumimoji="1" lang="ja-JP" altLang="en-US" sz="1300">
              <a:latin typeface="ＭＳ Ｐゴシック" panose="020B0600070205080204" pitchFamily="50" charset="-128"/>
              <a:ea typeface="ＭＳ Ｐゴシック" panose="020B0600070205080204" pitchFamily="50" charset="-128"/>
            </a:rPr>
            <a:t>  今後は、限られた職員数や人材資源でも、多様化・高度化する県民ニーズにきめ細かく対応していくため、業務の省力化・効率化に取り組んでいく。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169118</xdr:rowOff>
    </xdr:from>
    <xdr:to>
      <xdr:col>81</xdr:col>
      <xdr:colOff>44450</xdr:colOff>
      <xdr:row>67</xdr:row>
      <xdr:rowOff>75136</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456118"/>
          <a:ext cx="0" cy="110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47213</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53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75136</xdr:rowOff>
    </xdr:from>
    <xdr:to>
      <xdr:col>81</xdr:col>
      <xdr:colOff>133350</xdr:colOff>
      <xdr:row>67</xdr:row>
      <xdr:rowOff>75136</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6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84045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1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169118</xdr:rowOff>
    </xdr:from>
    <xdr:to>
      <xdr:col>81</xdr:col>
      <xdr:colOff>133350</xdr:colOff>
      <xdr:row>60</xdr:row>
      <xdr:rowOff>169118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45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8286</xdr:rowOff>
    </xdr:from>
    <xdr:to>
      <xdr:col>81</xdr:col>
      <xdr:colOff>44450</xdr:colOff>
      <xdr:row>61</xdr:row>
      <xdr:rowOff>54904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466736"/>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163641</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79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20114</xdr:rowOff>
    </xdr:from>
    <xdr:to>
      <xdr:col>81</xdr:col>
      <xdr:colOff>95250</xdr:colOff>
      <xdr:row>63</xdr:row>
      <xdr:rowOff>121714</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82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148125</xdr:rowOff>
    </xdr:from>
    <xdr:to>
      <xdr:col>77</xdr:col>
      <xdr:colOff>44450</xdr:colOff>
      <xdr:row>61</xdr:row>
      <xdr:rowOff>8286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435125"/>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129695</xdr:rowOff>
    </xdr:from>
    <xdr:to>
      <xdr:col>77</xdr:col>
      <xdr:colOff>95250</xdr:colOff>
      <xdr:row>63</xdr:row>
      <xdr:rowOff>59845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44622</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84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127905</xdr:rowOff>
    </xdr:from>
    <xdr:to>
      <xdr:col>72</xdr:col>
      <xdr:colOff>203200</xdr:colOff>
      <xdr:row>60</xdr:row>
      <xdr:rowOff>148125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414905"/>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84958</xdr:rowOff>
    </xdr:from>
    <xdr:to>
      <xdr:col>73</xdr:col>
      <xdr:colOff>44450</xdr:colOff>
      <xdr:row>63</xdr:row>
      <xdr:rowOff>15108</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171335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8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88379</xdr:rowOff>
    </xdr:from>
    <xdr:to>
      <xdr:col>68</xdr:col>
      <xdr:colOff>152400</xdr:colOff>
      <xdr:row>60</xdr:row>
      <xdr:rowOff>127905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375379"/>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80114</xdr:rowOff>
    </xdr:from>
    <xdr:to>
      <xdr:col>68</xdr:col>
      <xdr:colOff>203200</xdr:colOff>
      <xdr:row>62</xdr:row>
      <xdr:rowOff>10264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166491</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145410</xdr:rowOff>
    </xdr:from>
    <xdr:to>
      <xdr:col>64</xdr:col>
      <xdr:colOff>152400</xdr:colOff>
      <xdr:row>62</xdr:row>
      <xdr:rowOff>75560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60337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4104</xdr:rowOff>
    </xdr:from>
    <xdr:to>
      <xdr:col>81</xdr:col>
      <xdr:colOff>95250</xdr:colOff>
      <xdr:row>61</xdr:row>
      <xdr:rowOff>105704</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4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96831</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38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128936</xdr:rowOff>
    </xdr:from>
    <xdr:to>
      <xdr:col>77</xdr:col>
      <xdr:colOff>95250</xdr:colOff>
      <xdr:row>61</xdr:row>
      <xdr:rowOff>59086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69263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8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97325</xdr:rowOff>
    </xdr:from>
    <xdr:to>
      <xdr:col>73</xdr:col>
      <xdr:colOff>44450</xdr:colOff>
      <xdr:row>61</xdr:row>
      <xdr:rowOff>27475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37652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77105</xdr:rowOff>
    </xdr:from>
    <xdr:to>
      <xdr:col>68</xdr:col>
      <xdr:colOff>203200</xdr:colOff>
      <xdr:row>61</xdr:row>
      <xdr:rowOff>7255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17432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37579</xdr:rowOff>
    </xdr:from>
    <xdr:to>
      <xdr:col>64</xdr:col>
      <xdr:colOff>152400</xdr:colOff>
      <xdr:row>60</xdr:row>
      <xdr:rowOff>139179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149356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実質公債費比率は、これまでの県債の発行抑制や繰上償還による元利償還金の減や、低金利による利払いの減少などにより、前年度に比べ</a:t>
          </a:r>
          <a:r>
            <a:rPr kumimoji="1" lang="en-US" altLang="ja-JP" sz="1300">
              <a:latin typeface="ＭＳ Ｐゴシック" panose="020B0600070205080204" pitchFamily="50" charset="-128"/>
              <a:ea typeface="ＭＳ Ｐゴシック" panose="020B0600070205080204" pitchFamily="50" charset="-128"/>
            </a:rPr>
            <a:t>0.6 </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118533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3415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157692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5828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157692</xdr:rowOff>
    </xdr:from>
    <xdr:to>
      <xdr:col>68</xdr:col>
      <xdr:colOff>152400</xdr:colOff>
      <xdr:row>41</xdr:row>
      <xdr:rowOff>96308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84424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106892</xdr:rowOff>
    </xdr:from>
    <xdr:to>
      <xdr:col>68</xdr:col>
      <xdr:colOff>203200</xdr:colOff>
      <xdr:row>40</xdr:row>
      <xdr:rowOff>37042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国の防災・減災・国土強靱化のための３か年緊急対策等の実施などにより、県債残高などの将来負担額が増加した一方、ラグビーワールドカップ開催関連経費等に対し基金を活用したこと、また、臨時財政対策債の減により標準財政規模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174.8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令和２年３月策定の「大分県行財政改革推進計画（令和２～６年度）」に基づき、県債残高の適正管理など今後とも持続可能な行財政基盤の構築に努めていく。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1422</xdr:rowOff>
    </xdr:from>
    <xdr:to>
      <xdr:col>81</xdr:col>
      <xdr:colOff>44450</xdr:colOff>
      <xdr:row>19</xdr:row>
      <xdr:rowOff>37135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258972"/>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146812</xdr:rowOff>
    </xdr:from>
    <xdr:to>
      <xdr:col>77</xdr:col>
      <xdr:colOff>44450</xdr:colOff>
      <xdr:row>19</xdr:row>
      <xdr:rowOff>1422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2329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133782</xdr:rowOff>
    </xdr:from>
    <xdr:to>
      <xdr:col>72</xdr:col>
      <xdr:colOff>203200</xdr:colOff>
      <xdr:row>18</xdr:row>
      <xdr:rowOff>146812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2198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122682</xdr:rowOff>
    </xdr:from>
    <xdr:to>
      <xdr:col>68</xdr:col>
      <xdr:colOff>152400</xdr:colOff>
      <xdr:row>18</xdr:row>
      <xdr:rowOff>133782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20878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157785</xdr:rowOff>
    </xdr:from>
    <xdr:to>
      <xdr:col>81</xdr:col>
      <xdr:colOff>95250</xdr:colOff>
      <xdr:row>19</xdr:row>
      <xdr:rowOff>87935</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129862</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21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122072</xdr:rowOff>
    </xdr:from>
    <xdr:to>
      <xdr:col>77</xdr:col>
      <xdr:colOff>95250</xdr:colOff>
      <xdr:row>19</xdr:row>
      <xdr:rowOff>52222</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62399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97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96012</xdr:rowOff>
    </xdr:from>
    <xdr:to>
      <xdr:col>73</xdr:col>
      <xdr:colOff>44450</xdr:colOff>
      <xdr:row>19</xdr:row>
      <xdr:rowOff>26162</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36339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82982</xdr:rowOff>
    </xdr:from>
    <xdr:to>
      <xdr:col>68</xdr:col>
      <xdr:colOff>203200</xdr:colOff>
      <xdr:row>19</xdr:row>
      <xdr:rowOff>13132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1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23309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93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12209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2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年度における給与制度の総合的見直しによる減により、昨年度に比べ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61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60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6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県立武道スポーツセンターの完成に伴う等管理運営費の増により</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百万円の増となったため、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特定医療費受給者数の増に伴う特定疾患対策事業の増などにより、前年度と比較して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社会保障関係費は今後とも増加が見込まれるため、その動向を注視していく。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道路維持管理費の増などに伴う維持補修費の増や医療費の増に伴う国民健康保険事業特別会計繰出金の増により、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56</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2519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介護保険給付費にかかる保険料軽減対象者の増に伴う県負担金の増のほか、幼児教育・保育無償化に伴う補助対象額の増などにより、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41927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99077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41275</xdr:rowOff>
    </xdr:from>
    <xdr:to>
      <xdr:col>82</xdr:col>
      <xdr:colOff>107950</xdr:colOff>
      <xdr:row>41</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991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156227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xdr:rowOff>
    </xdr:from>
    <xdr:to>
      <xdr:col>82</xdr:col>
      <xdr:colOff>196850</xdr:colOff>
      <xdr:row>41</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127652</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41275</xdr:rowOff>
    </xdr:from>
    <xdr:to>
      <xdr:col>82</xdr:col>
      <xdr:colOff>196850</xdr:colOff>
      <xdr:row>33</xdr:row>
      <xdr:rowOff>41275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41275</xdr:rowOff>
    </xdr:from>
    <xdr:to>
      <xdr:col>82</xdr:col>
      <xdr:colOff>107950</xdr:colOff>
      <xdr:row>40</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5637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64152</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0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47625</xdr:rowOff>
    </xdr:from>
    <xdr:to>
      <xdr:col>82</xdr:col>
      <xdr:colOff>158750</xdr:colOff>
      <xdr:row>38</xdr:row>
      <xdr:rowOff>149225</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41275</xdr:rowOff>
    </xdr:from>
    <xdr:to>
      <xdr:col>78</xdr:col>
      <xdr:colOff>69850</xdr:colOff>
      <xdr:row>41</xdr:row>
      <xdr:rowOff>41275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56375"/>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69850</xdr:rowOff>
    </xdr:from>
    <xdr:to>
      <xdr:col>73</xdr:col>
      <xdr:colOff>180975</xdr:colOff>
      <xdr:row>41</xdr:row>
      <xdr:rowOff>41275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9278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104775</xdr:rowOff>
    </xdr:from>
    <xdr:to>
      <xdr:col>74</xdr:col>
      <xdr:colOff>31750</xdr:colOff>
      <xdr:row>41</xdr:row>
      <xdr:rowOff>34925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45102</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98425</xdr:rowOff>
    </xdr:from>
    <xdr:to>
      <xdr:col>69</xdr:col>
      <xdr:colOff>92075</xdr:colOff>
      <xdr:row>40</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784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76200</xdr:rowOff>
    </xdr:from>
    <xdr:to>
      <xdr:col>69</xdr:col>
      <xdr:colOff>142875</xdr:colOff>
      <xdr:row>40</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19050</xdr:rowOff>
    </xdr:from>
    <xdr:to>
      <xdr:col>82</xdr:col>
      <xdr:colOff>158750</xdr:colOff>
      <xdr:row>40</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99077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161925</xdr:rowOff>
    </xdr:from>
    <xdr:to>
      <xdr:col>74</xdr:col>
      <xdr:colOff>31750</xdr:colOff>
      <xdr:row>41</xdr:row>
      <xdr:rowOff>92075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76852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47625</xdr:rowOff>
    </xdr:from>
    <xdr:to>
      <xdr:col>65</xdr:col>
      <xdr:colOff>53975</xdr:colOff>
      <xdr:row>39</xdr:row>
      <xdr:rowOff>149225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134002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県債の発行抑制に努めたことや低金利により利払いが減少したことなどにより、</a:t>
          </a:r>
          <a:r>
            <a:rPr kumimoji="1" lang="en-US" altLang="ja-JP" sz="1300">
              <a:latin typeface="ＭＳ Ｐゴシック" panose="020B0600070205080204" pitchFamily="50" charset="-128"/>
              <a:ea typeface="ＭＳ Ｐゴシック" panose="020B0600070205080204" pitchFamily="50" charset="-128"/>
            </a:rPr>
            <a:t>2,052</a:t>
          </a:r>
          <a:r>
            <a:rPr kumimoji="1" lang="ja-JP" altLang="en-US" sz="1300">
              <a:latin typeface="ＭＳ Ｐゴシック" panose="020B0600070205080204" pitchFamily="50" charset="-128"/>
              <a:ea typeface="ＭＳ Ｐゴシック" panose="020B0600070205080204" pitchFamily="50" charset="-128"/>
            </a:rPr>
            <a:t>百万円の減となったため、平成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105229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34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105229</xdr:rowOff>
    </xdr:from>
    <xdr:to>
      <xdr:col>19</xdr:col>
      <xdr:colOff>187325</xdr:colOff>
      <xdr:row>78</xdr:row>
      <xdr:rowOff>148771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78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75293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21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86179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61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27413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54429</xdr:rowOff>
    </xdr:from>
    <xdr:to>
      <xdr:col>20</xdr:col>
      <xdr:colOff>38100</xdr:colOff>
      <xdr:row>78</xdr:row>
      <xdr:rowOff>156029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38298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24493</xdr:rowOff>
    </xdr:from>
    <xdr:to>
      <xdr:col>11</xdr:col>
      <xdr:colOff>60325</xdr:colOff>
      <xdr:row>79</xdr:row>
      <xdr:rowOff>126093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136270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全体としては、補助費等の割合が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ポイント上昇したことなどにより、平成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社会保障関係経費の増加が主な要因であり、少子高齢化の進展により、今後も社会保障関係費の増加が懸念されるが、行財政を取り巻く環境の変化による新たな行政需要にも対応できるよう、総人件費の抑制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79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49276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60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56134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41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18559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158532</xdr:rowOff>
    </xdr:from>
    <xdr:to>
      <xdr:col>29</xdr:col>
      <xdr:colOff>127000</xdr:colOff>
      <xdr:row>16</xdr:row>
      <xdr:rowOff>159446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49357"/>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156611</xdr:rowOff>
    </xdr:from>
    <xdr:to>
      <xdr:col>26</xdr:col>
      <xdr:colOff>50800</xdr:colOff>
      <xdr:row>16</xdr:row>
      <xdr:rowOff>158532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47436"/>
          <a:ext cx="698500" cy="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156611</xdr:rowOff>
    </xdr:from>
    <xdr:to>
      <xdr:col>22</xdr:col>
      <xdr:colOff>114300</xdr:colOff>
      <xdr:row>17</xdr:row>
      <xdr:rowOff>22926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7436"/>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5690</xdr:rowOff>
    </xdr:from>
    <xdr:to>
      <xdr:col>18</xdr:col>
      <xdr:colOff>177800</xdr:colOff>
      <xdr:row>17</xdr:row>
      <xdr:rowOff>22926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67965"/>
          <a:ext cx="698500" cy="1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108646</xdr:rowOff>
    </xdr:from>
    <xdr:to>
      <xdr:col>29</xdr:col>
      <xdr:colOff>177800</xdr:colOff>
      <xdr:row>17</xdr:row>
      <xdr:rowOff>38796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80723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107732</xdr:rowOff>
    </xdr:from>
    <xdr:to>
      <xdr:col>26</xdr:col>
      <xdr:colOff>101600</xdr:colOff>
      <xdr:row>17</xdr:row>
      <xdr:rowOff>37882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22659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8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105811</xdr:rowOff>
    </xdr:from>
    <xdr:to>
      <xdr:col>22</xdr:col>
      <xdr:colOff>165100</xdr:colOff>
      <xdr:row>17</xdr:row>
      <xdr:rowOff>35961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20738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8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143576</xdr:rowOff>
    </xdr:from>
    <xdr:to>
      <xdr:col>19</xdr:col>
      <xdr:colOff>38100</xdr:colOff>
      <xdr:row>17</xdr:row>
      <xdr:rowOff>73726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2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126340</xdr:rowOff>
    </xdr:from>
    <xdr:to>
      <xdr:col>15</xdr:col>
      <xdr:colOff>101600</xdr:colOff>
      <xdr:row>17</xdr:row>
      <xdr:rowOff>56490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36093</xdr:rowOff>
    </xdr:from>
    <xdr:to>
      <xdr:col>29</xdr:col>
      <xdr:colOff>127000</xdr:colOff>
      <xdr:row>37</xdr:row>
      <xdr:rowOff>94005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60793"/>
          <a:ext cx="6477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108941</xdr:rowOff>
    </xdr:from>
    <xdr:to>
      <xdr:col>26</xdr:col>
      <xdr:colOff>50800</xdr:colOff>
      <xdr:row>37</xdr:row>
      <xdr:rowOff>36093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62191"/>
          <a:ext cx="698500" cy="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335331</xdr:rowOff>
    </xdr:from>
    <xdr:to>
      <xdr:col>22</xdr:col>
      <xdr:colOff>114300</xdr:colOff>
      <xdr:row>36</xdr:row>
      <xdr:rowOff>108941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5681"/>
          <a:ext cx="698500" cy="11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206629</xdr:rowOff>
    </xdr:from>
    <xdr:to>
      <xdr:col>18</xdr:col>
      <xdr:colOff>177800</xdr:colOff>
      <xdr:row>35</xdr:row>
      <xdr:rowOff>335331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16979"/>
          <a:ext cx="698500" cy="12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43205</xdr:rowOff>
    </xdr:from>
    <xdr:to>
      <xdr:col>29</xdr:col>
      <xdr:colOff>177800</xdr:colOff>
      <xdr:row>37</xdr:row>
      <xdr:rowOff>144805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156743</xdr:rowOff>
    </xdr:from>
    <xdr:to>
      <xdr:col>26</xdr:col>
      <xdr:colOff>101600</xdr:colOff>
      <xdr:row>37</xdr:row>
      <xdr:rowOff>86893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0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71670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9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58141</xdr:rowOff>
    </xdr:from>
    <xdr:to>
      <xdr:col>22</xdr:col>
      <xdr:colOff>165100</xdr:colOff>
      <xdr:row>36</xdr:row>
      <xdr:rowOff>159741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1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144518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9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284531</xdr:rowOff>
    </xdr:from>
    <xdr:to>
      <xdr:col>19</xdr:col>
      <xdr:colOff>38100</xdr:colOff>
      <xdr:row>36</xdr:row>
      <xdr:rowOff>43231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28008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155829</xdr:rowOff>
    </xdr:from>
    <xdr:to>
      <xdr:col>15</xdr:col>
      <xdr:colOff>101600</xdr:colOff>
      <xdr:row>35</xdr:row>
      <xdr:rowOff>257429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242206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71577</xdr:rowOff>
    </xdr:from>
    <xdr:to>
      <xdr:col>24</xdr:col>
      <xdr:colOff>63500</xdr:colOff>
      <xdr:row>35</xdr:row>
      <xdr:rowOff>106279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72327"/>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71577</xdr:rowOff>
    </xdr:from>
    <xdr:to>
      <xdr:col>19</xdr:col>
      <xdr:colOff>177800</xdr:colOff>
      <xdr:row>36</xdr:row>
      <xdr:rowOff>6838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72327"/>
          <a:ext cx="8890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6838</xdr:rowOff>
    </xdr:from>
    <xdr:to>
      <xdr:col>15</xdr:col>
      <xdr:colOff>50800</xdr:colOff>
      <xdr:row>36</xdr:row>
      <xdr:rowOff>8895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790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142992</xdr:rowOff>
    </xdr:from>
    <xdr:to>
      <xdr:col>10</xdr:col>
      <xdr:colOff>114300</xdr:colOff>
      <xdr:row>36</xdr:row>
      <xdr:rowOff>8895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43742"/>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55479</xdr:rowOff>
    </xdr:from>
    <xdr:to>
      <xdr:col>24</xdr:col>
      <xdr:colOff>114300</xdr:colOff>
      <xdr:row>35</xdr:row>
      <xdr:rowOff>157079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33906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20777</xdr:rowOff>
    </xdr:from>
    <xdr:to>
      <xdr:col>20</xdr:col>
      <xdr:colOff>38100</xdr:colOff>
      <xdr:row>35</xdr:row>
      <xdr:rowOff>122377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113504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1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127488</xdr:rowOff>
    </xdr:from>
    <xdr:to>
      <xdr:col>15</xdr:col>
      <xdr:colOff>101600</xdr:colOff>
      <xdr:row>36</xdr:row>
      <xdr:rowOff>57638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48765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22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129545</xdr:rowOff>
    </xdr:from>
    <xdr:to>
      <xdr:col>10</xdr:col>
      <xdr:colOff>165100</xdr:colOff>
      <xdr:row>36</xdr:row>
      <xdr:rowOff>59695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50822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92192</xdr:rowOff>
    </xdr:from>
    <xdr:to>
      <xdr:col>6</xdr:col>
      <xdr:colOff>38100</xdr:colOff>
      <xdr:row>36</xdr:row>
      <xdr:rowOff>22342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154274</xdr:rowOff>
    </xdr:from>
    <xdr:to>
      <xdr:col>24</xdr:col>
      <xdr:colOff>63500</xdr:colOff>
      <xdr:row>56</xdr:row>
      <xdr:rowOff>72206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584024"/>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72206</xdr:rowOff>
    </xdr:from>
    <xdr:to>
      <xdr:col>19</xdr:col>
      <xdr:colOff>177800</xdr:colOff>
      <xdr:row>56</xdr:row>
      <xdr:rowOff>94037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673406"/>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94037</xdr:rowOff>
    </xdr:from>
    <xdr:to>
      <xdr:col>15</xdr:col>
      <xdr:colOff>50800</xdr:colOff>
      <xdr:row>56</xdr:row>
      <xdr:rowOff>97923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69523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78207</xdr:rowOff>
    </xdr:from>
    <xdr:to>
      <xdr:col>10</xdr:col>
      <xdr:colOff>114300</xdr:colOff>
      <xdr:row>56</xdr:row>
      <xdr:rowOff>97923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679407"/>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103474</xdr:rowOff>
    </xdr:from>
    <xdr:to>
      <xdr:col>24</xdr:col>
      <xdr:colOff>114300</xdr:colOff>
      <xdr:row>56</xdr:row>
      <xdr:rowOff>33624</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81901</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5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21406</xdr:rowOff>
    </xdr:from>
    <xdr:to>
      <xdr:col>20</xdr:col>
      <xdr:colOff>38100</xdr:colOff>
      <xdr:row>56</xdr:row>
      <xdr:rowOff>123006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114133</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43237</xdr:rowOff>
    </xdr:from>
    <xdr:to>
      <xdr:col>15</xdr:col>
      <xdr:colOff>101600</xdr:colOff>
      <xdr:row>56</xdr:row>
      <xdr:rowOff>144837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6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135964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7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47123</xdr:rowOff>
    </xdr:from>
    <xdr:to>
      <xdr:col>10</xdr:col>
      <xdr:colOff>165100</xdr:colOff>
      <xdr:row>56</xdr:row>
      <xdr:rowOff>148723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139850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7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27407</xdr:rowOff>
    </xdr:from>
    <xdr:to>
      <xdr:col>6</xdr:col>
      <xdr:colOff>38100</xdr:colOff>
      <xdr:row>56</xdr:row>
      <xdr:rowOff>129007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6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120134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143782</xdr:rowOff>
    </xdr:from>
    <xdr:to>
      <xdr:col>24</xdr:col>
      <xdr:colOff>63500</xdr:colOff>
      <xdr:row>79</xdr:row>
      <xdr:rowOff>8745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516882"/>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126147</xdr:rowOff>
    </xdr:from>
    <xdr:to>
      <xdr:col>19</xdr:col>
      <xdr:colOff>177800</xdr:colOff>
      <xdr:row>79</xdr:row>
      <xdr:rowOff>8745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99247"/>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126147</xdr:rowOff>
    </xdr:from>
    <xdr:to>
      <xdr:col>15</xdr:col>
      <xdr:colOff>50800</xdr:colOff>
      <xdr:row>79</xdr:row>
      <xdr:rowOff>16092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9924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16092</xdr:rowOff>
    </xdr:from>
    <xdr:to>
      <xdr:col>10</xdr:col>
      <xdr:colOff>114300</xdr:colOff>
      <xdr:row>79</xdr:row>
      <xdr:rowOff>66058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560642"/>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92982</xdr:rowOff>
    </xdr:from>
    <xdr:to>
      <xdr:col>24</xdr:col>
      <xdr:colOff>114300</xdr:colOff>
      <xdr:row>79</xdr:row>
      <xdr:rowOff>23132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7909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129395</xdr:rowOff>
    </xdr:from>
    <xdr:to>
      <xdr:col>20</xdr:col>
      <xdr:colOff>38100</xdr:colOff>
      <xdr:row>79</xdr:row>
      <xdr:rowOff>59545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50672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5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75347</xdr:rowOff>
    </xdr:from>
    <xdr:to>
      <xdr:col>15</xdr:col>
      <xdr:colOff>101600</xdr:colOff>
      <xdr:row>79</xdr:row>
      <xdr:rowOff>5497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168074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4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136742</xdr:rowOff>
    </xdr:from>
    <xdr:to>
      <xdr:col>10</xdr:col>
      <xdr:colOff>165100</xdr:colOff>
      <xdr:row>79</xdr:row>
      <xdr:rowOff>66892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5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58019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6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15258</xdr:rowOff>
    </xdr:from>
    <xdr:to>
      <xdr:col>6</xdr:col>
      <xdr:colOff>38100</xdr:colOff>
      <xdr:row>79</xdr:row>
      <xdr:rowOff>116858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107985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6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60344</xdr:rowOff>
    </xdr:from>
    <xdr:to>
      <xdr:col>24</xdr:col>
      <xdr:colOff>63500</xdr:colOff>
      <xdr:row>96</xdr:row>
      <xdr:rowOff>96265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19544"/>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96265</xdr:rowOff>
    </xdr:from>
    <xdr:to>
      <xdr:col>19</xdr:col>
      <xdr:colOff>177800</xdr:colOff>
      <xdr:row>96</xdr:row>
      <xdr:rowOff>112703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5546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112703</xdr:rowOff>
    </xdr:from>
    <xdr:to>
      <xdr:col>15</xdr:col>
      <xdr:colOff>50800</xdr:colOff>
      <xdr:row>96</xdr:row>
      <xdr:rowOff>135020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71903"/>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135020</xdr:rowOff>
    </xdr:from>
    <xdr:to>
      <xdr:col>10</xdr:col>
      <xdr:colOff>114300</xdr:colOff>
      <xdr:row>97</xdr:row>
      <xdr:rowOff>11466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4220"/>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9544</xdr:rowOff>
    </xdr:from>
    <xdr:to>
      <xdr:col>24</xdr:col>
      <xdr:colOff>114300</xdr:colOff>
      <xdr:row>96</xdr:row>
      <xdr:rowOff>111144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159421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45465</xdr:rowOff>
    </xdr:from>
    <xdr:to>
      <xdr:col>20</xdr:col>
      <xdr:colOff>38100</xdr:colOff>
      <xdr:row>96</xdr:row>
      <xdr:rowOff>147065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138192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61903</xdr:rowOff>
    </xdr:from>
    <xdr:to>
      <xdr:col>15</xdr:col>
      <xdr:colOff>101600</xdr:colOff>
      <xdr:row>96</xdr:row>
      <xdr:rowOff>163503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154630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84220</xdr:rowOff>
    </xdr:from>
    <xdr:to>
      <xdr:col>10</xdr:col>
      <xdr:colOff>165100</xdr:colOff>
      <xdr:row>97</xdr:row>
      <xdr:rowOff>14370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132116</xdr:rowOff>
    </xdr:from>
    <xdr:to>
      <xdr:col>6</xdr:col>
      <xdr:colOff>38100</xdr:colOff>
      <xdr:row>97</xdr:row>
      <xdr:rowOff>62266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53393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68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66319</xdr:rowOff>
    </xdr:from>
    <xdr:to>
      <xdr:col>55</xdr:col>
      <xdr:colOff>0</xdr:colOff>
      <xdr:row>39</xdr:row>
      <xdr:rowOff>18907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581419"/>
          <a:ext cx="838200" cy="1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131059</xdr:rowOff>
    </xdr:from>
    <xdr:to>
      <xdr:col>50</xdr:col>
      <xdr:colOff>114300</xdr:colOff>
      <xdr:row>39</xdr:row>
      <xdr:rowOff>18907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474709"/>
          <a:ext cx="889000" cy="23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131059</xdr:rowOff>
    </xdr:from>
    <xdr:to>
      <xdr:col>45</xdr:col>
      <xdr:colOff>177800</xdr:colOff>
      <xdr:row>37</xdr:row>
      <xdr:rowOff>147381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474709"/>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147381</xdr:rowOff>
    </xdr:from>
    <xdr:to>
      <xdr:col>41</xdr:col>
      <xdr:colOff>50800</xdr:colOff>
      <xdr:row>38</xdr:row>
      <xdr:rowOff>101387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6491031"/>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xdr:rowOff>
    </xdr:from>
    <xdr:to>
      <xdr:col>55</xdr:col>
      <xdr:colOff>50800</xdr:colOff>
      <xdr:row>38</xdr:row>
      <xdr:rowOff>117119</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101896</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4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139557</xdr:rowOff>
    </xdr:from>
    <xdr:to>
      <xdr:col>50</xdr:col>
      <xdr:colOff>165100</xdr:colOff>
      <xdr:row>39</xdr:row>
      <xdr:rowOff>69707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60834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59411" y="67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80259</xdr:rowOff>
    </xdr:from>
    <xdr:to>
      <xdr:col>46</xdr:col>
      <xdr:colOff>38100</xdr:colOff>
      <xdr:row>38</xdr:row>
      <xdr:rowOff>10409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1536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5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96581</xdr:rowOff>
    </xdr:from>
    <xdr:to>
      <xdr:col>41</xdr:col>
      <xdr:colOff>101600</xdr:colOff>
      <xdr:row>38</xdr:row>
      <xdr:rowOff>26731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4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17858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53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50587</xdr:rowOff>
    </xdr:from>
    <xdr:to>
      <xdr:col>36</xdr:col>
      <xdr:colOff>165100</xdr:colOff>
      <xdr:row>38</xdr:row>
      <xdr:rowOff>152187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143314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6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67653</xdr:rowOff>
    </xdr:from>
    <xdr:to>
      <xdr:col>55</xdr:col>
      <xdr:colOff>0</xdr:colOff>
      <xdr:row>55</xdr:row>
      <xdr:rowOff>157226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497403"/>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157226</xdr:rowOff>
    </xdr:from>
    <xdr:to>
      <xdr:col>50</xdr:col>
      <xdr:colOff>114300</xdr:colOff>
      <xdr:row>57</xdr:row>
      <xdr:rowOff>15684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586976"/>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113333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15684</xdr:rowOff>
    </xdr:from>
    <xdr:to>
      <xdr:col>45</xdr:col>
      <xdr:colOff>177800</xdr:colOff>
      <xdr:row>57</xdr:row>
      <xdr:rowOff>84589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788334"/>
          <a:ext cx="889000" cy="6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84589</xdr:rowOff>
    </xdr:from>
    <xdr:to>
      <xdr:col>41</xdr:col>
      <xdr:colOff>50800</xdr:colOff>
      <xdr:row>58</xdr:row>
      <xdr:rowOff>14008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57239"/>
          <a:ext cx="889000" cy="1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16853</xdr:rowOff>
    </xdr:from>
    <xdr:to>
      <xdr:col>55</xdr:col>
      <xdr:colOff>50800</xdr:colOff>
      <xdr:row>55</xdr:row>
      <xdr:rowOff>118453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39730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2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106426</xdr:rowOff>
    </xdr:from>
    <xdr:to>
      <xdr:col>50</xdr:col>
      <xdr:colOff>165100</xdr:colOff>
      <xdr:row>56</xdr:row>
      <xdr:rowOff>36576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53103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136334</xdr:rowOff>
    </xdr:from>
    <xdr:to>
      <xdr:col>46</xdr:col>
      <xdr:colOff>38100</xdr:colOff>
      <xdr:row>57</xdr:row>
      <xdr:rowOff>66484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57611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33789</xdr:rowOff>
    </xdr:from>
    <xdr:to>
      <xdr:col>41</xdr:col>
      <xdr:colOff>101600</xdr:colOff>
      <xdr:row>57</xdr:row>
      <xdr:rowOff>135389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126516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134658</xdr:rowOff>
    </xdr:from>
    <xdr:to>
      <xdr:col>36</xdr:col>
      <xdr:colOff>165100</xdr:colOff>
      <xdr:row>58</xdr:row>
      <xdr:rowOff>64808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55935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0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11524</xdr:rowOff>
    </xdr:from>
    <xdr:to>
      <xdr:col>55</xdr:col>
      <xdr:colOff>0</xdr:colOff>
      <xdr:row>73</xdr:row>
      <xdr:rowOff>53746</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9639300" y="12527374"/>
          <a:ext cx="8382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11524</xdr:rowOff>
    </xdr:from>
    <xdr:to>
      <xdr:col>50</xdr:col>
      <xdr:colOff>114300</xdr:colOff>
      <xdr:row>74</xdr:row>
      <xdr:rowOff>5397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8750300" y="12527374"/>
          <a:ext cx="8890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150033</xdr:rowOff>
    </xdr:from>
    <xdr:to>
      <xdr:col>45</xdr:col>
      <xdr:colOff>177800</xdr:colOff>
      <xdr:row>74</xdr:row>
      <xdr:rowOff>5397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7861300" y="12665883"/>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150033</xdr:rowOff>
    </xdr:from>
    <xdr:to>
      <xdr:col>41</xdr:col>
      <xdr:colOff>50800</xdr:colOff>
      <xdr:row>74</xdr:row>
      <xdr:rowOff>88265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6972300" y="12665883"/>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2946</xdr:rowOff>
    </xdr:from>
    <xdr:to>
      <xdr:col>55</xdr:col>
      <xdr:colOff>50800</xdr:colOff>
      <xdr:row>73</xdr:row>
      <xdr:rowOff>104546</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25823</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132174</xdr:rowOff>
    </xdr:from>
    <xdr:to>
      <xdr:col>50</xdr:col>
      <xdr:colOff>165100</xdr:colOff>
      <xdr:row>73</xdr:row>
      <xdr:rowOff>62324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78851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2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126047</xdr:rowOff>
    </xdr:from>
    <xdr:to>
      <xdr:col>46</xdr:col>
      <xdr:colOff>38100</xdr:colOff>
      <xdr:row>74</xdr:row>
      <xdr:rowOff>56197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72724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4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99233</xdr:rowOff>
    </xdr:from>
    <xdr:to>
      <xdr:col>41</xdr:col>
      <xdr:colOff>101600</xdr:colOff>
      <xdr:row>74</xdr:row>
      <xdr:rowOff>29383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6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20510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37465</xdr:rowOff>
    </xdr:from>
    <xdr:to>
      <xdr:col>36</xdr:col>
      <xdr:colOff>165100</xdr:colOff>
      <xdr:row>74</xdr:row>
      <xdr:rowOff>139065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130192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69886</xdr:rowOff>
    </xdr:from>
    <xdr:to>
      <xdr:col>55</xdr:col>
      <xdr:colOff>0</xdr:colOff>
      <xdr:row>96</xdr:row>
      <xdr:rowOff>27823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357636"/>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27823</xdr:rowOff>
    </xdr:from>
    <xdr:to>
      <xdr:col>50</xdr:col>
      <xdr:colOff>114300</xdr:colOff>
      <xdr:row>96</xdr:row>
      <xdr:rowOff>99352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750300" y="16487023"/>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99352</xdr:rowOff>
    </xdr:from>
    <xdr:to>
      <xdr:col>45</xdr:col>
      <xdr:colOff>177800</xdr:colOff>
      <xdr:row>96</xdr:row>
      <xdr:rowOff>161782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558552"/>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161782</xdr:rowOff>
    </xdr:from>
    <xdr:to>
      <xdr:col>41</xdr:col>
      <xdr:colOff>50800</xdr:colOff>
      <xdr:row>97</xdr:row>
      <xdr:rowOff>77270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620982"/>
          <a:ext cx="889000" cy="8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19086</xdr:rowOff>
    </xdr:from>
    <xdr:to>
      <xdr:col>55</xdr:col>
      <xdr:colOff>50800</xdr:colOff>
      <xdr:row>95</xdr:row>
      <xdr:rowOff>120686</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3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41963</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1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148473</xdr:rowOff>
    </xdr:from>
    <xdr:to>
      <xdr:col>50</xdr:col>
      <xdr:colOff>165100</xdr:colOff>
      <xdr:row>96</xdr:row>
      <xdr:rowOff>78623</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69750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5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48552</xdr:rowOff>
    </xdr:from>
    <xdr:to>
      <xdr:col>46</xdr:col>
      <xdr:colOff>38100</xdr:colOff>
      <xdr:row>96</xdr:row>
      <xdr:rowOff>150152</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141279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110982</xdr:rowOff>
    </xdr:from>
    <xdr:to>
      <xdr:col>41</xdr:col>
      <xdr:colOff>101600</xdr:colOff>
      <xdr:row>97</xdr:row>
      <xdr:rowOff>41132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26470</xdr:rowOff>
    </xdr:from>
    <xdr:to>
      <xdr:col>36</xdr:col>
      <xdr:colOff>165100</xdr:colOff>
      <xdr:row>97</xdr:row>
      <xdr:rowOff>128070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6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144597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29766</xdr:rowOff>
    </xdr:from>
    <xdr:to>
      <xdr:col>85</xdr:col>
      <xdr:colOff>127000</xdr:colOff>
      <xdr:row>37</xdr:row>
      <xdr:rowOff>144409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373416"/>
          <a:ext cx="8382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29766</xdr:rowOff>
    </xdr:from>
    <xdr:to>
      <xdr:col>81</xdr:col>
      <xdr:colOff>50800</xdr:colOff>
      <xdr:row>37</xdr:row>
      <xdr:rowOff>165029</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373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127037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165029</xdr:rowOff>
    </xdr:from>
    <xdr:to>
      <xdr:col>76</xdr:col>
      <xdr:colOff>114300</xdr:colOff>
      <xdr:row>38</xdr:row>
      <xdr:rowOff>84287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08679"/>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84287</xdr:rowOff>
    </xdr:from>
    <xdr:to>
      <xdr:col>71</xdr:col>
      <xdr:colOff>177800</xdr:colOff>
      <xdr:row>38</xdr:row>
      <xdr:rowOff>113205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59938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93609</xdr:rowOff>
    </xdr:from>
    <xdr:to>
      <xdr:col>85</xdr:col>
      <xdr:colOff>177800</xdr:colOff>
      <xdr:row>38</xdr:row>
      <xdr:rowOff>23759</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72036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1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150416</xdr:rowOff>
    </xdr:from>
    <xdr:to>
      <xdr:col>81</xdr:col>
      <xdr:colOff>101600</xdr:colOff>
      <xdr:row>37</xdr:row>
      <xdr:rowOff>80566</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97093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01411" y="60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114229</xdr:rowOff>
    </xdr:from>
    <xdr:to>
      <xdr:col>76</xdr:col>
      <xdr:colOff>165100</xdr:colOff>
      <xdr:row>38</xdr:row>
      <xdr:rowOff>44379</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35506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5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33487</xdr:rowOff>
    </xdr:from>
    <xdr:to>
      <xdr:col>72</xdr:col>
      <xdr:colOff>38100</xdr:colOff>
      <xdr:row>38</xdr:row>
      <xdr:rowOff>135087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126214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62405</xdr:rowOff>
    </xdr:from>
    <xdr:to>
      <xdr:col>67</xdr:col>
      <xdr:colOff>101600</xdr:colOff>
      <xdr:row>38</xdr:row>
      <xdr:rowOff>164005</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155132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7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140683</xdr:rowOff>
    </xdr:from>
    <xdr:to>
      <xdr:col>85</xdr:col>
      <xdr:colOff>127000</xdr:colOff>
      <xdr:row>74</xdr:row>
      <xdr:rowOff>168938</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827983"/>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154147</xdr:rowOff>
    </xdr:from>
    <xdr:to>
      <xdr:col>81</xdr:col>
      <xdr:colOff>50800</xdr:colOff>
      <xdr:row>74</xdr:row>
      <xdr:rowOff>140683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2669997"/>
          <a:ext cx="889000" cy="1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154147</xdr:rowOff>
    </xdr:from>
    <xdr:to>
      <xdr:col>76</xdr:col>
      <xdr:colOff>114300</xdr:colOff>
      <xdr:row>74</xdr:row>
      <xdr:rowOff>11570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2669997"/>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8072</xdr:rowOff>
    </xdr:from>
    <xdr:to>
      <xdr:col>71</xdr:col>
      <xdr:colOff>177800</xdr:colOff>
      <xdr:row>74</xdr:row>
      <xdr:rowOff>11570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695372"/>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118138</xdr:rowOff>
    </xdr:from>
    <xdr:to>
      <xdr:col>85</xdr:col>
      <xdr:colOff>177800</xdr:colOff>
      <xdr:row>75</xdr:row>
      <xdr:rowOff>48288</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96565</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7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89883</xdr:rowOff>
    </xdr:from>
    <xdr:to>
      <xdr:col>81</xdr:col>
      <xdr:colOff>101600</xdr:colOff>
      <xdr:row>75</xdr:row>
      <xdr:rowOff>20033</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11160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8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103347</xdr:rowOff>
    </xdr:from>
    <xdr:to>
      <xdr:col>76</xdr:col>
      <xdr:colOff>165100</xdr:colOff>
      <xdr:row>74</xdr:row>
      <xdr:rowOff>33497</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24624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132220</xdr:rowOff>
    </xdr:from>
    <xdr:to>
      <xdr:col>72</xdr:col>
      <xdr:colOff>38100</xdr:colOff>
      <xdr:row>74</xdr:row>
      <xdr:rowOff>62370</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53497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128722</xdr:rowOff>
    </xdr:from>
    <xdr:to>
      <xdr:col>67</xdr:col>
      <xdr:colOff>101600</xdr:colOff>
      <xdr:row>74</xdr:row>
      <xdr:rowOff>58872</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6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49999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7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120955</xdr:rowOff>
    </xdr:from>
    <xdr:to>
      <xdr:col>85</xdr:col>
      <xdr:colOff>127000</xdr:colOff>
      <xdr:row>97</xdr:row>
      <xdr:rowOff>1992</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5481300" y="16580155"/>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120955</xdr:rowOff>
    </xdr:from>
    <xdr:to>
      <xdr:col>81</xdr:col>
      <xdr:colOff>50800</xdr:colOff>
      <xdr:row>97</xdr:row>
      <xdr:rowOff>156800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4592300" y="16580155"/>
          <a:ext cx="889000" cy="20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21834</xdr:rowOff>
    </xdr:from>
    <xdr:to>
      <xdr:col>76</xdr:col>
      <xdr:colOff>114300</xdr:colOff>
      <xdr:row>97</xdr:row>
      <xdr:rowOff>156800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3703300" y="16652484"/>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31527</xdr:rowOff>
    </xdr:from>
    <xdr:to>
      <xdr:col>71</xdr:col>
      <xdr:colOff>177800</xdr:colOff>
      <xdr:row>97</xdr:row>
      <xdr:rowOff>21834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814300" y="16490727"/>
          <a:ext cx="889000" cy="1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122642</xdr:rowOff>
    </xdr:from>
    <xdr:to>
      <xdr:col>85</xdr:col>
      <xdr:colOff>177800</xdr:colOff>
      <xdr:row>97</xdr:row>
      <xdr:rowOff>52792</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101069</xdr:rowOff>
    </xdr:from>
    <xdr:ext cx="469744"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5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70155</xdr:rowOff>
    </xdr:from>
    <xdr:to>
      <xdr:col>81</xdr:col>
      <xdr:colOff>101600</xdr:colOff>
      <xdr:row>97</xdr:row>
      <xdr:rowOff>305</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5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162882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6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106000</xdr:rowOff>
    </xdr:from>
    <xdr:to>
      <xdr:col>76</xdr:col>
      <xdr:colOff>165100</xdr:colOff>
      <xdr:row>98</xdr:row>
      <xdr:rowOff>36150</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67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27277</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8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142484</xdr:rowOff>
    </xdr:from>
    <xdr:to>
      <xdr:col>72</xdr:col>
      <xdr:colOff>38100</xdr:colOff>
      <xdr:row>97</xdr:row>
      <xdr:rowOff>72634</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6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63761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6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152177</xdr:rowOff>
    </xdr:from>
    <xdr:to>
      <xdr:col>67</xdr:col>
      <xdr:colOff>101600</xdr:colOff>
      <xdr:row>96</xdr:row>
      <xdr:rowOff>82327</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4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73454</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8" y="165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160927</xdr:rowOff>
    </xdr:from>
    <xdr:to>
      <xdr:col>116</xdr:col>
      <xdr:colOff>63500</xdr:colOff>
      <xdr:row>39</xdr:row>
      <xdr:rowOff>76019</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475877"/>
          <a:ext cx="838200" cy="128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76019</xdr:rowOff>
    </xdr:from>
    <xdr:to>
      <xdr:col>111</xdr:col>
      <xdr:colOff>177800</xdr:colOff>
      <xdr:row>39</xdr:row>
      <xdr:rowOff>76019</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76019</xdr:rowOff>
    </xdr:from>
    <xdr:to>
      <xdr:col>107</xdr:col>
      <xdr:colOff>50800</xdr:colOff>
      <xdr:row>39</xdr:row>
      <xdr:rowOff>76019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76019</xdr:rowOff>
    </xdr:from>
    <xdr:to>
      <xdr:col>102</xdr:col>
      <xdr:colOff>114300</xdr:colOff>
      <xdr:row>39</xdr:row>
      <xdr:rowOff>76019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110127</xdr:rowOff>
    </xdr:from>
    <xdr:to>
      <xdr:col>116</xdr:col>
      <xdr:colOff>114300</xdr:colOff>
      <xdr:row>32</xdr:row>
      <xdr:rowOff>40277</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133004</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27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25219</xdr:rowOff>
    </xdr:from>
    <xdr:to>
      <xdr:col>112</xdr:col>
      <xdr:colOff>38100</xdr:colOff>
      <xdr:row>39</xdr:row>
      <xdr:rowOff>126819</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117946</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25219</xdr:rowOff>
    </xdr:from>
    <xdr:to>
      <xdr:col>107</xdr:col>
      <xdr:colOff>101600</xdr:colOff>
      <xdr:row>39</xdr:row>
      <xdr:rowOff>126819</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117946</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25219</xdr:rowOff>
    </xdr:from>
    <xdr:to>
      <xdr:col>102</xdr:col>
      <xdr:colOff>165100</xdr:colOff>
      <xdr:row>39</xdr:row>
      <xdr:rowOff>126819</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117946</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420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117946</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760</xdr:rowOff>
    </xdr:from>
    <xdr:to>
      <xdr:col>116</xdr:col>
      <xdr:colOff>63500</xdr:colOff>
      <xdr:row>57</xdr:row>
      <xdr:rowOff>21758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9773410"/>
          <a:ext cx="8382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157498</xdr:rowOff>
    </xdr:from>
    <xdr:to>
      <xdr:col>111</xdr:col>
      <xdr:colOff>177800</xdr:colOff>
      <xdr:row>57</xdr:row>
      <xdr:rowOff>760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0434300" y="9758698"/>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157498</xdr:rowOff>
    </xdr:from>
    <xdr:to>
      <xdr:col>107</xdr:col>
      <xdr:colOff>50800</xdr:colOff>
      <xdr:row>56</xdr:row>
      <xdr:rowOff>160306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19545300" y="9758698"/>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160306</xdr:rowOff>
    </xdr:from>
    <xdr:to>
      <xdr:col>102</xdr:col>
      <xdr:colOff>114300</xdr:colOff>
      <xdr:row>57</xdr:row>
      <xdr:rowOff>10802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8656300" y="976150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142408</xdr:rowOff>
    </xdr:from>
    <xdr:to>
      <xdr:col>116</xdr:col>
      <xdr:colOff>114300</xdr:colOff>
      <xdr:row>57</xdr:row>
      <xdr:rowOff>72558</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120835</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7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121410</xdr:rowOff>
    </xdr:from>
    <xdr:to>
      <xdr:col>112</xdr:col>
      <xdr:colOff>38100</xdr:colOff>
      <xdr:row>57</xdr:row>
      <xdr:rowOff>51560</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42687</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8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106698</xdr:rowOff>
    </xdr:from>
    <xdr:to>
      <xdr:col>107</xdr:col>
      <xdr:colOff>101600</xdr:colOff>
      <xdr:row>57</xdr:row>
      <xdr:rowOff>36848</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27975</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8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109506</xdr:rowOff>
    </xdr:from>
    <xdr:to>
      <xdr:col>102</xdr:col>
      <xdr:colOff>165100</xdr:colOff>
      <xdr:row>57</xdr:row>
      <xdr:rowOff>39656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30783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8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131452</xdr:rowOff>
    </xdr:from>
    <xdr:to>
      <xdr:col>98</xdr:col>
      <xdr:colOff>38100</xdr:colOff>
      <xdr:row>57</xdr:row>
      <xdr:rowOff>61602</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97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52729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8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5" name="繰出金グラフ枠">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17" name="繰出金最小値テキスト">
          <a:extLst>
            <a:ext uri="{FF2B5EF4-FFF2-40B4-BE49-F238E27FC236}">
              <a16:creationId xmlns:a16="http://schemas.microsoft.com/office/drawing/2014/main" id="{00000000-0008-0000-0600-000031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19" name="繰出金最大値テキスト">
          <a:extLst>
            <a:ext uri="{FF2B5EF4-FFF2-40B4-BE49-F238E27FC236}">
              <a16:creationId xmlns:a16="http://schemas.microsoft.com/office/drawing/2014/main" id="{00000000-0008-0000-0600-000033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92202</xdr:rowOff>
    </xdr:from>
    <xdr:to>
      <xdr:col>116</xdr:col>
      <xdr:colOff>63500</xdr:colOff>
      <xdr:row>74</xdr:row>
      <xdr:rowOff>107950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1323300" y="12779502"/>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97172</xdr:rowOff>
    </xdr:from>
    <xdr:ext cx="469744" cy="259045"/>
    <xdr:sp macro="" textlink="">
      <xdr:nvSpPr>
        <xdr:cNvPr id="822" name="繰出金平均値テキスト">
          <a:extLst>
            <a:ext uri="{FF2B5EF4-FFF2-40B4-BE49-F238E27FC236}">
              <a16:creationId xmlns:a16="http://schemas.microsoft.com/office/drawing/2014/main" id="{00000000-0008-0000-0600-000036030000}"/>
            </a:ext>
          </a:extLst>
        </xdr:cNvPr>
        <xdr:cNvSpPr txBox="1"/>
      </xdr:nvSpPr>
      <xdr:spPr>
        <a:xfrm>
          <a:off x="22212300" y="12441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107950</xdr:rowOff>
    </xdr:from>
    <xdr:to>
      <xdr:col>111</xdr:col>
      <xdr:colOff>177800</xdr:colOff>
      <xdr:row>79</xdr:row>
      <xdr:rowOff>23495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0434300" y="12795250"/>
          <a:ext cx="889000" cy="7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5986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75728" y="123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18287</xdr:rowOff>
    </xdr:from>
    <xdr:to>
      <xdr:col>107</xdr:col>
      <xdr:colOff>50800</xdr:colOff>
      <xdr:row>79</xdr:row>
      <xdr:rowOff>23495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9545300" y="13562837"/>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9525</xdr:rowOff>
    </xdr:from>
    <xdr:to>
      <xdr:col>102</xdr:col>
      <xdr:colOff>114300</xdr:colOff>
      <xdr:row>79</xdr:row>
      <xdr:rowOff>18287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656300" y="1355407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41402</xdr:rowOff>
    </xdr:from>
    <xdr:to>
      <xdr:col>116</xdr:col>
      <xdr:colOff>114300</xdr:colOff>
      <xdr:row>74</xdr:row>
      <xdr:rowOff>143002</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22110700" y="127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127779</xdr:rowOff>
    </xdr:from>
    <xdr:ext cx="469744" cy="259045"/>
    <xdr:sp macro="" textlink="">
      <xdr:nvSpPr>
        <xdr:cNvPr id="841" name="繰出金該当値テキスト">
          <a:extLst>
            <a:ext uri="{FF2B5EF4-FFF2-40B4-BE49-F238E27FC236}">
              <a16:creationId xmlns:a16="http://schemas.microsoft.com/office/drawing/2014/main" id="{00000000-0008-0000-0600-000049030000}"/>
            </a:ext>
          </a:extLst>
        </xdr:cNvPr>
        <xdr:cNvSpPr txBox="1"/>
      </xdr:nvSpPr>
      <xdr:spPr>
        <a:xfrm>
          <a:off x="22212300" y="1264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57150</xdr:rowOff>
    </xdr:from>
    <xdr:to>
      <xdr:col>112</xdr:col>
      <xdr:colOff>38100</xdr:colOff>
      <xdr:row>74</xdr:row>
      <xdr:rowOff>158750</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12725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149877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144145</xdr:rowOff>
    </xdr:from>
    <xdr:to>
      <xdr:col>107</xdr:col>
      <xdr:colOff>101600</xdr:colOff>
      <xdr:row>79</xdr:row>
      <xdr:rowOff>74295</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0383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65422</xdr:rowOff>
    </xdr:from>
    <xdr:ext cx="378565"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5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138937</xdr:rowOff>
    </xdr:from>
    <xdr:to>
      <xdr:col>102</xdr:col>
      <xdr:colOff>165100</xdr:colOff>
      <xdr:row>79</xdr:row>
      <xdr:rowOff>69087</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19494500" y="135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60214</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6017" y="1360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130175</xdr:rowOff>
    </xdr:from>
    <xdr:to>
      <xdr:col>98</xdr:col>
      <xdr:colOff>38100</xdr:colOff>
      <xdr:row>79</xdr:row>
      <xdr:rowOff>60325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8605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51452</xdr:rowOff>
    </xdr:from>
    <xdr:ext cx="378565"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7017" y="1359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2" name="前年度繰上充用金グラフ枠">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4" name="前年度繰上充用金最小値テキスト">
          <a:extLst>
            <a:ext uri="{FF2B5EF4-FFF2-40B4-BE49-F238E27FC236}">
              <a16:creationId xmlns:a16="http://schemas.microsoft.com/office/drawing/2014/main" id="{00000000-0008-0000-0600-00006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6" name="前年度繰上充用金最大値テキスト">
          <a:extLst>
            <a:ext uri="{FF2B5EF4-FFF2-40B4-BE49-F238E27FC236}">
              <a16:creationId xmlns:a16="http://schemas.microsoft.com/office/drawing/2014/main" id="{00000000-0008-0000-0600-00006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9" name="前年度繰上充用金平均値テキスト">
          <a:extLst>
            <a:ext uri="{FF2B5EF4-FFF2-40B4-BE49-F238E27FC236}">
              <a16:creationId xmlns:a16="http://schemas.microsoft.com/office/drawing/2014/main" id="{00000000-0008-0000-0600-00006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8" name="前年度繰上充用金該当値テキスト">
          <a:extLst>
            <a:ext uri="{FF2B5EF4-FFF2-40B4-BE49-F238E27FC236}">
              <a16:creationId xmlns:a16="http://schemas.microsoft.com/office/drawing/2014/main" id="{00000000-0008-0000-0600-00007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495,860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131,981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円の減少となった。補助費等については、ラグビーワールドカップ</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大分開催に伴う県推進委員会への負担金の増などにより</a:t>
          </a:r>
          <a:r>
            <a:rPr kumimoji="1" lang="en-US" altLang="ja-JP" sz="1300">
              <a:latin typeface="ＭＳ Ｐゴシック" panose="020B0600070205080204" pitchFamily="50" charset="-128"/>
              <a:ea typeface="ＭＳ Ｐゴシック" panose="020B0600070205080204" pitchFamily="50" charset="-128"/>
            </a:rPr>
            <a:t>2,713</a:t>
          </a:r>
          <a:r>
            <a:rPr kumimoji="1" lang="ja-JP" altLang="en-US" sz="1300">
              <a:latin typeface="ＭＳ Ｐゴシック" panose="020B0600070205080204" pitchFamily="50" charset="-128"/>
              <a:ea typeface="ＭＳ Ｐゴシック" panose="020B0600070205080204" pitchFamily="50" charset="-128"/>
            </a:rPr>
            <a:t>円の増加となった。普通建設事業費は、住民一人当たり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114,782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4,702</a:t>
          </a:r>
          <a:r>
            <a:rPr kumimoji="1" lang="ja-JP" altLang="en-US" sz="1300">
              <a:latin typeface="ＭＳ Ｐゴシック" panose="020B0600070205080204" pitchFamily="50" charset="-128"/>
              <a:ea typeface="ＭＳ Ｐゴシック" panose="020B0600070205080204" pitchFamily="50" charset="-128"/>
            </a:rPr>
            <a:t>円の増加となった。これは、強靱な県土づくりを進めるため、国の緊急対策を積極的に受け入れたことなどによるものである。災害復旧事業費については、住民一人当たり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7,294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5,015</a:t>
          </a:r>
          <a:r>
            <a:rPr kumimoji="1" lang="ja-JP" altLang="en-US" sz="1300">
              <a:latin typeface="ＭＳ Ｐゴシック" panose="020B0600070205080204" pitchFamily="50" charset="-128"/>
              <a:ea typeface="ＭＳ Ｐゴシック" panose="020B0600070205080204" pitchFamily="50" charset="-128"/>
            </a:rPr>
            <a:t>円の減少となった。これは、平成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年度九州北部豪雨災害等の復旧・復興事業が進んだことによるものである。また、貸付金は、住民一人当たり</a:t>
          </a:r>
          <a:r>
            <a:rPr kumimoji="1" lang="en-US" altLang="ja-JP" sz="1300">
              <a:latin typeface="ＭＳ Ｐゴシック" panose="020B0600070205080204" pitchFamily="50" charset="-128"/>
              <a:ea typeface="ＭＳ Ｐゴシック" panose="020B0600070205080204" pitchFamily="50" charset="-128"/>
            </a:rPr>
            <a:t>25,723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円の減少となった。景気の回復に伴う中小企業制度資金の融資残高の減などによるものである。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100511</xdr:rowOff>
    </xdr:from>
    <xdr:to>
      <xdr:col>24</xdr:col>
      <xdr:colOff>63500</xdr:colOff>
      <xdr:row>36</xdr:row>
      <xdr:rowOff>162560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7271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159294</xdr:rowOff>
    </xdr:from>
    <xdr:to>
      <xdr:col>19</xdr:col>
      <xdr:colOff>177800</xdr:colOff>
      <xdr:row>36</xdr:row>
      <xdr:rowOff>162560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314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433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36</xdr:row>
      <xdr:rowOff>142966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33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49711</xdr:rowOff>
    </xdr:from>
    <xdr:to>
      <xdr:col>24</xdr:col>
      <xdr:colOff>114300</xdr:colOff>
      <xdr:row>36</xdr:row>
      <xdr:rowOff>151311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28138</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33037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108494</xdr:rowOff>
    </xdr:from>
    <xdr:to>
      <xdr:col>15</xdr:col>
      <xdr:colOff>101600</xdr:colOff>
      <xdr:row>37</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29771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92166</xdr:rowOff>
    </xdr:from>
    <xdr:to>
      <xdr:col>6</xdr:col>
      <xdr:colOff>38100</xdr:colOff>
      <xdr:row>37</xdr:row>
      <xdr:rowOff>22316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13443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35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41585</xdr:rowOff>
    </xdr:from>
    <xdr:to>
      <xdr:col>24</xdr:col>
      <xdr:colOff>63500</xdr:colOff>
      <xdr:row>57</xdr:row>
      <xdr:rowOff>59416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423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59416</xdr:rowOff>
    </xdr:from>
    <xdr:to>
      <xdr:col>19</xdr:col>
      <xdr:colOff>177800</xdr:colOff>
      <xdr:row>58</xdr:row>
      <xdr:rowOff>34589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2066"/>
          <a:ext cx="889000" cy="1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155428</xdr:rowOff>
    </xdr:from>
    <xdr:to>
      <xdr:col>15</xdr:col>
      <xdr:colOff>50800</xdr:colOff>
      <xdr:row>58</xdr:row>
      <xdr:rowOff>34589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8078"/>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86025</xdr:rowOff>
    </xdr:from>
    <xdr:to>
      <xdr:col>10</xdr:col>
      <xdr:colOff>114300</xdr:colOff>
      <xdr:row>57</xdr:row>
      <xdr:rowOff>155428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58675"/>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162235</xdr:rowOff>
    </xdr:from>
    <xdr:to>
      <xdr:col>24</xdr:col>
      <xdr:colOff>114300</xdr:colOff>
      <xdr:row>57</xdr:row>
      <xdr:rowOff>92385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77162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8616</xdr:rowOff>
    </xdr:from>
    <xdr:to>
      <xdr:col>20</xdr:col>
      <xdr:colOff>38100</xdr:colOff>
      <xdr:row>57</xdr:row>
      <xdr:rowOff>110216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101343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8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155239</xdr:rowOff>
    </xdr:from>
    <xdr:to>
      <xdr:col>15</xdr:col>
      <xdr:colOff>101600</xdr:colOff>
      <xdr:row>58</xdr:row>
      <xdr:rowOff>85389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76516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104628</xdr:rowOff>
    </xdr:from>
    <xdr:to>
      <xdr:col>10</xdr:col>
      <xdr:colOff>165100</xdr:colOff>
      <xdr:row>58</xdr:row>
      <xdr:rowOff>34778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25905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35225</xdr:rowOff>
    </xdr:from>
    <xdr:to>
      <xdr:col>6</xdr:col>
      <xdr:colOff>38100</xdr:colOff>
      <xdr:row>57</xdr:row>
      <xdr:rowOff>136825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127952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118211</xdr:rowOff>
    </xdr:from>
    <xdr:to>
      <xdr:col>24</xdr:col>
      <xdr:colOff>62865</xdr:colOff>
      <xdr:row>76</xdr:row>
      <xdr:rowOff>129032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19711"/>
          <a:ext cx="127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132859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129032</xdr:rowOff>
    </xdr:from>
    <xdr:to>
      <xdr:col>24</xdr:col>
      <xdr:colOff>152400</xdr:colOff>
      <xdr:row>76</xdr:row>
      <xdr:rowOff>129032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15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64888</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118211</xdr:rowOff>
    </xdr:from>
    <xdr:to>
      <xdr:col>24</xdr:col>
      <xdr:colOff>152400</xdr:colOff>
      <xdr:row>70</xdr:row>
      <xdr:rowOff>118211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1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130480</xdr:rowOff>
    </xdr:from>
    <xdr:to>
      <xdr:col>24</xdr:col>
      <xdr:colOff>63500</xdr:colOff>
      <xdr:row>76</xdr:row>
      <xdr:rowOff>78282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17780"/>
          <a:ext cx="838200" cy="29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100271</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7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77394</xdr:rowOff>
    </xdr:from>
    <xdr:to>
      <xdr:col>24</xdr:col>
      <xdr:colOff>114300</xdr:colOff>
      <xdr:row>73</xdr:row>
      <xdr:rowOff>7544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2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171017</xdr:rowOff>
    </xdr:from>
    <xdr:to>
      <xdr:col>19</xdr:col>
      <xdr:colOff>177800</xdr:colOff>
      <xdr:row>76</xdr:row>
      <xdr:rowOff>78282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029767"/>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6071</xdr:rowOff>
    </xdr:from>
    <xdr:to>
      <xdr:col>20</xdr:col>
      <xdr:colOff>38100</xdr:colOff>
      <xdr:row>74</xdr:row>
      <xdr:rowOff>107671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124198</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171017</xdr:rowOff>
    </xdr:from>
    <xdr:to>
      <xdr:col>15</xdr:col>
      <xdr:colOff>50800</xdr:colOff>
      <xdr:row>77</xdr:row>
      <xdr:rowOff>156008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29767"/>
          <a:ext cx="889000" cy="3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24968</xdr:rowOff>
    </xdr:from>
    <xdr:to>
      <xdr:col>15</xdr:col>
      <xdr:colOff>101600</xdr:colOff>
      <xdr:row>73</xdr:row>
      <xdr:rowOff>126568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143095</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156008</xdr:rowOff>
    </xdr:from>
    <xdr:to>
      <xdr:col>10</xdr:col>
      <xdr:colOff>114300</xdr:colOff>
      <xdr:row>77</xdr:row>
      <xdr:rowOff>162331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57658"/>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126771</xdr:rowOff>
    </xdr:from>
    <xdr:to>
      <xdr:col>10</xdr:col>
      <xdr:colOff>165100</xdr:colOff>
      <xdr:row>73</xdr:row>
      <xdr:rowOff>56921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73448</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131496</xdr:rowOff>
    </xdr:from>
    <xdr:to>
      <xdr:col>6</xdr:col>
      <xdr:colOff>38100</xdr:colOff>
      <xdr:row>76</xdr:row>
      <xdr:rowOff>61646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78173</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7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79680</xdr:rowOff>
    </xdr:from>
    <xdr:to>
      <xdr:col>24</xdr:col>
      <xdr:colOff>114300</xdr:colOff>
      <xdr:row>75</xdr:row>
      <xdr:rowOff>9830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58107</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27482</xdr:rowOff>
    </xdr:from>
    <xdr:to>
      <xdr:col>20</xdr:col>
      <xdr:colOff>38100</xdr:colOff>
      <xdr:row>76</xdr:row>
      <xdr:rowOff>129082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120209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1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120218</xdr:rowOff>
    </xdr:from>
    <xdr:to>
      <xdr:col>15</xdr:col>
      <xdr:colOff>101600</xdr:colOff>
      <xdr:row>76</xdr:row>
      <xdr:rowOff>50369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41494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0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105208</xdr:rowOff>
    </xdr:from>
    <xdr:to>
      <xdr:col>10</xdr:col>
      <xdr:colOff>165100</xdr:colOff>
      <xdr:row>78</xdr:row>
      <xdr:rowOff>35358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26485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3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111531</xdr:rowOff>
    </xdr:from>
    <xdr:to>
      <xdr:col>6</xdr:col>
      <xdr:colOff>38100</xdr:colOff>
      <xdr:row>78</xdr:row>
      <xdr:rowOff>41681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32808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109410</xdr:rowOff>
    </xdr:from>
    <xdr:to>
      <xdr:col>24</xdr:col>
      <xdr:colOff>63500</xdr:colOff>
      <xdr:row>98</xdr:row>
      <xdr:rowOff>148120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911510"/>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146405</xdr:rowOff>
    </xdr:from>
    <xdr:to>
      <xdr:col>19</xdr:col>
      <xdr:colOff>177800</xdr:colOff>
      <xdr:row>98</xdr:row>
      <xdr:rowOff>148120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94850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146405</xdr:rowOff>
    </xdr:from>
    <xdr:to>
      <xdr:col>15</xdr:col>
      <xdr:colOff>50800</xdr:colOff>
      <xdr:row>98</xdr:row>
      <xdr:rowOff>150216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4850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150216</xdr:rowOff>
    </xdr:from>
    <xdr:to>
      <xdr:col>10</xdr:col>
      <xdr:colOff>114300</xdr:colOff>
      <xdr:row>98</xdr:row>
      <xdr:rowOff>161074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95231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58610</xdr:rowOff>
    </xdr:from>
    <xdr:to>
      <xdr:col>24</xdr:col>
      <xdr:colOff>114300</xdr:colOff>
      <xdr:row>98</xdr:row>
      <xdr:rowOff>160210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144987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97320</xdr:rowOff>
    </xdr:from>
    <xdr:to>
      <xdr:col>20</xdr:col>
      <xdr:colOff>38100</xdr:colOff>
      <xdr:row>99</xdr:row>
      <xdr:rowOff>27470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18597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95605</xdr:rowOff>
    </xdr:from>
    <xdr:to>
      <xdr:col>15</xdr:col>
      <xdr:colOff>101600</xdr:colOff>
      <xdr:row>99</xdr:row>
      <xdr:rowOff>25755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16882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99416</xdr:rowOff>
    </xdr:from>
    <xdr:to>
      <xdr:col>10</xdr:col>
      <xdr:colOff>165100</xdr:colOff>
      <xdr:row>99</xdr:row>
      <xdr:rowOff>29566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20693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110274</xdr:rowOff>
    </xdr:from>
    <xdr:to>
      <xdr:col>6</xdr:col>
      <xdr:colOff>38100</xdr:colOff>
      <xdr:row>99</xdr:row>
      <xdr:rowOff>40424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7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100381</xdr:rowOff>
    </xdr:from>
    <xdr:to>
      <xdr:col>55</xdr:col>
      <xdr:colOff>0</xdr:colOff>
      <xdr:row>37</xdr:row>
      <xdr:rowOff>2997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272581"/>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99788</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2997</xdr:rowOff>
    </xdr:from>
    <xdr:to>
      <xdr:col>50</xdr:col>
      <xdr:colOff>114300</xdr:colOff>
      <xdr:row>37</xdr:row>
      <xdr:rowOff>40031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34664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151587</xdr:rowOff>
    </xdr:from>
    <xdr:to>
      <xdr:col>45</xdr:col>
      <xdr:colOff>177800</xdr:colOff>
      <xdr:row>37</xdr:row>
      <xdr:rowOff>40031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323787"/>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140157</xdr:rowOff>
    </xdr:from>
    <xdr:to>
      <xdr:col>41</xdr:col>
      <xdr:colOff>50800</xdr:colOff>
      <xdr:row>36</xdr:row>
      <xdr:rowOff>151587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5969457"/>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49581</xdr:rowOff>
    </xdr:from>
    <xdr:to>
      <xdr:col>55</xdr:col>
      <xdr:colOff>50800</xdr:colOff>
      <xdr:row>36</xdr:row>
      <xdr:rowOff>151181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72458</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0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123647</xdr:rowOff>
    </xdr:from>
    <xdr:to>
      <xdr:col>50</xdr:col>
      <xdr:colOff>165100</xdr:colOff>
      <xdr:row>37</xdr:row>
      <xdr:rowOff>53797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44924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160681</xdr:rowOff>
    </xdr:from>
    <xdr:to>
      <xdr:col>46</xdr:col>
      <xdr:colOff>38100</xdr:colOff>
      <xdr:row>37</xdr:row>
      <xdr:rowOff>90831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81958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100787</xdr:rowOff>
    </xdr:from>
    <xdr:to>
      <xdr:col>41</xdr:col>
      <xdr:colOff>101600</xdr:colOff>
      <xdr:row>37</xdr:row>
      <xdr:rowOff>30937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22064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89357</xdr:rowOff>
    </xdr:from>
    <xdr:to>
      <xdr:col>36</xdr:col>
      <xdr:colOff>165100</xdr:colOff>
      <xdr:row>35</xdr:row>
      <xdr:rowOff>19507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10634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1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112916</xdr:rowOff>
    </xdr:from>
    <xdr:to>
      <xdr:col>55</xdr:col>
      <xdr:colOff>0</xdr:colOff>
      <xdr:row>56</xdr:row>
      <xdr:rowOff>3949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42666"/>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3949</xdr:rowOff>
    </xdr:from>
    <xdr:to>
      <xdr:col>50</xdr:col>
      <xdr:colOff>114300</xdr:colOff>
      <xdr:row>56</xdr:row>
      <xdr:rowOff>165684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05149"/>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65346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165684</xdr:rowOff>
    </xdr:from>
    <xdr:to>
      <xdr:col>45</xdr:col>
      <xdr:colOff>177800</xdr:colOff>
      <xdr:row>57</xdr:row>
      <xdr:rowOff>104991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66884"/>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85027</xdr:rowOff>
    </xdr:from>
    <xdr:to>
      <xdr:col>41</xdr:col>
      <xdr:colOff>50800</xdr:colOff>
      <xdr:row>57</xdr:row>
      <xdr:rowOff>104991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57677"/>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62116</xdr:rowOff>
    </xdr:from>
    <xdr:to>
      <xdr:col>55</xdr:col>
      <xdr:colOff>50800</xdr:colOff>
      <xdr:row>55</xdr:row>
      <xdr:rowOff>163716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40543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124599</xdr:rowOff>
    </xdr:from>
    <xdr:to>
      <xdr:col>50</xdr:col>
      <xdr:colOff>165100</xdr:colOff>
      <xdr:row>56</xdr:row>
      <xdr:rowOff>54749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71276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3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114884</xdr:rowOff>
    </xdr:from>
    <xdr:to>
      <xdr:col>46</xdr:col>
      <xdr:colOff>38100</xdr:colOff>
      <xdr:row>57</xdr:row>
      <xdr:rowOff>45034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36161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54191</xdr:rowOff>
    </xdr:from>
    <xdr:to>
      <xdr:col>41</xdr:col>
      <xdr:colOff>101600</xdr:colOff>
      <xdr:row>57</xdr:row>
      <xdr:rowOff>155791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146918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34227</xdr:rowOff>
    </xdr:from>
    <xdr:to>
      <xdr:col>36</xdr:col>
      <xdr:colOff>165100</xdr:colOff>
      <xdr:row>57</xdr:row>
      <xdr:rowOff>135827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119583</xdr:rowOff>
    </xdr:from>
    <xdr:to>
      <xdr:col>55</xdr:col>
      <xdr:colOff>0</xdr:colOff>
      <xdr:row>76</xdr:row>
      <xdr:rowOff>146281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49783"/>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96903</xdr:rowOff>
    </xdr:from>
    <xdr:to>
      <xdr:col>50</xdr:col>
      <xdr:colOff>114300</xdr:colOff>
      <xdr:row>76</xdr:row>
      <xdr:rowOff>119583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2710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26837</xdr:rowOff>
    </xdr:from>
    <xdr:to>
      <xdr:col>45</xdr:col>
      <xdr:colOff>177800</xdr:colOff>
      <xdr:row>76</xdr:row>
      <xdr:rowOff>96903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57037"/>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26837</xdr:rowOff>
    </xdr:from>
    <xdr:to>
      <xdr:col>41</xdr:col>
      <xdr:colOff>50800</xdr:colOff>
      <xdr:row>76</xdr:row>
      <xdr:rowOff>114782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05703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95481</xdr:rowOff>
    </xdr:from>
    <xdr:to>
      <xdr:col>55</xdr:col>
      <xdr:colOff>50800</xdr:colOff>
      <xdr:row>77</xdr:row>
      <xdr:rowOff>25631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73908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68783</xdr:rowOff>
    </xdr:from>
    <xdr:to>
      <xdr:col>50</xdr:col>
      <xdr:colOff>165100</xdr:colOff>
      <xdr:row>76</xdr:row>
      <xdr:rowOff>170383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161510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46103</xdr:rowOff>
    </xdr:from>
    <xdr:to>
      <xdr:col>46</xdr:col>
      <xdr:colOff>38100</xdr:colOff>
      <xdr:row>76</xdr:row>
      <xdr:rowOff>147703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138830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147487</xdr:rowOff>
    </xdr:from>
    <xdr:to>
      <xdr:col>41</xdr:col>
      <xdr:colOff>101600</xdr:colOff>
      <xdr:row>76</xdr:row>
      <xdr:rowOff>77637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68764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116097</xdr:rowOff>
    </xdr:from>
    <xdr:to>
      <xdr:col>55</xdr:col>
      <xdr:colOff>0</xdr:colOff>
      <xdr:row>95</xdr:row>
      <xdr:rowOff>89312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232397"/>
          <a:ext cx="8382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2004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28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89312</xdr:rowOff>
    </xdr:from>
    <xdr:to>
      <xdr:col>50</xdr:col>
      <xdr:colOff>114300</xdr:colOff>
      <xdr:row>96</xdr:row>
      <xdr:rowOff>12788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377062"/>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21131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132651</xdr:rowOff>
    </xdr:from>
    <xdr:to>
      <xdr:col>45</xdr:col>
      <xdr:colOff>177800</xdr:colOff>
      <xdr:row>96</xdr:row>
      <xdr:rowOff>12788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420401"/>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132651</xdr:rowOff>
    </xdr:from>
    <xdr:to>
      <xdr:col>41</xdr:col>
      <xdr:colOff>50800</xdr:colOff>
      <xdr:row>96</xdr:row>
      <xdr:rowOff>64605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420401"/>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65297</xdr:rowOff>
    </xdr:from>
    <xdr:to>
      <xdr:col>55</xdr:col>
      <xdr:colOff>50800</xdr:colOff>
      <xdr:row>94</xdr:row>
      <xdr:rowOff>166897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1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88174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0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38512</xdr:rowOff>
    </xdr:from>
    <xdr:to>
      <xdr:col>50</xdr:col>
      <xdr:colOff>165100</xdr:colOff>
      <xdr:row>95</xdr:row>
      <xdr:rowOff>140112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3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1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133438</xdr:rowOff>
    </xdr:from>
    <xdr:to>
      <xdr:col>46</xdr:col>
      <xdr:colOff>38100</xdr:colOff>
      <xdr:row>96</xdr:row>
      <xdr:rowOff>63588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54715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81851</xdr:rowOff>
    </xdr:from>
    <xdr:to>
      <xdr:col>41</xdr:col>
      <xdr:colOff>101600</xdr:colOff>
      <xdr:row>96</xdr:row>
      <xdr:rowOff>12001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28528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13805</xdr:rowOff>
    </xdr:from>
    <xdr:to>
      <xdr:col>36</xdr:col>
      <xdr:colOff>165100</xdr:colOff>
      <xdr:row>96</xdr:row>
      <xdr:rowOff>115405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131932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2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122841</xdr:rowOff>
    </xdr:from>
    <xdr:to>
      <xdr:col>85</xdr:col>
      <xdr:colOff>126364</xdr:colOff>
      <xdr:row>38</xdr:row>
      <xdr:rowOff>54546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341"/>
          <a:ext cx="1269" cy="130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58373</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5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54546</xdr:rowOff>
    </xdr:from>
    <xdr:to>
      <xdr:col>86</xdr:col>
      <xdr:colOff>25400</xdr:colOff>
      <xdr:row>38</xdr:row>
      <xdr:rowOff>54546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6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69518</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122841</xdr:rowOff>
    </xdr:from>
    <xdr:to>
      <xdr:col>86</xdr:col>
      <xdr:colOff>25400</xdr:colOff>
      <xdr:row>30</xdr:row>
      <xdr:rowOff>122841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37687</xdr:rowOff>
    </xdr:from>
    <xdr:to>
      <xdr:col>85</xdr:col>
      <xdr:colOff>127000</xdr:colOff>
      <xdr:row>37</xdr:row>
      <xdr:rowOff>127127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81337"/>
          <a:ext cx="8382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97633</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59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74756</xdr:rowOff>
    </xdr:from>
    <xdr:to>
      <xdr:col>85</xdr:col>
      <xdr:colOff>177800</xdr:colOff>
      <xdr:row>36</xdr:row>
      <xdr:rowOff>4906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37687</xdr:rowOff>
    </xdr:from>
    <xdr:to>
      <xdr:col>81</xdr:col>
      <xdr:colOff>50800</xdr:colOff>
      <xdr:row>37</xdr:row>
      <xdr:rowOff>110839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8133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158480</xdr:rowOff>
    </xdr:from>
    <xdr:to>
      <xdr:col>81</xdr:col>
      <xdr:colOff>101600</xdr:colOff>
      <xdr:row>36</xdr:row>
      <xdr:rowOff>88630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105157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9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110839</xdr:rowOff>
    </xdr:from>
    <xdr:to>
      <xdr:col>76</xdr:col>
      <xdr:colOff>114300</xdr:colOff>
      <xdr:row>38</xdr:row>
      <xdr:rowOff>99266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54489"/>
          <a:ext cx="889000" cy="1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8747</xdr:rowOff>
    </xdr:from>
    <xdr:to>
      <xdr:col>76</xdr:col>
      <xdr:colOff>165100</xdr:colOff>
      <xdr:row>36</xdr:row>
      <xdr:rowOff>110347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126874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99266</xdr:rowOff>
    </xdr:from>
    <xdr:to>
      <xdr:col>71</xdr:col>
      <xdr:colOff>177800</xdr:colOff>
      <xdr:row>38</xdr:row>
      <xdr:rowOff>142415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14366"/>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70755</xdr:rowOff>
    </xdr:from>
    <xdr:to>
      <xdr:col>67</xdr:col>
      <xdr:colOff>101600</xdr:colOff>
      <xdr:row>37</xdr:row>
      <xdr:rowOff>905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17432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76327</xdr:rowOff>
    </xdr:from>
    <xdr:to>
      <xdr:col>85</xdr:col>
      <xdr:colOff>177800</xdr:colOff>
      <xdr:row>38</xdr:row>
      <xdr:rowOff>6477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162704</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158337</xdr:rowOff>
    </xdr:from>
    <xdr:to>
      <xdr:col>81</xdr:col>
      <xdr:colOff>101600</xdr:colOff>
      <xdr:row>37</xdr:row>
      <xdr:rowOff>88487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79614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60039</xdr:rowOff>
    </xdr:from>
    <xdr:to>
      <xdr:col>76</xdr:col>
      <xdr:colOff>165100</xdr:colOff>
      <xdr:row>37</xdr:row>
      <xdr:rowOff>161640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152766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48466</xdr:rowOff>
    </xdr:from>
    <xdr:to>
      <xdr:col>72</xdr:col>
      <xdr:colOff>38100</xdr:colOff>
      <xdr:row>38</xdr:row>
      <xdr:rowOff>150066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141193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91615</xdr:rowOff>
    </xdr:from>
    <xdr:to>
      <xdr:col>67</xdr:col>
      <xdr:colOff>101600</xdr:colOff>
      <xdr:row>39</xdr:row>
      <xdr:rowOff>21765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57633</xdr:rowOff>
    </xdr:from>
    <xdr:to>
      <xdr:col>85</xdr:col>
      <xdr:colOff>127000</xdr:colOff>
      <xdr:row>56</xdr:row>
      <xdr:rowOff>162864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487383"/>
          <a:ext cx="838200" cy="2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99890</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86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57633</xdr:rowOff>
    </xdr:from>
    <xdr:to>
      <xdr:col>81</xdr:col>
      <xdr:colOff>50800</xdr:colOff>
      <xdr:row>57</xdr:row>
      <xdr:rowOff>65329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487383"/>
          <a:ext cx="889000" cy="35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65329</xdr:rowOff>
    </xdr:from>
    <xdr:to>
      <xdr:col>76</xdr:col>
      <xdr:colOff>114300</xdr:colOff>
      <xdr:row>58</xdr:row>
      <xdr:rowOff>14580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3797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48683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14580</xdr:rowOff>
    </xdr:from>
    <xdr:to>
      <xdr:col>71</xdr:col>
      <xdr:colOff>177800</xdr:colOff>
      <xdr:row>58</xdr:row>
      <xdr:rowOff>68376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958680"/>
          <a:ext cx="8890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13022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62399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112064</xdr:rowOff>
    </xdr:from>
    <xdr:to>
      <xdr:col>85</xdr:col>
      <xdr:colOff>177800</xdr:colOff>
      <xdr:row>57</xdr:row>
      <xdr:rowOff>42214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90491</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6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6833</xdr:rowOff>
    </xdr:from>
    <xdr:to>
      <xdr:col>81</xdr:col>
      <xdr:colOff>101600</xdr:colOff>
      <xdr:row>55</xdr:row>
      <xdr:rowOff>108433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99560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52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14529</xdr:rowOff>
    </xdr:from>
    <xdr:to>
      <xdr:col>76</xdr:col>
      <xdr:colOff>165100</xdr:colOff>
      <xdr:row>57</xdr:row>
      <xdr:rowOff>116129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107256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135230</xdr:rowOff>
    </xdr:from>
    <xdr:to>
      <xdr:col>72</xdr:col>
      <xdr:colOff>38100</xdr:colOff>
      <xdr:row>58</xdr:row>
      <xdr:rowOff>65380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56507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1000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17576</xdr:rowOff>
    </xdr:from>
    <xdr:to>
      <xdr:col>67</xdr:col>
      <xdr:colOff>101600</xdr:colOff>
      <xdr:row>58</xdr:row>
      <xdr:rowOff>119176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110303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1005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29766</xdr:rowOff>
    </xdr:from>
    <xdr:to>
      <xdr:col>85</xdr:col>
      <xdr:colOff>127000</xdr:colOff>
      <xdr:row>77</xdr:row>
      <xdr:rowOff>144410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231416"/>
          <a:ext cx="838200" cy="1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29766</xdr:rowOff>
    </xdr:from>
    <xdr:to>
      <xdr:col>81</xdr:col>
      <xdr:colOff>50800</xdr:colOff>
      <xdr:row>77</xdr:row>
      <xdr:rowOff>165029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231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127038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165029</xdr:rowOff>
    </xdr:from>
    <xdr:to>
      <xdr:col>76</xdr:col>
      <xdr:colOff>114300</xdr:colOff>
      <xdr:row>78</xdr:row>
      <xdr:rowOff>84288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366679"/>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84288</xdr:rowOff>
    </xdr:from>
    <xdr:to>
      <xdr:col>71</xdr:col>
      <xdr:colOff>177800</xdr:colOff>
      <xdr:row>78</xdr:row>
      <xdr:rowOff>113205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57388"/>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93610</xdr:rowOff>
    </xdr:from>
    <xdr:to>
      <xdr:col>85</xdr:col>
      <xdr:colOff>177800</xdr:colOff>
      <xdr:row>78</xdr:row>
      <xdr:rowOff>23760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72037</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150416</xdr:rowOff>
    </xdr:from>
    <xdr:to>
      <xdr:col>81</xdr:col>
      <xdr:colOff>101600</xdr:colOff>
      <xdr:row>77</xdr:row>
      <xdr:rowOff>80566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97093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01411" y="12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114229</xdr:rowOff>
    </xdr:from>
    <xdr:to>
      <xdr:col>76</xdr:col>
      <xdr:colOff>165100</xdr:colOff>
      <xdr:row>78</xdr:row>
      <xdr:rowOff>44379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35506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33488</xdr:rowOff>
    </xdr:from>
    <xdr:to>
      <xdr:col>72</xdr:col>
      <xdr:colOff>38100</xdr:colOff>
      <xdr:row>78</xdr:row>
      <xdr:rowOff>135088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126215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62405</xdr:rowOff>
    </xdr:from>
    <xdr:to>
      <xdr:col>67</xdr:col>
      <xdr:colOff>101600</xdr:colOff>
      <xdr:row>78</xdr:row>
      <xdr:rowOff>164005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155132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137002</xdr:rowOff>
    </xdr:from>
    <xdr:to>
      <xdr:col>85</xdr:col>
      <xdr:colOff>127000</xdr:colOff>
      <xdr:row>94</xdr:row>
      <xdr:rowOff>165097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253302"/>
          <a:ext cx="8382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150513</xdr:rowOff>
    </xdr:from>
    <xdr:to>
      <xdr:col>81</xdr:col>
      <xdr:colOff>50800</xdr:colOff>
      <xdr:row>94</xdr:row>
      <xdr:rowOff>137002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095363"/>
          <a:ext cx="8890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150513</xdr:rowOff>
    </xdr:from>
    <xdr:to>
      <xdr:col>76</xdr:col>
      <xdr:colOff>114300</xdr:colOff>
      <xdr:row>94</xdr:row>
      <xdr:rowOff>8872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09536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5673</xdr:rowOff>
    </xdr:from>
    <xdr:to>
      <xdr:col>71</xdr:col>
      <xdr:colOff>177800</xdr:colOff>
      <xdr:row>94</xdr:row>
      <xdr:rowOff>8872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12197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114297</xdr:rowOff>
    </xdr:from>
    <xdr:to>
      <xdr:col>85</xdr:col>
      <xdr:colOff>177800</xdr:colOff>
      <xdr:row>95</xdr:row>
      <xdr:rowOff>44447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92724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2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86202</xdr:rowOff>
    </xdr:from>
    <xdr:to>
      <xdr:col>81</xdr:col>
      <xdr:colOff>101600</xdr:colOff>
      <xdr:row>95</xdr:row>
      <xdr:rowOff>16352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7479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99713</xdr:rowOff>
    </xdr:from>
    <xdr:to>
      <xdr:col>76</xdr:col>
      <xdr:colOff>165100</xdr:colOff>
      <xdr:row>94</xdr:row>
      <xdr:rowOff>29863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20990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129522</xdr:rowOff>
    </xdr:from>
    <xdr:to>
      <xdr:col>72</xdr:col>
      <xdr:colOff>38100</xdr:colOff>
      <xdr:row>94</xdr:row>
      <xdr:rowOff>59672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50799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126323</xdr:rowOff>
    </xdr:from>
    <xdr:to>
      <xdr:col>67</xdr:col>
      <xdr:colOff>101600</xdr:colOff>
      <xdr:row>94</xdr:row>
      <xdr:rowOff>56473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47600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減少した主な費目は、災害復旧費、教育費、商工費である。災害復旧費は、平成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年度九州北部豪雨災害等の復旧・復興事業が進んだことにより</a:t>
          </a:r>
          <a:r>
            <a:rPr kumimoji="1" lang="en-US" altLang="ja-JP" sz="1300">
              <a:latin typeface="ＭＳ Ｐゴシック" panose="020B0600070205080204" pitchFamily="50" charset="-128"/>
              <a:ea typeface="ＭＳ Ｐゴシック" panose="020B0600070205080204" pitchFamily="50" charset="-128"/>
            </a:rPr>
            <a:t>5,015</a:t>
          </a:r>
          <a:r>
            <a:rPr kumimoji="1" lang="ja-JP" altLang="en-US" sz="1300">
              <a:latin typeface="ＭＳ Ｐゴシック" panose="020B0600070205080204" pitchFamily="50" charset="-128"/>
              <a:ea typeface="ＭＳ Ｐゴシック" panose="020B0600070205080204" pitchFamily="50" charset="-128"/>
            </a:rPr>
            <a:t>円の減少となった。教育費は、県立武道スポーツセンターの完成に伴う事業費の減などにより</a:t>
          </a:r>
          <a:r>
            <a:rPr kumimoji="1" lang="en-US" altLang="ja-JP" sz="1300">
              <a:latin typeface="ＭＳ Ｐゴシック" panose="020B0600070205080204" pitchFamily="50" charset="-128"/>
              <a:ea typeface="ＭＳ Ｐゴシック" panose="020B0600070205080204" pitchFamily="50" charset="-128"/>
            </a:rPr>
            <a:t>3,631</a:t>
          </a:r>
          <a:r>
            <a:rPr kumimoji="1" lang="ja-JP" altLang="en-US" sz="1300">
              <a:latin typeface="ＭＳ Ｐゴシック" panose="020B0600070205080204" pitchFamily="50" charset="-128"/>
              <a:ea typeface="ＭＳ Ｐゴシック" panose="020B0600070205080204" pitchFamily="50" charset="-128"/>
            </a:rPr>
            <a:t>円の減少となった。商工費は、景気回復に伴う中小企業制度資金の融資残高の減などにより</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一方、増加した主な費目は、土木費、農林水産業費、民生費である。土木費及び農林水産業費は、強靱な県土づくりを進めるため、国の緊急対策を積極的に受け入れたことなどによりそれぞれ</a:t>
          </a:r>
          <a:r>
            <a:rPr kumimoji="1" lang="en-US" altLang="ja-JP" sz="1300">
              <a:latin typeface="ＭＳ Ｐゴシック" panose="020B0600070205080204" pitchFamily="50" charset="-128"/>
              <a:ea typeface="ＭＳ Ｐゴシック" panose="020B0600070205080204" pitchFamily="50" charset="-128"/>
            </a:rPr>
            <a:t>7,594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1,640</a:t>
          </a:r>
          <a:r>
            <a:rPr kumimoji="1" lang="ja-JP" altLang="en-US" sz="1300">
              <a:latin typeface="ＭＳ Ｐゴシック" panose="020B0600070205080204" pitchFamily="50" charset="-128"/>
              <a:ea typeface="ＭＳ Ｐゴシック" panose="020B0600070205080204" pitchFamily="50" charset="-128"/>
            </a:rPr>
            <a:t>円の増加となった。民生費は、認定こども園運営費や介護保険給付費県負担金など、社会保障関係経費の増などにより</a:t>
          </a:r>
          <a:r>
            <a:rPr kumimoji="1" lang="en-US" altLang="ja-JP" sz="1300">
              <a:latin typeface="ＭＳ Ｐゴシック" panose="020B0600070205080204" pitchFamily="50" charset="-128"/>
              <a:ea typeface="ＭＳ Ｐゴシック" panose="020B0600070205080204" pitchFamily="50" charset="-128"/>
            </a:rPr>
            <a:t>3,815</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実質収支比率の分子となる一般会計等の実質収支は、平成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2,500</a:t>
          </a:r>
          <a:r>
            <a:rPr kumimoji="1" lang="ja-JP" altLang="en-US" sz="1200">
              <a:latin typeface="ＭＳ ゴシック" pitchFamily="49" charset="-128"/>
              <a:ea typeface="ＭＳ ゴシック" pitchFamily="49" charset="-128"/>
            </a:rPr>
            <a:t>百万円超で推移してきており、令和元年度決算においては、</a:t>
          </a:r>
          <a:r>
            <a:rPr kumimoji="1" lang="en-US" altLang="ja-JP" sz="1200">
              <a:latin typeface="ＭＳ ゴシック" pitchFamily="49" charset="-128"/>
              <a:ea typeface="ＭＳ ゴシック" pitchFamily="49" charset="-128"/>
            </a:rPr>
            <a:t>3,245</a:t>
          </a:r>
          <a:r>
            <a:rPr kumimoji="1" lang="ja-JP" altLang="en-US" sz="1200">
              <a:latin typeface="ＭＳ ゴシック" pitchFamily="49" charset="-128"/>
              <a:ea typeface="ＭＳ ゴシック" pitchFamily="49" charset="-128"/>
            </a:rPr>
            <a:t>百万円であった。比率については、これまで</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ポイント前後で推移している。</a:t>
          </a:r>
        </a:p>
        <a:p>
          <a:r>
            <a:rPr kumimoji="1" lang="ja-JP" altLang="en-US" sz="1200">
              <a:latin typeface="ＭＳ ゴシック" pitchFamily="49" charset="-128"/>
              <a:ea typeface="ＭＳ ゴシック" pitchFamily="49" charset="-128"/>
            </a:rPr>
            <a:t>　財政調整基金を含む財政調整用基金の残高については、平成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年度からの大分県行財政改革アクションプランに基づき、持続可能な行財政基盤の確立に向け、安定的な財政運営に必要な残高の確保に取り組んだ結果、目標額</a:t>
          </a:r>
          <a:r>
            <a:rPr kumimoji="1" lang="en-US" altLang="ja-JP" sz="1200">
              <a:latin typeface="ＭＳ ゴシック" pitchFamily="49" charset="-128"/>
              <a:ea typeface="ＭＳ ゴシック" pitchFamily="49" charset="-128"/>
            </a:rPr>
            <a:t>324</a:t>
          </a:r>
          <a:r>
            <a:rPr kumimoji="1" lang="ja-JP" altLang="en-US" sz="1200">
              <a:latin typeface="ＭＳ ゴシック" pitchFamily="49" charset="-128"/>
              <a:ea typeface="ＭＳ ゴシック" pitchFamily="49" charset="-128"/>
            </a:rPr>
            <a:t>億円に対し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億円上回る</a:t>
          </a:r>
          <a:r>
            <a:rPr kumimoji="1" lang="en-US" altLang="ja-JP" sz="1200">
              <a:latin typeface="ＭＳ ゴシック" pitchFamily="49" charset="-128"/>
              <a:ea typeface="ＭＳ ゴシック" pitchFamily="49" charset="-128"/>
            </a:rPr>
            <a:t>351</a:t>
          </a:r>
          <a:r>
            <a:rPr kumimoji="1" lang="ja-JP" altLang="en-US" sz="12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病院事業会計については、精神医療センター整備事業費補助金等が令和２年３月３１日時点で未収であったことから流動資産が増加したため、黒字比率が増加した。</a:t>
          </a:r>
        </a:p>
        <a:p>
          <a:r>
            <a:rPr kumimoji="1" lang="ja-JP" altLang="en-US" sz="1400">
              <a:latin typeface="ＭＳ ゴシック" pitchFamily="49" charset="-128"/>
              <a:ea typeface="ＭＳ ゴシック" pitchFamily="49" charset="-128"/>
            </a:rPr>
            <a:t>　工業用水道事業会計については、長期有価証券（固定資産）を取得したこと等により流動資産が減少したため、黒字比率が低下した。</a:t>
          </a:r>
        </a:p>
        <a:p>
          <a:r>
            <a:rPr kumimoji="1" lang="ja-JP" altLang="en-US" sz="1400">
              <a:latin typeface="ＭＳ ゴシック" pitchFamily="49" charset="-128"/>
              <a:ea typeface="ＭＳ ゴシック" pitchFamily="49" charset="-128"/>
            </a:rPr>
            <a:t>　電気事業会計については、発電所リニューアル工事等の大規模工事の支払いにより現金預金が減少したが、未払金についても減少したため、黒字比率は同率となった。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実質公債費比率は、低金利により利払いが減少したことなどにより、前年度に比べ</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ポイント改善の</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として設定しているのに対して、本件においては、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一般会計等が将来負担すべき負債等の割合を示す将来負担比率は、県債残高の増加に加え、将来に備えた基金の残高が減少したことなどから前年度に比べ</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174.8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今後とも大分県行財政改革推進計画に基づき、行政改革の取組をすすめ、持続可能な行財政基盤の確立に努めていく。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県有施設の保全工事やラグビーワールドカップ開催に伴う準備事業等に県有施設整備等基金等を取り崩したことにより、基金全体では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・地域医療介護総合確保基金：地域における医療及び介護の総合的な確保の促進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・県有施設整備等基金：県有建築物保全に伴う取崩額の増や県立病院の大規模改修等に充当したことによる積立の減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・地域医療介護総合確保基金：介護施設等の整備に関する事業計画に伴う積立の増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・地域医療介護総合確保基金：地域医療構想の達成や医療・介護従事者の確保等に活用予定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災害等による緊急的な財政需要に活用したことによる基金残高の減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億円を積み立てた一方、定時償還等で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8F0036-788E-4B45-9A16-47EBC66D8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14CF38-B937-428E-BB49-1CE120654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50C0F9-D338-4F71-B942-C39914B1BAF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BF7993E-05AC-448F-8664-5C3EB6AEA6E7}"/>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C150CB2-9177-4498-8F33-A0C100FBBA3E}"/>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7D5CC1C-D227-48EB-860C-61112638E801}"/>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F03DE6C-00BD-448D-917E-95901954C1DE}"/>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733B6B74-744E-48DF-97B7-C2BAC430958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A4E2D91-E095-401B-A520-454F315A0F0D}"/>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52786BF-B3D2-4D64-8590-86468BAB996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49482C5-B01C-4C70-BD65-7A76D7D5C56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4C7C0F2-B872-4D93-B595-210FF79A0E1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DF025C-CD83-4BD6-AFFF-2F53F759D57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171DEE-A6C2-4F28-BB8B-3FFB599AE15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74CEB96-8AE8-417C-86C5-6E7D007CB1A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CCA362B-2082-4E50-A1B2-E08081AB6A1C}"/>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AF69A04-6B53-4F76-8675-0E635EB1ECB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6EB200D-A6BB-4872-8272-F339F96063A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0DC37A7-92F0-496B-9E93-AA94B010545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F0F7706-687F-499E-92AB-8A812AA558E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840B06C-EE1F-4C32-8070-F4B9994913D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04472E-12B8-44C0-A820-E4C3410AF0F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B0D86F-EFAC-4BD9-B514-9EF54F6A9F0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59BE86-BB0A-466D-B76F-1B346767617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CAB895-E3AB-49CB-84DE-C2DE51BEA80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D12F09C-296A-4744-90DF-A011A77EADC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A65DB3-A59B-4072-9119-BF51F65662E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0CBC6E-253A-44A3-BFEB-F0F6226B206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85AD0A5-1219-407B-B269-361CF78ADF2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C9B6AD5-A30F-43C8-A9C6-8B4CA6F3432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A457CBF-6CDD-40AF-BC50-B668AD5DB82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D6A4B02-874E-4CDC-95F3-FE8AD74E792F}"/>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9A60E7F-1F9F-408F-B3F6-7642F228E268}"/>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B5F389E4-2A0C-4A0F-BD70-2B4CDBDF6A4B}"/>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5B6670C-0BD8-4C54-BF61-BDB3D950332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C020333-765F-4CEC-B793-184DBB32BAC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5412A0E-DC3F-486A-AC72-C6FBF052E17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113D5BC-403B-44D9-88BB-FA3C8C1C4E1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9C5633D-C89D-4EF8-B14A-43193E6407F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7F0A4CB-F42E-4F09-AF6A-902915AFDA8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3DA5FFC-92B4-4BE6-B7E8-E3AE274C8147}"/>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3975026-7838-4CB6-9891-43EC1BA0DA4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0A17F7E-DAD7-475A-92B9-41D6D9B171D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2029580-88CB-4FB3-99C3-EBB2E5F4961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0FC44E6-AC1F-4368-9CF1-24466844713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66B5C6E-E63F-4C7E-AB5E-C4B56F644F14}"/>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年度に公共施設等総合管理指針を策定し、それぞれの公共施設等についても個別施設計画を策定済みである。</a:t>
          </a:r>
        </a:p>
        <a:p>
          <a:r>
            <a:rPr kumimoji="1" lang="ja-JP" altLang="en-US" sz="1100">
              <a:latin typeface="ＭＳ Ｐゴシック" panose="020B0600070205080204" pitchFamily="50" charset="-128"/>
              <a:ea typeface="ＭＳ Ｐゴシック" panose="020B0600070205080204" pitchFamily="50" charset="-128"/>
            </a:rPr>
            <a:t>　当該計画に基づいた施設の維持管理を適切に進めており、有形固定資産減価償却率については、上昇傾向にあるものの類似団体平均と比較すると低い水準にある。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189A968-4E88-47A4-A5D0-B8783C7150D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DDEFC78-C646-48BB-90C9-6BFA3605AFA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74C0667-EE49-49B0-A520-B7383D981BC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9F23A95-7EFF-4E24-B825-AD8B8323A8EA}"/>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2145C94-1978-4BD1-A176-AFADCC44BF4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9D38635-B127-44D4-B781-97FB9CD04DA3}"/>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FF47A12-3B3C-4D96-AA43-8C231A9ED7BB}"/>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95E5757-A298-4939-90D0-CBEC16FCD13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29C5532-A107-4C4E-BAFD-92BF087E1661}"/>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9CC77E8-BAED-4E6C-B595-E03A36C2B817}"/>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AA08EC9-E2E4-428F-99E1-E3C0D5F2041A}"/>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12649F8-AE50-4BDE-8514-A8B1ED3DF1AE}"/>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ED85F7E-BB04-4E7D-AE62-7C4AC8046085}"/>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CF1FAD6-3B15-4F1A-A55E-0000D38513D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57369E7-96F5-4F96-A232-187FDF7E31B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C9C4D30B-C805-4CC1-AD61-BDBF050BE562}"/>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1058</xdr:rowOff>
    </xdr:from>
    <xdr:to>
      <xdr:col>23</xdr:col>
      <xdr:colOff>85090</xdr:colOff>
      <xdr:row>35</xdr:row>
      <xdr:rowOff>15875</xdr:rowOff>
    </xdr:to>
    <xdr:cxnSp macro="">
      <xdr:nvCxnSpPr>
        <xdr:cNvPr id="64" name="直線コネクタ 63">
          <a:extLst>
            <a:ext uri="{FF2B5EF4-FFF2-40B4-BE49-F238E27FC236}">
              <a16:creationId xmlns:a16="http://schemas.microsoft.com/office/drawing/2014/main" id="{3631CC47-D8D4-4C25-B66C-E9D6D8AC7364}"/>
            </a:ext>
          </a:extLst>
        </xdr:cNvPr>
        <xdr:cNvCxnSpPr/>
      </xdr:nvCxnSpPr>
      <xdr:spPr>
        <a:xfrm flipV="1">
          <a:off x="4306570" y="4696883"/>
          <a:ext cx="1270" cy="9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5" name="有形固定資産減価償却率最小値テキスト">
          <a:extLst>
            <a:ext uri="{FF2B5EF4-FFF2-40B4-BE49-F238E27FC236}">
              <a16:creationId xmlns:a16="http://schemas.microsoft.com/office/drawing/2014/main" id="{AC41022C-829D-41BC-BE27-06AACB5DC8FB}"/>
            </a:ext>
          </a:extLst>
        </xdr:cNvPr>
        <xdr:cNvSpPr txBox="1"/>
      </xdr:nvSpPr>
      <xdr:spPr>
        <a:xfrm>
          <a:off x="4359275"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6" name="直線コネクタ 65">
          <a:extLst>
            <a:ext uri="{FF2B5EF4-FFF2-40B4-BE49-F238E27FC236}">
              <a16:creationId xmlns:a16="http://schemas.microsoft.com/office/drawing/2014/main" id="{1F52C439-ED87-491A-B3D4-9A915109B083}"/>
            </a:ext>
          </a:extLst>
        </xdr:cNvPr>
        <xdr:cNvCxnSpPr/>
      </xdr:nvCxnSpPr>
      <xdr:spPr>
        <a:xfrm>
          <a:off x="4216400" y="5683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119185</xdr:rowOff>
    </xdr:from>
    <xdr:ext cx="405111" cy="259045"/>
    <xdr:sp macro="" textlink="">
      <xdr:nvSpPr>
        <xdr:cNvPr id="67" name="有形固定資産減価償却率最大値テキスト">
          <a:extLst>
            <a:ext uri="{FF2B5EF4-FFF2-40B4-BE49-F238E27FC236}">
              <a16:creationId xmlns:a16="http://schemas.microsoft.com/office/drawing/2014/main" id="{43BBB8C6-6634-40AB-B03A-68D28D55C43B}"/>
            </a:ext>
          </a:extLst>
        </xdr:cNvPr>
        <xdr:cNvSpPr txBox="1"/>
      </xdr:nvSpPr>
      <xdr:spPr>
        <a:xfrm>
          <a:off x="4359275" y="449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1058</xdr:rowOff>
    </xdr:from>
    <xdr:to>
      <xdr:col>23</xdr:col>
      <xdr:colOff>174625</xdr:colOff>
      <xdr:row>29</xdr:row>
      <xdr:rowOff>1058</xdr:rowOff>
    </xdr:to>
    <xdr:cxnSp macro="">
      <xdr:nvCxnSpPr>
        <xdr:cNvPr id="68" name="直線コネクタ 67">
          <a:extLst>
            <a:ext uri="{FF2B5EF4-FFF2-40B4-BE49-F238E27FC236}">
              <a16:creationId xmlns:a16="http://schemas.microsoft.com/office/drawing/2014/main" id="{17A1728A-92D7-4BB3-A5BA-79B8F2DCAE6C}"/>
            </a:ext>
          </a:extLst>
        </xdr:cNvPr>
        <xdr:cNvCxnSpPr/>
      </xdr:nvCxnSpPr>
      <xdr:spPr>
        <a:xfrm>
          <a:off x="4216400" y="46968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69" name="有形固定資産減価償却率平均値テキスト">
          <a:extLst>
            <a:ext uri="{FF2B5EF4-FFF2-40B4-BE49-F238E27FC236}">
              <a16:creationId xmlns:a16="http://schemas.microsoft.com/office/drawing/2014/main" id="{8D61A8D3-6BB2-4096-B402-080868771551}"/>
            </a:ext>
          </a:extLst>
        </xdr:cNvPr>
        <xdr:cNvSpPr txBox="1"/>
      </xdr:nvSpPr>
      <xdr:spPr>
        <a:xfrm>
          <a:off x="4359275" y="5048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0" name="フローチャート: 判断 69">
          <a:extLst>
            <a:ext uri="{FF2B5EF4-FFF2-40B4-BE49-F238E27FC236}">
              <a16:creationId xmlns:a16="http://schemas.microsoft.com/office/drawing/2014/main" id="{74166A11-F60C-4D38-9392-A70B7B675489}"/>
            </a:ext>
          </a:extLst>
        </xdr:cNvPr>
        <xdr:cNvSpPr/>
      </xdr:nvSpPr>
      <xdr:spPr>
        <a:xfrm>
          <a:off x="4254500" y="50700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124248</xdr:rowOff>
    </xdr:from>
    <xdr:to>
      <xdr:col>19</xdr:col>
      <xdr:colOff>187325</xdr:colOff>
      <xdr:row>31</xdr:row>
      <xdr:rowOff>54398</xdr:rowOff>
    </xdr:to>
    <xdr:sp macro="" textlink="">
      <xdr:nvSpPr>
        <xdr:cNvPr id="71" name="フローチャート: 判断 70">
          <a:extLst>
            <a:ext uri="{FF2B5EF4-FFF2-40B4-BE49-F238E27FC236}">
              <a16:creationId xmlns:a16="http://schemas.microsoft.com/office/drawing/2014/main" id="{C81CDF93-4C60-4528-91A4-07C216F37355}"/>
            </a:ext>
          </a:extLst>
        </xdr:cNvPr>
        <xdr:cNvSpPr/>
      </xdr:nvSpPr>
      <xdr:spPr>
        <a:xfrm>
          <a:off x="3616325" y="49788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144568</xdr:rowOff>
    </xdr:from>
    <xdr:to>
      <xdr:col>15</xdr:col>
      <xdr:colOff>187325</xdr:colOff>
      <xdr:row>30</xdr:row>
      <xdr:rowOff>74718</xdr:rowOff>
    </xdr:to>
    <xdr:sp macro="" textlink="">
      <xdr:nvSpPr>
        <xdr:cNvPr id="72" name="フローチャート: 判断 71">
          <a:extLst>
            <a:ext uri="{FF2B5EF4-FFF2-40B4-BE49-F238E27FC236}">
              <a16:creationId xmlns:a16="http://schemas.microsoft.com/office/drawing/2014/main" id="{A90F29FF-CA69-458E-BD37-C338991D14BB}"/>
            </a:ext>
          </a:extLst>
        </xdr:cNvPr>
        <xdr:cNvSpPr/>
      </xdr:nvSpPr>
      <xdr:spPr>
        <a:xfrm>
          <a:off x="2930525" y="48372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115782</xdr:rowOff>
    </xdr:from>
    <xdr:to>
      <xdr:col>11</xdr:col>
      <xdr:colOff>187325</xdr:colOff>
      <xdr:row>30</xdr:row>
      <xdr:rowOff>45932</xdr:rowOff>
    </xdr:to>
    <xdr:sp macro="" textlink="">
      <xdr:nvSpPr>
        <xdr:cNvPr id="73" name="フローチャート: 判断 72">
          <a:extLst>
            <a:ext uri="{FF2B5EF4-FFF2-40B4-BE49-F238E27FC236}">
              <a16:creationId xmlns:a16="http://schemas.microsoft.com/office/drawing/2014/main" id="{461231B6-3FC1-46DB-B4D1-62875CEFE2F6}"/>
            </a:ext>
          </a:extLst>
        </xdr:cNvPr>
        <xdr:cNvSpPr/>
      </xdr:nvSpPr>
      <xdr:spPr>
        <a:xfrm>
          <a:off x="2244725" y="48116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120438</xdr:rowOff>
    </xdr:from>
    <xdr:to>
      <xdr:col>7</xdr:col>
      <xdr:colOff>187325</xdr:colOff>
      <xdr:row>28</xdr:row>
      <xdr:rowOff>50588</xdr:rowOff>
    </xdr:to>
    <xdr:sp macro="" textlink="">
      <xdr:nvSpPr>
        <xdr:cNvPr id="74" name="フローチャート: 判断 73">
          <a:extLst>
            <a:ext uri="{FF2B5EF4-FFF2-40B4-BE49-F238E27FC236}">
              <a16:creationId xmlns:a16="http://schemas.microsoft.com/office/drawing/2014/main" id="{825AA46D-AFC4-4500-8D38-F89F49EB2CEC}"/>
            </a:ext>
          </a:extLst>
        </xdr:cNvPr>
        <xdr:cNvSpPr/>
      </xdr:nvSpPr>
      <xdr:spPr>
        <a:xfrm>
          <a:off x="1558925" y="4495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14B8CAE-8DCE-42DC-AB65-2B7B6230772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BA10C5E-9200-46E1-A46A-02C26332AC3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32CD93F-F930-4C78-BEBA-4CD434A29D9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5440CA-9A92-4880-BCAA-B2455758501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C4B89FC-F2B6-4CCA-A8B5-C937AAA55BF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0" name="楕円 79">
          <a:extLst>
            <a:ext uri="{FF2B5EF4-FFF2-40B4-BE49-F238E27FC236}">
              <a16:creationId xmlns:a16="http://schemas.microsoft.com/office/drawing/2014/main" id="{8EDDABB3-A38D-4CB2-8CD4-9ADB55BE822E}"/>
            </a:ext>
          </a:extLst>
        </xdr:cNvPr>
        <xdr:cNvSpPr/>
      </xdr:nvSpPr>
      <xdr:spPr>
        <a:xfrm>
          <a:off x="4254500" y="465878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74735</xdr:rowOff>
    </xdr:from>
    <xdr:ext cx="405111" cy="259045"/>
    <xdr:sp macro="" textlink="">
      <xdr:nvSpPr>
        <xdr:cNvPr id="81" name="有形固定資産減価償却率該当値テキスト">
          <a:extLst>
            <a:ext uri="{FF2B5EF4-FFF2-40B4-BE49-F238E27FC236}">
              <a16:creationId xmlns:a16="http://schemas.microsoft.com/office/drawing/2014/main" id="{BB486CC9-6C9D-4AD1-8892-9F4CBBF59B6E}"/>
            </a:ext>
          </a:extLst>
        </xdr:cNvPr>
        <xdr:cNvSpPr txBox="1"/>
      </xdr:nvSpPr>
      <xdr:spPr>
        <a:xfrm>
          <a:off x="4359275" y="460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2" name="楕円 81">
          <a:extLst>
            <a:ext uri="{FF2B5EF4-FFF2-40B4-BE49-F238E27FC236}">
              <a16:creationId xmlns:a16="http://schemas.microsoft.com/office/drawing/2014/main" id="{7D16C508-945D-454B-83A1-096AA438A145}"/>
            </a:ext>
          </a:extLst>
        </xdr:cNvPr>
        <xdr:cNvSpPr/>
      </xdr:nvSpPr>
      <xdr:spPr>
        <a:xfrm>
          <a:off x="3616325" y="4601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29</xdr:row>
      <xdr:rowOff>1058</xdr:rowOff>
    </xdr:to>
    <xdr:cxnSp macro="">
      <xdr:nvCxnSpPr>
        <xdr:cNvPr id="83" name="直線コネクタ 82">
          <a:extLst>
            <a:ext uri="{FF2B5EF4-FFF2-40B4-BE49-F238E27FC236}">
              <a16:creationId xmlns:a16="http://schemas.microsoft.com/office/drawing/2014/main" id="{23FB1AF8-1F2A-4477-8688-8449B0B79901}"/>
            </a:ext>
          </a:extLst>
        </xdr:cNvPr>
        <xdr:cNvCxnSpPr/>
      </xdr:nvCxnSpPr>
      <xdr:spPr>
        <a:xfrm>
          <a:off x="3673475" y="4648835"/>
          <a:ext cx="62865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4" name="楕円 83">
          <a:extLst>
            <a:ext uri="{FF2B5EF4-FFF2-40B4-BE49-F238E27FC236}">
              <a16:creationId xmlns:a16="http://schemas.microsoft.com/office/drawing/2014/main" id="{5A3D0558-0271-4BDD-B6B0-A72746938435}"/>
            </a:ext>
          </a:extLst>
        </xdr:cNvPr>
        <xdr:cNvSpPr/>
      </xdr:nvSpPr>
      <xdr:spPr>
        <a:xfrm>
          <a:off x="29305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114935</xdr:rowOff>
    </xdr:to>
    <xdr:cxnSp macro="">
      <xdr:nvCxnSpPr>
        <xdr:cNvPr id="85" name="直線コネクタ 84">
          <a:extLst>
            <a:ext uri="{FF2B5EF4-FFF2-40B4-BE49-F238E27FC236}">
              <a16:creationId xmlns:a16="http://schemas.microsoft.com/office/drawing/2014/main" id="{E1E5459A-8D55-4018-A6DC-DE0E557EE7FB}"/>
            </a:ext>
          </a:extLst>
        </xdr:cNvPr>
        <xdr:cNvCxnSpPr/>
      </xdr:nvCxnSpPr>
      <xdr:spPr>
        <a:xfrm>
          <a:off x="2987675" y="4559300"/>
          <a:ext cx="6858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48472</xdr:rowOff>
    </xdr:from>
    <xdr:to>
      <xdr:col>11</xdr:col>
      <xdr:colOff>187325</xdr:colOff>
      <xdr:row>27</xdr:row>
      <xdr:rowOff>150072</xdr:rowOff>
    </xdr:to>
    <xdr:sp macro="" textlink="">
      <xdr:nvSpPr>
        <xdr:cNvPr id="86" name="楕円 85">
          <a:extLst>
            <a:ext uri="{FF2B5EF4-FFF2-40B4-BE49-F238E27FC236}">
              <a16:creationId xmlns:a16="http://schemas.microsoft.com/office/drawing/2014/main" id="{F71C9427-B24A-4912-A47A-F9A23937C350}"/>
            </a:ext>
          </a:extLst>
        </xdr:cNvPr>
        <xdr:cNvSpPr/>
      </xdr:nvSpPr>
      <xdr:spPr>
        <a:xfrm>
          <a:off x="2244725" y="44172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99272</xdr:rowOff>
    </xdr:from>
    <xdr:to>
      <xdr:col>15</xdr:col>
      <xdr:colOff>136525</xdr:colOff>
      <xdr:row>28</xdr:row>
      <xdr:rowOff>28575</xdr:rowOff>
    </xdr:to>
    <xdr:cxnSp macro="">
      <xdr:nvCxnSpPr>
        <xdr:cNvPr id="87" name="直線コネクタ 86">
          <a:extLst>
            <a:ext uri="{FF2B5EF4-FFF2-40B4-BE49-F238E27FC236}">
              <a16:creationId xmlns:a16="http://schemas.microsoft.com/office/drawing/2014/main" id="{25617780-62F3-43D3-9559-9138BC4F028F}"/>
            </a:ext>
          </a:extLst>
        </xdr:cNvPr>
        <xdr:cNvCxnSpPr/>
      </xdr:nvCxnSpPr>
      <xdr:spPr>
        <a:xfrm>
          <a:off x="2301875" y="4474422"/>
          <a:ext cx="685800" cy="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45525</xdr:rowOff>
    </xdr:from>
    <xdr:ext cx="405111" cy="259045"/>
    <xdr:sp macro="" textlink="">
      <xdr:nvSpPr>
        <xdr:cNvPr id="88" name="n_1aveValue有形固定資産減価償却率">
          <a:extLst>
            <a:ext uri="{FF2B5EF4-FFF2-40B4-BE49-F238E27FC236}">
              <a16:creationId xmlns:a16="http://schemas.microsoft.com/office/drawing/2014/main" id="{4062545D-2E78-44FD-BC69-BC78BAC9C978}"/>
            </a:ext>
          </a:extLst>
        </xdr:cNvPr>
        <xdr:cNvSpPr txBox="1"/>
      </xdr:nvSpPr>
      <xdr:spPr>
        <a:xfrm>
          <a:off x="3474094" y="506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65845</xdr:rowOff>
    </xdr:from>
    <xdr:ext cx="405111" cy="259045"/>
    <xdr:sp macro="" textlink="">
      <xdr:nvSpPr>
        <xdr:cNvPr id="89" name="n_2aveValue有形固定資産減価償却率">
          <a:extLst>
            <a:ext uri="{FF2B5EF4-FFF2-40B4-BE49-F238E27FC236}">
              <a16:creationId xmlns:a16="http://schemas.microsoft.com/office/drawing/2014/main" id="{FD0C03B6-E9E2-4345-823C-FD79D7F692CD}"/>
            </a:ext>
          </a:extLst>
        </xdr:cNvPr>
        <xdr:cNvSpPr txBox="1"/>
      </xdr:nvSpPr>
      <xdr:spPr>
        <a:xfrm>
          <a:off x="2797819" y="49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37059</xdr:rowOff>
    </xdr:from>
    <xdr:ext cx="405111" cy="259045"/>
    <xdr:sp macro="" textlink="">
      <xdr:nvSpPr>
        <xdr:cNvPr id="90" name="n_3aveValue有形固定資産減価償却率">
          <a:extLst>
            <a:ext uri="{FF2B5EF4-FFF2-40B4-BE49-F238E27FC236}">
              <a16:creationId xmlns:a16="http://schemas.microsoft.com/office/drawing/2014/main" id="{33F1BD23-BC90-41A5-B3B5-283A63327DE0}"/>
            </a:ext>
          </a:extLst>
        </xdr:cNvPr>
        <xdr:cNvSpPr txBox="1"/>
      </xdr:nvSpPr>
      <xdr:spPr>
        <a:xfrm>
          <a:off x="2112019" y="489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67115</xdr:rowOff>
    </xdr:from>
    <xdr:ext cx="405111" cy="259045"/>
    <xdr:sp macro="" textlink="">
      <xdr:nvSpPr>
        <xdr:cNvPr id="91" name="n_4aveValue有形固定資産減価償却率">
          <a:extLst>
            <a:ext uri="{FF2B5EF4-FFF2-40B4-BE49-F238E27FC236}">
              <a16:creationId xmlns:a16="http://schemas.microsoft.com/office/drawing/2014/main" id="{E3A7A475-47E9-43E7-87BD-C987725F5DDA}"/>
            </a:ext>
          </a:extLst>
        </xdr:cNvPr>
        <xdr:cNvSpPr txBox="1"/>
      </xdr:nvSpPr>
      <xdr:spPr>
        <a:xfrm>
          <a:off x="1426219" y="427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2" name="n_1mainValue有形固定資産減価償却率">
          <a:extLst>
            <a:ext uri="{FF2B5EF4-FFF2-40B4-BE49-F238E27FC236}">
              <a16:creationId xmlns:a16="http://schemas.microsoft.com/office/drawing/2014/main" id="{A89A1E0A-D3C8-444A-A338-E8A0A65D1863}"/>
            </a:ext>
          </a:extLst>
        </xdr:cNvPr>
        <xdr:cNvSpPr txBox="1"/>
      </xdr:nvSpPr>
      <xdr:spPr>
        <a:xfrm>
          <a:off x="3474094" y="43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3" name="n_2mainValue有形固定資産減価償却率">
          <a:extLst>
            <a:ext uri="{FF2B5EF4-FFF2-40B4-BE49-F238E27FC236}">
              <a16:creationId xmlns:a16="http://schemas.microsoft.com/office/drawing/2014/main" id="{1FE693BE-B22B-466A-93D3-AE28C614B2CF}"/>
            </a:ext>
          </a:extLst>
        </xdr:cNvPr>
        <xdr:cNvSpPr txBox="1"/>
      </xdr:nvSpPr>
      <xdr:spPr>
        <a:xfrm>
          <a:off x="27978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166599</xdr:rowOff>
    </xdr:from>
    <xdr:ext cx="405111" cy="259045"/>
    <xdr:sp macro="" textlink="">
      <xdr:nvSpPr>
        <xdr:cNvPr id="94" name="n_3mainValue有形固定資産減価償却率">
          <a:extLst>
            <a:ext uri="{FF2B5EF4-FFF2-40B4-BE49-F238E27FC236}">
              <a16:creationId xmlns:a16="http://schemas.microsoft.com/office/drawing/2014/main" id="{D3A610A0-01F6-49F9-9128-E20B4B8FBD49}"/>
            </a:ext>
          </a:extLst>
        </xdr:cNvPr>
        <xdr:cNvSpPr txBox="1"/>
      </xdr:nvSpPr>
      <xdr:spPr>
        <a:xfrm>
          <a:off x="2112019" y="421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BDF98FF-6CFA-4CDF-B035-A6CBB183F00A}"/>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F0B1E229-A1DF-48D8-892F-21B702D0327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4EBAE943-7C93-4DEE-A35D-ED6CC77D14D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2937A4E-721A-4A21-8473-71637E5293B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B98DF94-DA98-4D28-B1BC-62A83D27882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0" name="正方形/長方形 99">
          <a:extLst>
            <a:ext uri="{FF2B5EF4-FFF2-40B4-BE49-F238E27FC236}">
              <a16:creationId xmlns:a16="http://schemas.microsoft.com/office/drawing/2014/main" id="{DB45E7DE-5BBB-4A48-9D1D-1C1BE6143D2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1" name="正方形/長方形 100">
          <a:extLst>
            <a:ext uri="{FF2B5EF4-FFF2-40B4-BE49-F238E27FC236}">
              <a16:creationId xmlns:a16="http://schemas.microsoft.com/office/drawing/2014/main" id="{5AD60776-7DBC-4423-9453-22A9FB6DDD3F}"/>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84854043-369C-457C-8980-887561666AD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C643C87-2630-46FE-9EB5-F77F513059C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D1DB0BF0-5E3D-4617-8C62-00611EBBEF7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5" name="テキスト ボックス 104">
          <a:extLst>
            <a:ext uri="{FF2B5EF4-FFF2-40B4-BE49-F238E27FC236}">
              <a16:creationId xmlns:a16="http://schemas.microsoft.com/office/drawing/2014/main" id="{05CE657E-49E0-45FF-BFB5-FB339C1A9050}"/>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国の防災・減災・国土強靱化対策の実施などにより県債残高が増加したことに加え、県有施設の老朽化対策等に基金を充当したため基金残高が減少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たこと、また</a:t>
          </a:r>
          <a:r>
            <a:rPr kumimoji="1" lang="ja-JP" altLang="en-US" sz="1100">
              <a:latin typeface="ＭＳ Ｐゴシック" panose="020B0600070205080204" pitchFamily="50" charset="-128"/>
              <a:ea typeface="ＭＳ Ｐゴシック" panose="020B0600070205080204" pitchFamily="50" charset="-128"/>
            </a:rPr>
            <a:t>臨時財政対策債の減に伴う標準財政規模の減少などにより経常一般財源（歳入）等が類似団体平均を下回ったことから、債務償還比率が類似団体平均よりも高くなっている。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今後とも、大分県行財政改革推進計画に基づき、全庁を挙げて行財政改革の取組を進め、より持続可能な行財政基盤の確立に努めていく。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E9862018-B503-4A8A-A553-EBDF2C0C92D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8B7623D-A92E-4F90-956B-516AAA37F93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86C14ECC-E2CA-48C8-804D-395C83CBE88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5B2AA292-B8BC-4DDD-8C88-972F624F900E}"/>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a:extLst>
            <a:ext uri="{FF2B5EF4-FFF2-40B4-BE49-F238E27FC236}">
              <a16:creationId xmlns:a16="http://schemas.microsoft.com/office/drawing/2014/main" id="{1E6B26C3-B9A8-4C2A-8D28-C1850EF5F3B4}"/>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7AEB4BDE-745B-4942-80A5-E988CC27A03D}"/>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a:extLst>
            <a:ext uri="{FF2B5EF4-FFF2-40B4-BE49-F238E27FC236}">
              <a16:creationId xmlns:a16="http://schemas.microsoft.com/office/drawing/2014/main" id="{E211A9F1-CF7C-42FA-8BDE-FB6952628FC3}"/>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DD5B914C-613B-46AA-8EB3-3D6B6FBA724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a:extLst>
            <a:ext uri="{FF2B5EF4-FFF2-40B4-BE49-F238E27FC236}">
              <a16:creationId xmlns:a16="http://schemas.microsoft.com/office/drawing/2014/main" id="{C1773B68-E0AC-431E-B22B-2DBABFCE9694}"/>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FFFAF46E-DF5D-4EBB-B357-BBB93C558E0E}"/>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a:extLst>
            <a:ext uri="{FF2B5EF4-FFF2-40B4-BE49-F238E27FC236}">
              <a16:creationId xmlns:a16="http://schemas.microsoft.com/office/drawing/2014/main" id="{4E02C18D-35F5-4209-8E7E-F02F4C7FC005}"/>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98B3B92A-4B60-4E0C-AE2D-868F89AAA99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D7997DA7-93F3-4E7F-8A8C-CFB538E6901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3842B494-E3A4-421C-A5F6-10A4D1B9437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20" name="直線コネクタ 119">
          <a:extLst>
            <a:ext uri="{FF2B5EF4-FFF2-40B4-BE49-F238E27FC236}">
              <a16:creationId xmlns:a16="http://schemas.microsoft.com/office/drawing/2014/main" id="{EDA8482C-A5FD-44D9-86CA-4123A5309F14}"/>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21" name="債務償還比率最小値テキスト">
          <a:extLst>
            <a:ext uri="{FF2B5EF4-FFF2-40B4-BE49-F238E27FC236}">
              <a16:creationId xmlns:a16="http://schemas.microsoft.com/office/drawing/2014/main" id="{0FC45A8A-A8DB-4720-9A4C-9129DDB12856}"/>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2" name="直線コネクタ 121">
          <a:extLst>
            <a:ext uri="{FF2B5EF4-FFF2-40B4-BE49-F238E27FC236}">
              <a16:creationId xmlns:a16="http://schemas.microsoft.com/office/drawing/2014/main" id="{CE526F88-7966-4D37-9851-9795A030D742}"/>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3" name="債務償還比率最大値テキスト">
          <a:extLst>
            <a:ext uri="{FF2B5EF4-FFF2-40B4-BE49-F238E27FC236}">
              <a16:creationId xmlns:a16="http://schemas.microsoft.com/office/drawing/2014/main" id="{885C3BD5-326F-4426-8CEA-4170146F44C5}"/>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4" name="直線コネクタ 123">
          <a:extLst>
            <a:ext uri="{FF2B5EF4-FFF2-40B4-BE49-F238E27FC236}">
              <a16:creationId xmlns:a16="http://schemas.microsoft.com/office/drawing/2014/main" id="{CF579ACC-E52A-4D2F-B118-F674AD8E37BB}"/>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5" name="債務償還比率平均値テキスト">
          <a:extLst>
            <a:ext uri="{FF2B5EF4-FFF2-40B4-BE49-F238E27FC236}">
              <a16:creationId xmlns:a16="http://schemas.microsoft.com/office/drawing/2014/main" id="{0C9FF7F5-D2A7-4ABE-856E-7248B18CC6EA}"/>
            </a:ext>
          </a:extLst>
        </xdr:cNvPr>
        <xdr:cNvSpPr txBox="1"/>
      </xdr:nvSpPr>
      <xdr:spPr>
        <a:xfrm>
          <a:off x="13379450" y="49546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6" name="フローチャート: 判断 125">
          <a:extLst>
            <a:ext uri="{FF2B5EF4-FFF2-40B4-BE49-F238E27FC236}">
              <a16:creationId xmlns:a16="http://schemas.microsoft.com/office/drawing/2014/main" id="{AF0D083D-F412-4D2A-A7EF-E639A6476D4D}"/>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7" name="フローチャート: 判断 126">
          <a:extLst>
            <a:ext uri="{FF2B5EF4-FFF2-40B4-BE49-F238E27FC236}">
              <a16:creationId xmlns:a16="http://schemas.microsoft.com/office/drawing/2014/main" id="{CCE4CAA5-29FB-41BF-BDC6-FF01C6294DD5}"/>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8" name="フローチャート: 判断 127">
          <a:extLst>
            <a:ext uri="{FF2B5EF4-FFF2-40B4-BE49-F238E27FC236}">
              <a16:creationId xmlns:a16="http://schemas.microsoft.com/office/drawing/2014/main" id="{7E638FFE-0A96-48CE-AE0B-E719F26A79B1}"/>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9" name="フローチャート: 判断 128">
          <a:extLst>
            <a:ext uri="{FF2B5EF4-FFF2-40B4-BE49-F238E27FC236}">
              <a16:creationId xmlns:a16="http://schemas.microsoft.com/office/drawing/2014/main" id="{641E51A1-CF4E-4819-8FCB-9C196861DEE7}"/>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30" name="フローチャート: 判断 129">
          <a:extLst>
            <a:ext uri="{FF2B5EF4-FFF2-40B4-BE49-F238E27FC236}">
              <a16:creationId xmlns:a16="http://schemas.microsoft.com/office/drawing/2014/main" id="{4DE4D732-5499-4360-9D0C-8C36690AE3F6}"/>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FD742BC-5B12-4CFB-86EC-D46D0440C0F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549B023-C279-4328-9661-0ABD50CF7CA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69A8723-A382-45A9-8847-2A56B288E9F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C3F9199-6678-43E6-B3A8-C86F7ED1DB5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5896D2A-9B9B-42B0-B560-7F6A49FAAE1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86271</xdr:rowOff>
    </xdr:from>
    <xdr:to>
      <xdr:col>76</xdr:col>
      <xdr:colOff>73025</xdr:colOff>
      <xdr:row>33</xdr:row>
      <xdr:rowOff>16421</xdr:rowOff>
    </xdr:to>
    <xdr:sp macro="" textlink="">
      <xdr:nvSpPr>
        <xdr:cNvPr id="136" name="楕円 135">
          <a:extLst>
            <a:ext uri="{FF2B5EF4-FFF2-40B4-BE49-F238E27FC236}">
              <a16:creationId xmlns:a16="http://schemas.microsoft.com/office/drawing/2014/main" id="{CA5C004C-A9BD-4CD2-9741-97AEFDB3BF89}"/>
            </a:ext>
          </a:extLst>
        </xdr:cNvPr>
        <xdr:cNvSpPr/>
      </xdr:nvSpPr>
      <xdr:spPr>
        <a:xfrm>
          <a:off x="13293725" y="52646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64698</xdr:rowOff>
    </xdr:from>
    <xdr:ext cx="560923" cy="259045"/>
    <xdr:sp macro="" textlink="">
      <xdr:nvSpPr>
        <xdr:cNvPr id="137" name="債務償還比率該当値テキスト">
          <a:extLst>
            <a:ext uri="{FF2B5EF4-FFF2-40B4-BE49-F238E27FC236}">
              <a16:creationId xmlns:a16="http://schemas.microsoft.com/office/drawing/2014/main" id="{FACDE3A5-CF75-489B-83F6-7165011BD3FC}"/>
            </a:ext>
          </a:extLst>
        </xdr:cNvPr>
        <xdr:cNvSpPr txBox="1"/>
      </xdr:nvSpPr>
      <xdr:spPr>
        <a:xfrm>
          <a:off x="13379450" y="52494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169202</xdr:rowOff>
    </xdr:from>
    <xdr:to>
      <xdr:col>72</xdr:col>
      <xdr:colOff>123825</xdr:colOff>
      <xdr:row>32</xdr:row>
      <xdr:rowOff>99352</xdr:rowOff>
    </xdr:to>
    <xdr:sp macro="" textlink="">
      <xdr:nvSpPr>
        <xdr:cNvPr id="138" name="楕円 137">
          <a:extLst>
            <a:ext uri="{FF2B5EF4-FFF2-40B4-BE49-F238E27FC236}">
              <a16:creationId xmlns:a16="http://schemas.microsoft.com/office/drawing/2014/main" id="{B0DBC1CB-8BC8-4A31-8F6C-A502EE7F7C61}"/>
            </a:ext>
          </a:extLst>
        </xdr:cNvPr>
        <xdr:cNvSpPr/>
      </xdr:nvSpPr>
      <xdr:spPr>
        <a:xfrm>
          <a:off x="12646025" y="51793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48552</xdr:rowOff>
    </xdr:from>
    <xdr:to>
      <xdr:col>76</xdr:col>
      <xdr:colOff>22225</xdr:colOff>
      <xdr:row>32</xdr:row>
      <xdr:rowOff>137071</xdr:rowOff>
    </xdr:to>
    <xdr:cxnSp macro="">
      <xdr:nvCxnSpPr>
        <xdr:cNvPr id="139" name="直線コネクタ 138">
          <a:extLst>
            <a:ext uri="{FF2B5EF4-FFF2-40B4-BE49-F238E27FC236}">
              <a16:creationId xmlns:a16="http://schemas.microsoft.com/office/drawing/2014/main" id="{E5A9CAFE-A88A-4C1A-B3DA-427E3E107BC2}"/>
            </a:ext>
          </a:extLst>
        </xdr:cNvPr>
        <xdr:cNvCxnSpPr/>
      </xdr:nvCxnSpPr>
      <xdr:spPr>
        <a:xfrm>
          <a:off x="12693650" y="5226977"/>
          <a:ext cx="638175"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18936</xdr:rowOff>
    </xdr:from>
    <xdr:to>
      <xdr:col>68</xdr:col>
      <xdr:colOff>123825</xdr:colOff>
      <xdr:row>31</xdr:row>
      <xdr:rowOff>120536</xdr:rowOff>
    </xdr:to>
    <xdr:sp macro="" textlink="">
      <xdr:nvSpPr>
        <xdr:cNvPr id="140" name="楕円 139">
          <a:extLst>
            <a:ext uri="{FF2B5EF4-FFF2-40B4-BE49-F238E27FC236}">
              <a16:creationId xmlns:a16="http://schemas.microsoft.com/office/drawing/2014/main" id="{DDD74E7B-C61F-4324-A98B-CD85B02B5E59}"/>
            </a:ext>
          </a:extLst>
        </xdr:cNvPr>
        <xdr:cNvSpPr/>
      </xdr:nvSpPr>
      <xdr:spPr>
        <a:xfrm>
          <a:off x="11960225" y="50386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69736</xdr:rowOff>
    </xdr:from>
    <xdr:to>
      <xdr:col>72</xdr:col>
      <xdr:colOff>73025</xdr:colOff>
      <xdr:row>32</xdr:row>
      <xdr:rowOff>48552</xdr:rowOff>
    </xdr:to>
    <xdr:cxnSp macro="">
      <xdr:nvCxnSpPr>
        <xdr:cNvPr id="141" name="直線コネクタ 140">
          <a:extLst>
            <a:ext uri="{FF2B5EF4-FFF2-40B4-BE49-F238E27FC236}">
              <a16:creationId xmlns:a16="http://schemas.microsoft.com/office/drawing/2014/main" id="{67E29339-195C-4AA7-A240-7559B197E603}"/>
            </a:ext>
          </a:extLst>
        </xdr:cNvPr>
        <xdr:cNvCxnSpPr/>
      </xdr:nvCxnSpPr>
      <xdr:spPr>
        <a:xfrm>
          <a:off x="12007850" y="5086236"/>
          <a:ext cx="685800" cy="1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25197</xdr:rowOff>
    </xdr:from>
    <xdr:to>
      <xdr:col>64</xdr:col>
      <xdr:colOff>123825</xdr:colOff>
      <xdr:row>31</xdr:row>
      <xdr:rowOff>126797</xdr:rowOff>
    </xdr:to>
    <xdr:sp macro="" textlink="">
      <xdr:nvSpPr>
        <xdr:cNvPr id="142" name="楕円 141">
          <a:extLst>
            <a:ext uri="{FF2B5EF4-FFF2-40B4-BE49-F238E27FC236}">
              <a16:creationId xmlns:a16="http://schemas.microsoft.com/office/drawing/2014/main" id="{37CD9FF3-296C-4E4F-B33E-079D7049F7ED}"/>
            </a:ext>
          </a:extLst>
        </xdr:cNvPr>
        <xdr:cNvSpPr/>
      </xdr:nvSpPr>
      <xdr:spPr>
        <a:xfrm>
          <a:off x="11274425" y="5048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69736</xdr:rowOff>
    </xdr:from>
    <xdr:to>
      <xdr:col>68</xdr:col>
      <xdr:colOff>73025</xdr:colOff>
      <xdr:row>31</xdr:row>
      <xdr:rowOff>75997</xdr:rowOff>
    </xdr:to>
    <xdr:cxnSp macro="">
      <xdr:nvCxnSpPr>
        <xdr:cNvPr id="143" name="直線コネクタ 142">
          <a:extLst>
            <a:ext uri="{FF2B5EF4-FFF2-40B4-BE49-F238E27FC236}">
              <a16:creationId xmlns:a16="http://schemas.microsoft.com/office/drawing/2014/main" id="{69E043F2-74FC-40BB-A444-7298A51CF463}"/>
            </a:ext>
          </a:extLst>
        </xdr:cNvPr>
        <xdr:cNvCxnSpPr/>
      </xdr:nvCxnSpPr>
      <xdr:spPr>
        <a:xfrm flipV="1">
          <a:off x="11322050" y="5086236"/>
          <a:ext cx="6858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132524</xdr:rowOff>
    </xdr:from>
    <xdr:to>
      <xdr:col>60</xdr:col>
      <xdr:colOff>123825</xdr:colOff>
      <xdr:row>31</xdr:row>
      <xdr:rowOff>62674</xdr:rowOff>
    </xdr:to>
    <xdr:sp macro="" textlink="">
      <xdr:nvSpPr>
        <xdr:cNvPr id="144" name="楕円 143">
          <a:extLst>
            <a:ext uri="{FF2B5EF4-FFF2-40B4-BE49-F238E27FC236}">
              <a16:creationId xmlns:a16="http://schemas.microsoft.com/office/drawing/2014/main" id="{8CC06B2D-48C0-453C-BD12-3BA06517EC95}"/>
            </a:ext>
          </a:extLst>
        </xdr:cNvPr>
        <xdr:cNvSpPr/>
      </xdr:nvSpPr>
      <xdr:spPr>
        <a:xfrm>
          <a:off x="10588625" y="49902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11874</xdr:rowOff>
    </xdr:from>
    <xdr:to>
      <xdr:col>64</xdr:col>
      <xdr:colOff>73025</xdr:colOff>
      <xdr:row>31</xdr:row>
      <xdr:rowOff>75997</xdr:rowOff>
    </xdr:to>
    <xdr:cxnSp macro="">
      <xdr:nvCxnSpPr>
        <xdr:cNvPr id="145" name="直線コネクタ 144">
          <a:extLst>
            <a:ext uri="{FF2B5EF4-FFF2-40B4-BE49-F238E27FC236}">
              <a16:creationId xmlns:a16="http://schemas.microsoft.com/office/drawing/2014/main" id="{7BFA87D2-8859-4F94-9AB3-70194D37CF81}"/>
            </a:ext>
          </a:extLst>
        </xdr:cNvPr>
        <xdr:cNvCxnSpPr/>
      </xdr:nvCxnSpPr>
      <xdr:spPr>
        <a:xfrm>
          <a:off x="10636250" y="5028374"/>
          <a:ext cx="685800" cy="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6" name="n_1aveValue債務償還比率">
          <a:extLst>
            <a:ext uri="{FF2B5EF4-FFF2-40B4-BE49-F238E27FC236}">
              <a16:creationId xmlns:a16="http://schemas.microsoft.com/office/drawing/2014/main" id="{131B997B-A2AD-4856-9D7C-173008DD4728}"/>
            </a:ext>
          </a:extLst>
        </xdr:cNvPr>
        <xdr:cNvSpPr txBox="1"/>
      </xdr:nvSpPr>
      <xdr:spPr>
        <a:xfrm>
          <a:off x="12441763"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7" name="n_2aveValue債務償還比率">
          <a:extLst>
            <a:ext uri="{FF2B5EF4-FFF2-40B4-BE49-F238E27FC236}">
              <a16:creationId xmlns:a16="http://schemas.microsoft.com/office/drawing/2014/main" id="{6BA1AAF9-3947-41E9-9DE6-B3F70C4921C6}"/>
            </a:ext>
          </a:extLst>
        </xdr:cNvPr>
        <xdr:cNvSpPr txBox="1"/>
      </xdr:nvSpPr>
      <xdr:spPr>
        <a:xfrm>
          <a:off x="117654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8" name="n_3aveValue債務償還比率">
          <a:extLst>
            <a:ext uri="{FF2B5EF4-FFF2-40B4-BE49-F238E27FC236}">
              <a16:creationId xmlns:a16="http://schemas.microsoft.com/office/drawing/2014/main" id="{24895618-FC90-4B8F-A662-6F00516D27E8}"/>
            </a:ext>
          </a:extLst>
        </xdr:cNvPr>
        <xdr:cNvSpPr txBox="1"/>
      </xdr:nvSpPr>
      <xdr:spPr>
        <a:xfrm>
          <a:off x="110796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49" name="n_4aveValue債務償還比率">
          <a:extLst>
            <a:ext uri="{FF2B5EF4-FFF2-40B4-BE49-F238E27FC236}">
              <a16:creationId xmlns:a16="http://schemas.microsoft.com/office/drawing/2014/main" id="{33B8AD34-211A-448F-BC12-D4558094D7CE}"/>
            </a:ext>
          </a:extLst>
        </xdr:cNvPr>
        <xdr:cNvSpPr txBox="1"/>
      </xdr:nvSpPr>
      <xdr:spPr>
        <a:xfrm>
          <a:off x="10393888" y="4774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90479</xdr:rowOff>
    </xdr:from>
    <xdr:ext cx="560923" cy="259045"/>
    <xdr:sp macro="" textlink="">
      <xdr:nvSpPr>
        <xdr:cNvPr id="150" name="n_1mainValue債務償還比率">
          <a:extLst>
            <a:ext uri="{FF2B5EF4-FFF2-40B4-BE49-F238E27FC236}">
              <a16:creationId xmlns:a16="http://schemas.microsoft.com/office/drawing/2014/main" id="{B515470F-78AB-4C56-BCCD-AF63B3AE62C3}"/>
            </a:ext>
          </a:extLst>
        </xdr:cNvPr>
        <xdr:cNvSpPr txBox="1"/>
      </xdr:nvSpPr>
      <xdr:spPr>
        <a:xfrm>
          <a:off x="12441763" y="52689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111663</xdr:rowOff>
    </xdr:from>
    <xdr:ext cx="560923" cy="259045"/>
    <xdr:sp macro="" textlink="">
      <xdr:nvSpPr>
        <xdr:cNvPr id="151" name="n_2mainValue債務償還比率">
          <a:extLst>
            <a:ext uri="{FF2B5EF4-FFF2-40B4-BE49-F238E27FC236}">
              <a16:creationId xmlns:a16="http://schemas.microsoft.com/office/drawing/2014/main" id="{9FCAC403-717E-48CA-B57B-819FB108EB0F}"/>
            </a:ext>
          </a:extLst>
        </xdr:cNvPr>
        <xdr:cNvSpPr txBox="1"/>
      </xdr:nvSpPr>
      <xdr:spPr>
        <a:xfrm>
          <a:off x="11765488" y="51313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143324</xdr:rowOff>
    </xdr:from>
    <xdr:ext cx="560923" cy="259045"/>
    <xdr:sp macro="" textlink="">
      <xdr:nvSpPr>
        <xdr:cNvPr id="152" name="n_3mainValue債務償還比率">
          <a:extLst>
            <a:ext uri="{FF2B5EF4-FFF2-40B4-BE49-F238E27FC236}">
              <a16:creationId xmlns:a16="http://schemas.microsoft.com/office/drawing/2014/main" id="{9B60C696-D133-43B9-9C78-AE16FBE2B4A1}"/>
            </a:ext>
          </a:extLst>
        </xdr:cNvPr>
        <xdr:cNvSpPr txBox="1"/>
      </xdr:nvSpPr>
      <xdr:spPr>
        <a:xfrm>
          <a:off x="11079688" y="48359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53801</xdr:rowOff>
    </xdr:from>
    <xdr:ext cx="560923" cy="259045"/>
    <xdr:sp macro="" textlink="">
      <xdr:nvSpPr>
        <xdr:cNvPr id="153" name="n_4mainValue債務償還比率">
          <a:extLst>
            <a:ext uri="{FF2B5EF4-FFF2-40B4-BE49-F238E27FC236}">
              <a16:creationId xmlns:a16="http://schemas.microsoft.com/office/drawing/2014/main" id="{6CBACD2E-602C-47B4-ADCE-A33CA3774E42}"/>
            </a:ext>
          </a:extLst>
        </xdr:cNvPr>
        <xdr:cNvSpPr txBox="1"/>
      </xdr:nvSpPr>
      <xdr:spPr>
        <a:xfrm>
          <a:off x="10393888" y="50703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55A12FB-50FA-4D0E-AC52-5B735FBB71C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6F2B3A3A-74D2-4FBC-A6DB-57A0E589CFA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FDBFA556-3A4D-40A0-B02D-B3B8575EFC0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9A0AF582-434A-472B-8663-5D4605FEA6E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16ED50F7-30D7-48B7-9267-9E385CEB1E8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74BEB6CE-1A3B-425C-AFE1-B52D23B2A05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79DA0F-05F2-400E-8DF3-537BFE96718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98EF8C-C168-4E0D-AD01-7E32B6BD8A2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6D1771-A6FA-477E-9FAC-BB1E26F6D3C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0A4C8E-9D3F-4239-88D3-5A3FB879A11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FB5364-4E4F-4439-B97A-66959E9E85B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ADEF43-3228-4D92-90BB-D5D27C06983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A0C3E7-8228-4E41-92ED-506BE87CA4D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C32CD-2069-4C69-9363-893BDD2F594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84617C-77B7-4781-B8F5-9D18A5A89B6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7F4F8C-8BAD-456C-9907-20351E76121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E4FA86-5BF4-4BE1-98BE-32023E93635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042349-3F8B-4A95-9817-BC1512E91BE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E9C956-C439-444A-87A3-8DBA768C8EE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B11EC2-CEAE-44CC-BDF4-4D7F8DE9D34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BAD154-FCFD-460C-84F8-207FFD18918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1C0F14-C17B-4806-ABE8-8A4E9FD78F1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8F774B-6E9B-47A1-A7DE-5250A481974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5A4370-BF77-42C1-B20D-7BC07EA75C7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A9C2D0-4816-440D-A2E1-2B2FF1F23EB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D38220-327E-4AFB-BDB9-5AC79647C9B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0824D9-9AB5-4CC9-A33E-118F991670D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C08858-C063-4915-90B3-699E4BE5F61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068ABB-CF5A-413D-8578-F1DD305F0DF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C460AC-6800-4E8F-A190-B8E3CDE2702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07F065-921E-4FBF-828A-D14AB1F8A89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86041C-E267-4D2C-8EB5-8CFAF8E770A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38327B-6B19-4821-86D0-65815992F4A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859DD93-2314-4872-98C9-6B886562857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3A9CDE2-5293-493F-AFFE-865FF281935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4740F3A-9419-4DBD-AFE2-61DA4BF74C8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5B09864-44B9-48D6-9390-F35058344D2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E2DB830E-A32A-41EA-BDC3-405D41CAD290}"/>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9F29DFA-091C-49BB-ADB2-792483539A2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534543C-958E-445B-8D80-38D653EB130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3ED15D9-3C9D-4DB9-A13B-D11D0FCADE6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BE577E7-000F-4CDE-8E0C-D6D1BDFF350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CDD4F42-CA0D-4EE0-A5F1-9C613C555F3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48E2D69-D6FD-41F6-9F16-D0AC1B1B1E6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47A77B-0F70-4458-B6BD-46B564490CA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4D8C81-2724-4676-AA92-0F87B715591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E2C4FF-C575-4060-89A7-8D42B858A01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D4883FD-196D-4C05-B3D5-CA0796BB5BA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80269C4-20F4-4411-A66F-31AF6636EFC1}"/>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4336FC0-E02B-48DC-AE2C-8FC231B4D89E}"/>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C71A444-23AF-44C9-9332-9884F884D0F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19474D6-B19A-4CC1-8920-2E707E8ACA0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0653FF8-45DD-41E1-8874-9F74A8B10CB6}"/>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69E8182-1723-49BE-8D01-401B7ED6885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9B5CC0C-C3F1-45BC-995E-50B8AD5869A9}"/>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C581C2B-F6DD-49E5-90D8-D9E384185B6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1E54D58-54C2-4245-883F-85F7DC1A041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0AC4F63-54BE-465F-AEFB-0E6C08C1C4E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4D75585-E1FB-442B-B887-C0E6E27A66C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C3B64D03-F53E-473B-8614-126E4936226F}"/>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D310D8E4-853A-46AF-9BBC-67C7D3CD1DC9}"/>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F68B58F4-A7CD-449E-98B3-CABDAF2D120D}"/>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75C2D189-D79D-4EE7-ACC9-BD096E415C4D}"/>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3577F547-28B7-432F-BF74-308021D09A4B}"/>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49547</xdr:rowOff>
    </xdr:from>
    <xdr:ext cx="405111" cy="259045"/>
    <xdr:sp macro="" textlink="">
      <xdr:nvSpPr>
        <xdr:cNvPr id="60" name="【道路】&#10;有形固定資産減価償却率平均値テキスト">
          <a:extLst>
            <a:ext uri="{FF2B5EF4-FFF2-40B4-BE49-F238E27FC236}">
              <a16:creationId xmlns:a16="http://schemas.microsoft.com/office/drawing/2014/main" id="{9DC9AABA-384F-4F03-9F84-81A666050386}"/>
            </a:ext>
          </a:extLst>
        </xdr:cNvPr>
        <xdr:cNvSpPr txBox="1"/>
      </xdr:nvSpPr>
      <xdr:spPr>
        <a:xfrm>
          <a:off x="4229100" y="587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5D3BBA51-0122-4BD3-B2B5-97602E4C98A6}"/>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55931C10-E3AC-4C3A-8910-B0F1E792A678}"/>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DA46964D-55EF-4B3A-945E-3D59FDA79103}"/>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4C535A7A-5147-490E-A06E-1D428C4AF506}"/>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3318D66B-B29B-4294-BB88-52D290CCA87B}"/>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40A1D25-125D-4B5A-A114-B854CCC227E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D3EA4D3-08D9-4C8E-BD4C-5132FEB25FC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07E89B-D2AE-4FFA-967B-17FE89B0512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EBE71C-26CE-449F-B35A-62B1C35CC97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6F2DFD-DECA-4DEE-A3B0-2F4989815BA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1" name="楕円 70">
          <a:extLst>
            <a:ext uri="{FF2B5EF4-FFF2-40B4-BE49-F238E27FC236}">
              <a16:creationId xmlns:a16="http://schemas.microsoft.com/office/drawing/2014/main" id="{F9F85FE5-896B-4FFC-B804-323BD348132F}"/>
            </a:ext>
          </a:extLst>
        </xdr:cNvPr>
        <xdr:cNvSpPr/>
      </xdr:nvSpPr>
      <xdr:spPr>
        <a:xfrm>
          <a:off x="4124325" y="5792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2457FD2E-7B74-45AD-A747-DBA9F203B68A}"/>
            </a:ext>
          </a:extLst>
        </xdr:cNvPr>
        <xdr:cNvSpPr txBox="1"/>
      </xdr:nvSpPr>
      <xdr:spPr>
        <a:xfrm>
          <a:off x="4229100"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68834</xdr:rowOff>
    </xdr:from>
    <xdr:to>
      <xdr:col>20</xdr:col>
      <xdr:colOff>38100</xdr:colOff>
      <xdr:row>35</xdr:row>
      <xdr:rowOff>170434</xdr:rowOff>
    </xdr:to>
    <xdr:sp macro="" textlink="">
      <xdr:nvSpPr>
        <xdr:cNvPr id="73" name="楕円 72">
          <a:extLst>
            <a:ext uri="{FF2B5EF4-FFF2-40B4-BE49-F238E27FC236}">
              <a16:creationId xmlns:a16="http://schemas.microsoft.com/office/drawing/2014/main" id="{5DAB78DD-0565-4266-9609-08C2663FE86E}"/>
            </a:ext>
          </a:extLst>
        </xdr:cNvPr>
        <xdr:cNvSpPr/>
      </xdr:nvSpPr>
      <xdr:spPr>
        <a:xfrm>
          <a:off x="3381375" y="5733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119634</xdr:rowOff>
    </xdr:from>
    <xdr:to>
      <xdr:col>24</xdr:col>
      <xdr:colOff>63500</xdr:colOff>
      <xdr:row>36</xdr:row>
      <xdr:rowOff>7620</xdr:rowOff>
    </xdr:to>
    <xdr:cxnSp macro="">
      <xdr:nvCxnSpPr>
        <xdr:cNvPr id="74" name="直線コネクタ 73">
          <a:extLst>
            <a:ext uri="{FF2B5EF4-FFF2-40B4-BE49-F238E27FC236}">
              <a16:creationId xmlns:a16="http://schemas.microsoft.com/office/drawing/2014/main" id="{1C6A798A-A37C-40EB-8201-57BF04D35251}"/>
            </a:ext>
          </a:extLst>
        </xdr:cNvPr>
        <xdr:cNvCxnSpPr/>
      </xdr:nvCxnSpPr>
      <xdr:spPr>
        <a:xfrm>
          <a:off x="3429000" y="5790184"/>
          <a:ext cx="75247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5" name="楕円 74">
          <a:extLst>
            <a:ext uri="{FF2B5EF4-FFF2-40B4-BE49-F238E27FC236}">
              <a16:creationId xmlns:a16="http://schemas.microsoft.com/office/drawing/2014/main" id="{491FD6C5-70AE-4A30-BE28-E554AE9A3268}"/>
            </a:ext>
          </a:extLst>
        </xdr:cNvPr>
        <xdr:cNvSpPr/>
      </xdr:nvSpPr>
      <xdr:spPr>
        <a:xfrm>
          <a:off x="2571750" y="5678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119634</xdr:rowOff>
    </xdr:to>
    <xdr:cxnSp macro="">
      <xdr:nvCxnSpPr>
        <xdr:cNvPr id="76" name="直線コネクタ 75">
          <a:extLst>
            <a:ext uri="{FF2B5EF4-FFF2-40B4-BE49-F238E27FC236}">
              <a16:creationId xmlns:a16="http://schemas.microsoft.com/office/drawing/2014/main" id="{3C15F2F5-72CF-4BF9-88AC-BF6448788133}"/>
            </a:ext>
          </a:extLst>
        </xdr:cNvPr>
        <xdr:cNvCxnSpPr/>
      </xdr:nvCxnSpPr>
      <xdr:spPr>
        <a:xfrm>
          <a:off x="2619375" y="5735320"/>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125984</xdr:rowOff>
    </xdr:from>
    <xdr:to>
      <xdr:col>10</xdr:col>
      <xdr:colOff>165100</xdr:colOff>
      <xdr:row>35</xdr:row>
      <xdr:rowOff>56134</xdr:rowOff>
    </xdr:to>
    <xdr:sp macro="" textlink="">
      <xdr:nvSpPr>
        <xdr:cNvPr id="77" name="楕円 76">
          <a:extLst>
            <a:ext uri="{FF2B5EF4-FFF2-40B4-BE49-F238E27FC236}">
              <a16:creationId xmlns:a16="http://schemas.microsoft.com/office/drawing/2014/main" id="{5EDD54D3-DFE0-4513-BA59-93BC9DF0BA2C}"/>
            </a:ext>
          </a:extLst>
        </xdr:cNvPr>
        <xdr:cNvSpPr/>
      </xdr:nvSpPr>
      <xdr:spPr>
        <a:xfrm>
          <a:off x="1781175" y="56282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xdr:rowOff>
    </xdr:from>
    <xdr:to>
      <xdr:col>15</xdr:col>
      <xdr:colOff>50800</xdr:colOff>
      <xdr:row>35</xdr:row>
      <xdr:rowOff>64770</xdr:rowOff>
    </xdr:to>
    <xdr:cxnSp macro="">
      <xdr:nvCxnSpPr>
        <xdr:cNvPr id="78" name="直線コネクタ 77">
          <a:extLst>
            <a:ext uri="{FF2B5EF4-FFF2-40B4-BE49-F238E27FC236}">
              <a16:creationId xmlns:a16="http://schemas.microsoft.com/office/drawing/2014/main" id="{7C53EF21-24F8-4DD7-AB61-3773D207F2D5}"/>
            </a:ext>
          </a:extLst>
        </xdr:cNvPr>
        <xdr:cNvCxnSpPr/>
      </xdr:nvCxnSpPr>
      <xdr:spPr>
        <a:xfrm>
          <a:off x="1828800" y="5675884"/>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90695</xdr:rowOff>
    </xdr:from>
    <xdr:ext cx="405111" cy="259045"/>
    <xdr:sp macro="" textlink="">
      <xdr:nvSpPr>
        <xdr:cNvPr id="79" name="n_1aveValue【道路】&#10;有形固定資産減価償却率">
          <a:extLst>
            <a:ext uri="{FF2B5EF4-FFF2-40B4-BE49-F238E27FC236}">
              <a16:creationId xmlns:a16="http://schemas.microsoft.com/office/drawing/2014/main" id="{2C0B0420-7E31-4C81-86F1-57369AD5A6E2}"/>
            </a:ext>
          </a:extLst>
        </xdr:cNvPr>
        <xdr:cNvSpPr txBox="1"/>
      </xdr:nvSpPr>
      <xdr:spPr>
        <a:xfrm>
          <a:off x="32391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170705</xdr:rowOff>
    </xdr:from>
    <xdr:ext cx="405111" cy="259045"/>
    <xdr:sp macro="" textlink="">
      <xdr:nvSpPr>
        <xdr:cNvPr id="80" name="n_2aveValue【道路】&#10;有形固定資産減価償却率">
          <a:extLst>
            <a:ext uri="{FF2B5EF4-FFF2-40B4-BE49-F238E27FC236}">
              <a16:creationId xmlns:a16="http://schemas.microsoft.com/office/drawing/2014/main" id="{758EC9A6-69BB-4F4C-9EBD-C51D10F66114}"/>
            </a:ext>
          </a:extLst>
        </xdr:cNvPr>
        <xdr:cNvSpPr txBox="1"/>
      </xdr:nvSpPr>
      <xdr:spPr>
        <a:xfrm>
          <a:off x="2439044"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1" name="n_3aveValue【道路】&#10;有形固定資産減価償却率">
          <a:extLst>
            <a:ext uri="{FF2B5EF4-FFF2-40B4-BE49-F238E27FC236}">
              <a16:creationId xmlns:a16="http://schemas.microsoft.com/office/drawing/2014/main" id="{30E68B7B-565D-4E19-BE78-F190389A97EE}"/>
            </a:ext>
          </a:extLst>
        </xdr:cNvPr>
        <xdr:cNvSpPr txBox="1"/>
      </xdr:nvSpPr>
      <xdr:spPr>
        <a:xfrm>
          <a:off x="16484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2" name="n_4aveValue【道路】&#10;有形固定資産減価償却率">
          <a:extLst>
            <a:ext uri="{FF2B5EF4-FFF2-40B4-BE49-F238E27FC236}">
              <a16:creationId xmlns:a16="http://schemas.microsoft.com/office/drawing/2014/main" id="{F255DF95-1444-4600-818F-6CF84003B7DB}"/>
            </a:ext>
          </a:extLst>
        </xdr:cNvPr>
        <xdr:cNvSpPr txBox="1"/>
      </xdr:nvSpPr>
      <xdr:spPr>
        <a:xfrm>
          <a:off x="848369" y="52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15511</xdr:rowOff>
    </xdr:from>
    <xdr:ext cx="405111" cy="259045"/>
    <xdr:sp macro="" textlink="">
      <xdr:nvSpPr>
        <xdr:cNvPr id="83" name="n_1mainValue【道路】&#10;有形固定資産減価償却率">
          <a:extLst>
            <a:ext uri="{FF2B5EF4-FFF2-40B4-BE49-F238E27FC236}">
              <a16:creationId xmlns:a16="http://schemas.microsoft.com/office/drawing/2014/main" id="{D565416F-8529-4DA7-A0CA-67BDD80151F1}"/>
            </a:ext>
          </a:extLst>
        </xdr:cNvPr>
        <xdr:cNvSpPr txBox="1"/>
      </xdr:nvSpPr>
      <xdr:spPr>
        <a:xfrm>
          <a:off x="3239144" y="551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4" name="n_2mainValue【道路】&#10;有形固定資産減価償却率">
          <a:extLst>
            <a:ext uri="{FF2B5EF4-FFF2-40B4-BE49-F238E27FC236}">
              <a16:creationId xmlns:a16="http://schemas.microsoft.com/office/drawing/2014/main" id="{BEEA85AA-B73D-41A5-9007-BC5155B4D92D}"/>
            </a:ext>
          </a:extLst>
        </xdr:cNvPr>
        <xdr:cNvSpPr txBox="1"/>
      </xdr:nvSpPr>
      <xdr:spPr>
        <a:xfrm>
          <a:off x="2439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72661</xdr:rowOff>
    </xdr:from>
    <xdr:ext cx="405111" cy="259045"/>
    <xdr:sp macro="" textlink="">
      <xdr:nvSpPr>
        <xdr:cNvPr id="85" name="n_3mainValue【道路】&#10;有形固定資産減価償却率">
          <a:extLst>
            <a:ext uri="{FF2B5EF4-FFF2-40B4-BE49-F238E27FC236}">
              <a16:creationId xmlns:a16="http://schemas.microsoft.com/office/drawing/2014/main" id="{C0CBBC1C-2970-4274-ACD0-A53E754FD84E}"/>
            </a:ext>
          </a:extLst>
        </xdr:cNvPr>
        <xdr:cNvSpPr txBox="1"/>
      </xdr:nvSpPr>
      <xdr:spPr>
        <a:xfrm>
          <a:off x="1648469" y="541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31A004D-5046-4CE4-9282-C9F3A302067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99F3CE01-E952-4E74-9C74-30EA8D5ADEE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B5344DFA-3EB6-43A4-B102-45DFDBA00998}"/>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99DB5CBF-A672-4E61-9D20-BAEB53D6CC6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25BEA379-AF93-4F0B-949A-00CE09CF58E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A054C7B6-68F6-440C-9503-451C9E68367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464E9DF2-2A56-420A-B761-A37B6E9D179F}"/>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5124A44F-810D-42EA-8F85-9B2D8608E9E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57BA12DD-7F20-4F93-AEA2-200CF3B1F4D4}"/>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B32D959A-F9B1-47F5-903B-44FC6E53ADB9}"/>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2A01BFBD-BE36-458C-AFF8-872630E0DE9D}"/>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CC8BA7BC-C7D2-4302-9E12-87885DFE7014}"/>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E83E0364-C5BC-45D7-82BE-4097BFB636EE}"/>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6C6C9E81-D153-4216-92CF-43972F6DEC75}"/>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6E7E485D-3107-49CD-AEB7-838BC20087A0}"/>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DCD7FC4E-AC8F-43BB-8B55-7C4F0186177F}"/>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8DE61BC2-79B3-4C08-9DDF-830830988DC0}"/>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839B96DE-7787-4215-9A5D-A4F2960CDE1B}"/>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93764F31-BBDE-4BAF-B056-04809E3BAFE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B2E6C7C0-A29A-4E19-8901-7D8BD62E7DD6}"/>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B176FB7-9120-4AB8-8D7F-FF0856D58DE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8CEFE205-1D7D-43DE-9149-254A605A138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59CF617-2956-4F7F-AE72-32D52938BB0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9" name="直線コネクタ 108">
          <a:extLst>
            <a:ext uri="{FF2B5EF4-FFF2-40B4-BE49-F238E27FC236}">
              <a16:creationId xmlns:a16="http://schemas.microsoft.com/office/drawing/2014/main" id="{A72E90D4-333B-4627-908C-5EC2ED51A828}"/>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0" name="【道路】&#10;一人当たり延長最小値テキスト">
          <a:extLst>
            <a:ext uri="{FF2B5EF4-FFF2-40B4-BE49-F238E27FC236}">
              <a16:creationId xmlns:a16="http://schemas.microsoft.com/office/drawing/2014/main" id="{67448229-F5E2-4246-9B46-A3B12629F4F8}"/>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1" name="直線コネクタ 110">
          <a:extLst>
            <a:ext uri="{FF2B5EF4-FFF2-40B4-BE49-F238E27FC236}">
              <a16:creationId xmlns:a16="http://schemas.microsoft.com/office/drawing/2014/main" id="{F44AE81B-7147-4E9F-91A4-349B93B7D044}"/>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2" name="【道路】&#10;一人当たり延長最大値テキスト">
          <a:extLst>
            <a:ext uri="{FF2B5EF4-FFF2-40B4-BE49-F238E27FC236}">
              <a16:creationId xmlns:a16="http://schemas.microsoft.com/office/drawing/2014/main" id="{768CD71B-CF71-487B-AA1F-766D9DFC7631}"/>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3" name="直線コネクタ 112">
          <a:extLst>
            <a:ext uri="{FF2B5EF4-FFF2-40B4-BE49-F238E27FC236}">
              <a16:creationId xmlns:a16="http://schemas.microsoft.com/office/drawing/2014/main" id="{D6DD2082-182F-4B36-B2EF-75C9DF5C7FAB}"/>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4" name="【道路】&#10;一人当たり延長平均値テキスト">
          <a:extLst>
            <a:ext uri="{FF2B5EF4-FFF2-40B4-BE49-F238E27FC236}">
              <a16:creationId xmlns:a16="http://schemas.microsoft.com/office/drawing/2014/main" id="{D7D7D45D-C812-4350-A988-B32634FF152B}"/>
            </a:ext>
          </a:extLst>
        </xdr:cNvPr>
        <xdr:cNvSpPr txBox="1"/>
      </xdr:nvSpPr>
      <xdr:spPr>
        <a:xfrm>
          <a:off x="9477375" y="5991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5" name="フローチャート: 判断 114">
          <a:extLst>
            <a:ext uri="{FF2B5EF4-FFF2-40B4-BE49-F238E27FC236}">
              <a16:creationId xmlns:a16="http://schemas.microsoft.com/office/drawing/2014/main" id="{F379A343-08F7-4CD8-901A-63D9C2ABD7DE}"/>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6" name="フローチャート: 判断 115">
          <a:extLst>
            <a:ext uri="{FF2B5EF4-FFF2-40B4-BE49-F238E27FC236}">
              <a16:creationId xmlns:a16="http://schemas.microsoft.com/office/drawing/2014/main" id="{C8DCFB98-8B0B-4FE2-AEFE-AA192C049BC7}"/>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7" name="フローチャート: 判断 116">
          <a:extLst>
            <a:ext uri="{FF2B5EF4-FFF2-40B4-BE49-F238E27FC236}">
              <a16:creationId xmlns:a16="http://schemas.microsoft.com/office/drawing/2014/main" id="{C24EC6C8-622E-4576-A192-844DC812A495}"/>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a:extLst>
            <a:ext uri="{FF2B5EF4-FFF2-40B4-BE49-F238E27FC236}">
              <a16:creationId xmlns:a16="http://schemas.microsoft.com/office/drawing/2014/main" id="{19FCA393-918F-44D5-893F-B3E0A9E92A65}"/>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9" name="フローチャート: 判断 118">
          <a:extLst>
            <a:ext uri="{FF2B5EF4-FFF2-40B4-BE49-F238E27FC236}">
              <a16:creationId xmlns:a16="http://schemas.microsoft.com/office/drawing/2014/main" id="{091274BF-AD0C-4662-9B11-473D4624867A}"/>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63B65DD-F72A-4241-89D6-27A7B65CF6C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E747F72-9BFE-49A9-836B-A8A8DA64919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93CAC80-9CBA-4389-9E54-0D670DA3FC6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E8D2491-7D98-44F2-9DA0-5809074583A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4B8FCFF-F2F3-4C43-8530-3610BC0FBA2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22461</xdr:rowOff>
    </xdr:from>
    <xdr:to>
      <xdr:col>55</xdr:col>
      <xdr:colOff>50800</xdr:colOff>
      <xdr:row>38</xdr:row>
      <xdr:rowOff>124061</xdr:rowOff>
    </xdr:to>
    <xdr:sp macro="" textlink="">
      <xdr:nvSpPr>
        <xdr:cNvPr id="125" name="楕円 124">
          <a:extLst>
            <a:ext uri="{FF2B5EF4-FFF2-40B4-BE49-F238E27FC236}">
              <a16:creationId xmlns:a16="http://schemas.microsoft.com/office/drawing/2014/main" id="{86FF2F5F-D87A-464C-9BC1-343CBA57B156}"/>
            </a:ext>
          </a:extLst>
        </xdr:cNvPr>
        <xdr:cNvSpPr/>
      </xdr:nvSpPr>
      <xdr:spPr>
        <a:xfrm>
          <a:off x="9401175" y="61787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888</xdr:rowOff>
    </xdr:from>
    <xdr:ext cx="469744" cy="259045"/>
    <xdr:sp macro="" textlink="">
      <xdr:nvSpPr>
        <xdr:cNvPr id="126" name="【道路】&#10;一人当たり延長該当値テキスト">
          <a:extLst>
            <a:ext uri="{FF2B5EF4-FFF2-40B4-BE49-F238E27FC236}">
              <a16:creationId xmlns:a16="http://schemas.microsoft.com/office/drawing/2014/main" id="{DEF5758F-904A-4FA6-ABEC-8676DBD523A7}"/>
            </a:ext>
          </a:extLst>
        </xdr:cNvPr>
        <xdr:cNvSpPr txBox="1"/>
      </xdr:nvSpPr>
      <xdr:spPr>
        <a:xfrm>
          <a:off x="9477375" y="615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26380</xdr:rowOff>
    </xdr:from>
    <xdr:to>
      <xdr:col>50</xdr:col>
      <xdr:colOff>165100</xdr:colOff>
      <xdr:row>38</xdr:row>
      <xdr:rowOff>127980</xdr:rowOff>
    </xdr:to>
    <xdr:sp macro="" textlink="">
      <xdr:nvSpPr>
        <xdr:cNvPr id="127" name="楕円 126">
          <a:extLst>
            <a:ext uri="{FF2B5EF4-FFF2-40B4-BE49-F238E27FC236}">
              <a16:creationId xmlns:a16="http://schemas.microsoft.com/office/drawing/2014/main" id="{8599C52D-AA95-4A50-A55D-613714EED200}"/>
            </a:ext>
          </a:extLst>
        </xdr:cNvPr>
        <xdr:cNvSpPr/>
      </xdr:nvSpPr>
      <xdr:spPr>
        <a:xfrm>
          <a:off x="8639175" y="6182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73261</xdr:rowOff>
    </xdr:from>
    <xdr:to>
      <xdr:col>55</xdr:col>
      <xdr:colOff>0</xdr:colOff>
      <xdr:row>38</xdr:row>
      <xdr:rowOff>77180</xdr:rowOff>
    </xdr:to>
    <xdr:cxnSp macro="">
      <xdr:nvCxnSpPr>
        <xdr:cNvPr id="128" name="直線コネクタ 127">
          <a:extLst>
            <a:ext uri="{FF2B5EF4-FFF2-40B4-BE49-F238E27FC236}">
              <a16:creationId xmlns:a16="http://schemas.microsoft.com/office/drawing/2014/main" id="{C7F5E0EF-C50F-43A0-8BD0-A2CCB2703DE3}"/>
            </a:ext>
          </a:extLst>
        </xdr:cNvPr>
        <xdr:cNvCxnSpPr/>
      </xdr:nvCxnSpPr>
      <xdr:spPr>
        <a:xfrm flipV="1">
          <a:off x="8686800" y="6226411"/>
          <a:ext cx="7429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32258</xdr:rowOff>
    </xdr:from>
    <xdr:to>
      <xdr:col>46</xdr:col>
      <xdr:colOff>38100</xdr:colOff>
      <xdr:row>38</xdr:row>
      <xdr:rowOff>133858</xdr:rowOff>
    </xdr:to>
    <xdr:sp macro="" textlink="">
      <xdr:nvSpPr>
        <xdr:cNvPr id="129" name="楕円 128">
          <a:extLst>
            <a:ext uri="{FF2B5EF4-FFF2-40B4-BE49-F238E27FC236}">
              <a16:creationId xmlns:a16="http://schemas.microsoft.com/office/drawing/2014/main" id="{AA6A6F40-07BE-4116-858C-E54510B248B8}"/>
            </a:ext>
          </a:extLst>
        </xdr:cNvPr>
        <xdr:cNvSpPr/>
      </xdr:nvSpPr>
      <xdr:spPr>
        <a:xfrm>
          <a:off x="7839075" y="61822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77180</xdr:rowOff>
    </xdr:from>
    <xdr:to>
      <xdr:col>50</xdr:col>
      <xdr:colOff>114300</xdr:colOff>
      <xdr:row>38</xdr:row>
      <xdr:rowOff>83058</xdr:rowOff>
    </xdr:to>
    <xdr:cxnSp macro="">
      <xdr:nvCxnSpPr>
        <xdr:cNvPr id="130" name="直線コネクタ 129">
          <a:extLst>
            <a:ext uri="{FF2B5EF4-FFF2-40B4-BE49-F238E27FC236}">
              <a16:creationId xmlns:a16="http://schemas.microsoft.com/office/drawing/2014/main" id="{751D4926-A5CA-4723-87F0-58494794DF0B}"/>
            </a:ext>
          </a:extLst>
        </xdr:cNvPr>
        <xdr:cNvCxnSpPr/>
      </xdr:nvCxnSpPr>
      <xdr:spPr>
        <a:xfrm flipV="1">
          <a:off x="7886700" y="6230330"/>
          <a:ext cx="8001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35197</xdr:rowOff>
    </xdr:from>
    <xdr:to>
      <xdr:col>41</xdr:col>
      <xdr:colOff>101600</xdr:colOff>
      <xdr:row>38</xdr:row>
      <xdr:rowOff>136797</xdr:rowOff>
    </xdr:to>
    <xdr:sp macro="" textlink="">
      <xdr:nvSpPr>
        <xdr:cNvPr id="131" name="楕円 130">
          <a:extLst>
            <a:ext uri="{FF2B5EF4-FFF2-40B4-BE49-F238E27FC236}">
              <a16:creationId xmlns:a16="http://schemas.microsoft.com/office/drawing/2014/main" id="{1AF6A720-E01D-4EA4-B715-62E3139A75DF}"/>
            </a:ext>
          </a:extLst>
        </xdr:cNvPr>
        <xdr:cNvSpPr/>
      </xdr:nvSpPr>
      <xdr:spPr>
        <a:xfrm>
          <a:off x="7029450" y="61883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83058</xdr:rowOff>
    </xdr:from>
    <xdr:to>
      <xdr:col>45</xdr:col>
      <xdr:colOff>177800</xdr:colOff>
      <xdr:row>38</xdr:row>
      <xdr:rowOff>85997</xdr:rowOff>
    </xdr:to>
    <xdr:cxnSp macro="">
      <xdr:nvCxnSpPr>
        <xdr:cNvPr id="132" name="直線コネクタ 131">
          <a:extLst>
            <a:ext uri="{FF2B5EF4-FFF2-40B4-BE49-F238E27FC236}">
              <a16:creationId xmlns:a16="http://schemas.microsoft.com/office/drawing/2014/main" id="{3D14F3FA-2937-4DA3-9E5F-DD186A0E29F1}"/>
            </a:ext>
          </a:extLst>
        </xdr:cNvPr>
        <xdr:cNvCxnSpPr/>
      </xdr:nvCxnSpPr>
      <xdr:spPr>
        <a:xfrm flipV="1">
          <a:off x="7077075" y="62393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33" name="n_1aveValue【道路】&#10;一人当たり延長">
          <a:extLst>
            <a:ext uri="{FF2B5EF4-FFF2-40B4-BE49-F238E27FC236}">
              <a16:creationId xmlns:a16="http://schemas.microsoft.com/office/drawing/2014/main" id="{C057DCFC-59C4-426A-A6C0-399E82A3B679}"/>
            </a:ext>
          </a:extLst>
        </xdr:cNvPr>
        <xdr:cNvSpPr txBox="1"/>
      </xdr:nvSpPr>
      <xdr:spPr>
        <a:xfrm>
          <a:off x="845827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34" name="n_2aveValue【道路】&#10;一人当たり延長">
          <a:extLst>
            <a:ext uri="{FF2B5EF4-FFF2-40B4-BE49-F238E27FC236}">
              <a16:creationId xmlns:a16="http://schemas.microsoft.com/office/drawing/2014/main" id="{815AAE2B-1371-4CF3-81AD-B3596BB4A7A8}"/>
            </a:ext>
          </a:extLst>
        </xdr:cNvPr>
        <xdr:cNvSpPr txBox="1"/>
      </xdr:nvSpPr>
      <xdr:spPr>
        <a:xfrm>
          <a:off x="7677227"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5" name="n_3aveValue【道路】&#10;一人当たり延長">
          <a:extLst>
            <a:ext uri="{FF2B5EF4-FFF2-40B4-BE49-F238E27FC236}">
              <a16:creationId xmlns:a16="http://schemas.microsoft.com/office/drawing/2014/main" id="{6DBF9094-BFD6-4FC0-8560-F096B56FEF36}"/>
            </a:ext>
          </a:extLst>
        </xdr:cNvPr>
        <xdr:cNvSpPr txBox="1"/>
      </xdr:nvSpPr>
      <xdr:spPr>
        <a:xfrm>
          <a:off x="68676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6" name="n_4aveValue【道路】&#10;一人当たり延長">
          <a:extLst>
            <a:ext uri="{FF2B5EF4-FFF2-40B4-BE49-F238E27FC236}">
              <a16:creationId xmlns:a16="http://schemas.microsoft.com/office/drawing/2014/main" id="{D49A78AD-C8F8-466C-BD8D-E021225E7F51}"/>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119107</xdr:rowOff>
    </xdr:from>
    <xdr:ext cx="469744" cy="259045"/>
    <xdr:sp macro="" textlink="">
      <xdr:nvSpPr>
        <xdr:cNvPr id="137" name="n_1mainValue【道路】&#10;一人当たり延長">
          <a:extLst>
            <a:ext uri="{FF2B5EF4-FFF2-40B4-BE49-F238E27FC236}">
              <a16:creationId xmlns:a16="http://schemas.microsoft.com/office/drawing/2014/main" id="{B67DCC4B-5BC7-4D55-9F54-77D2A731A45D}"/>
            </a:ext>
          </a:extLst>
        </xdr:cNvPr>
        <xdr:cNvSpPr txBox="1"/>
      </xdr:nvSpPr>
      <xdr:spPr>
        <a:xfrm>
          <a:off x="8458277" y="62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124985</xdr:rowOff>
    </xdr:from>
    <xdr:ext cx="469744" cy="259045"/>
    <xdr:sp macro="" textlink="">
      <xdr:nvSpPr>
        <xdr:cNvPr id="138" name="n_2mainValue【道路】&#10;一人当たり延長">
          <a:extLst>
            <a:ext uri="{FF2B5EF4-FFF2-40B4-BE49-F238E27FC236}">
              <a16:creationId xmlns:a16="http://schemas.microsoft.com/office/drawing/2014/main" id="{15D82648-1934-49EA-B1B8-6BD5F3058B74}"/>
            </a:ext>
          </a:extLst>
        </xdr:cNvPr>
        <xdr:cNvSpPr txBox="1"/>
      </xdr:nvSpPr>
      <xdr:spPr>
        <a:xfrm>
          <a:off x="7677227"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127924</xdr:rowOff>
    </xdr:from>
    <xdr:ext cx="469744" cy="259045"/>
    <xdr:sp macro="" textlink="">
      <xdr:nvSpPr>
        <xdr:cNvPr id="139" name="n_3mainValue【道路】&#10;一人当たり延長">
          <a:extLst>
            <a:ext uri="{FF2B5EF4-FFF2-40B4-BE49-F238E27FC236}">
              <a16:creationId xmlns:a16="http://schemas.microsoft.com/office/drawing/2014/main" id="{3451CC5C-FBDD-4CAE-88FF-D1679EC77892}"/>
            </a:ext>
          </a:extLst>
        </xdr:cNvPr>
        <xdr:cNvSpPr txBox="1"/>
      </xdr:nvSpPr>
      <xdr:spPr>
        <a:xfrm>
          <a:off x="6867602" y="62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6D63371-6A4E-49CC-B0EC-1364141A250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4D233A1C-747D-4963-A05D-5388D32F168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F24220A9-F7FC-4ABA-9245-304EAFB6447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E0C9E115-21CD-4049-A967-B7A532A7B19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5CD8C999-E988-45C7-A746-B53092DF4D3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A0352C9-72FC-4E1F-9128-EDDF57C3148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D3D4E41-C686-4AE7-8C0D-BABDCCACFF8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3019FE5-5390-4AD1-AAC8-306CE6A42FA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75564B74-9B73-4EF1-A589-FC1E5F72478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14662218-8ED7-4475-8E33-C35086EF469B}"/>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C07B4888-6833-4A92-B828-EF7C489B2F4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EED2250B-D91F-40EB-94CE-F99799F6843A}"/>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EE718DCC-B310-4ED7-920C-345019BC806A}"/>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D8E0ACD2-481C-4D6A-94CA-00EE6F2D0A50}"/>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9508A07F-8C93-49A5-8017-8F9C40D52D7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77840AE5-75AB-4E93-A60D-4891306725E7}"/>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218760EE-2216-4CF1-8A77-13C74E618BD1}"/>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DE27C5A-08C9-4985-A00A-FEB67EB48DF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3F4FE421-4B6F-4DA4-AF5C-F89AE05013F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CB53CD28-0413-4E2E-B894-2AC73D94D6B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0" name="直線コネクタ 159">
          <a:extLst>
            <a:ext uri="{FF2B5EF4-FFF2-40B4-BE49-F238E27FC236}">
              <a16:creationId xmlns:a16="http://schemas.microsoft.com/office/drawing/2014/main" id="{E7C466F7-B350-4973-A9C8-2FC28D73B46F}"/>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46C0970A-D406-4B49-B378-D743D1CA1B10}"/>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2" name="直線コネクタ 161">
          <a:extLst>
            <a:ext uri="{FF2B5EF4-FFF2-40B4-BE49-F238E27FC236}">
              <a16:creationId xmlns:a16="http://schemas.microsoft.com/office/drawing/2014/main" id="{F11AA77F-718C-499D-9D8B-02065653171C}"/>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8135589-AA85-4C26-9978-17D7D754457D}"/>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4" name="直線コネクタ 163">
          <a:extLst>
            <a:ext uri="{FF2B5EF4-FFF2-40B4-BE49-F238E27FC236}">
              <a16:creationId xmlns:a16="http://schemas.microsoft.com/office/drawing/2014/main" id="{3C20433D-5DEA-4026-8054-41378B4BEBC6}"/>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D4F71A36-4181-47C4-862C-6A42A199DA4D}"/>
            </a:ext>
          </a:extLst>
        </xdr:cNvPr>
        <xdr:cNvSpPr txBox="1"/>
      </xdr:nvSpPr>
      <xdr:spPr>
        <a:xfrm>
          <a:off x="4229100"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6" name="フローチャート: 判断 165">
          <a:extLst>
            <a:ext uri="{FF2B5EF4-FFF2-40B4-BE49-F238E27FC236}">
              <a16:creationId xmlns:a16="http://schemas.microsoft.com/office/drawing/2014/main" id="{6DE412E2-C501-4913-A6A7-29654B7B8641}"/>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7" name="フローチャート: 判断 166">
          <a:extLst>
            <a:ext uri="{FF2B5EF4-FFF2-40B4-BE49-F238E27FC236}">
              <a16:creationId xmlns:a16="http://schemas.microsoft.com/office/drawing/2014/main" id="{879C563F-4385-48DA-AE36-799A19A39C6E}"/>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8" name="フローチャート: 判断 167">
          <a:extLst>
            <a:ext uri="{FF2B5EF4-FFF2-40B4-BE49-F238E27FC236}">
              <a16:creationId xmlns:a16="http://schemas.microsoft.com/office/drawing/2014/main" id="{C3654BB8-BF37-4FE1-B98F-96553C7A0770}"/>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9" name="フローチャート: 判断 168">
          <a:extLst>
            <a:ext uri="{FF2B5EF4-FFF2-40B4-BE49-F238E27FC236}">
              <a16:creationId xmlns:a16="http://schemas.microsoft.com/office/drawing/2014/main" id="{285ED10D-116D-43D8-A3B7-AEF6C388F5EC}"/>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0" name="フローチャート: 判断 169">
          <a:extLst>
            <a:ext uri="{FF2B5EF4-FFF2-40B4-BE49-F238E27FC236}">
              <a16:creationId xmlns:a16="http://schemas.microsoft.com/office/drawing/2014/main" id="{8C2376F2-56AA-462C-9535-BC2ACF6DBEC3}"/>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9F57AFC-B123-4D37-8062-2B41B07F2FB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2420C07-8B14-4592-86E0-7DC589B5015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59E7AAE-6DC0-496C-9131-95E57514CDA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5A32C84-D727-4DDF-B91D-0E03D06E8B3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B8E6F93-9D39-4EB2-811B-3179389CA49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xdr:rowOff>
    </xdr:from>
    <xdr:to>
      <xdr:col>24</xdr:col>
      <xdr:colOff>114300</xdr:colOff>
      <xdr:row>58</xdr:row>
      <xdr:rowOff>110236</xdr:rowOff>
    </xdr:to>
    <xdr:sp macro="" textlink="">
      <xdr:nvSpPr>
        <xdr:cNvPr id="176" name="楕円 175">
          <a:extLst>
            <a:ext uri="{FF2B5EF4-FFF2-40B4-BE49-F238E27FC236}">
              <a16:creationId xmlns:a16="http://schemas.microsoft.com/office/drawing/2014/main" id="{2E0A0317-1D51-4637-8611-8D62E75A5FDC}"/>
            </a:ext>
          </a:extLst>
        </xdr:cNvPr>
        <xdr:cNvSpPr/>
      </xdr:nvSpPr>
      <xdr:spPr>
        <a:xfrm>
          <a:off x="4124325" y="9403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95013</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EA8DC379-EF43-4EDE-A612-66D480F07C15}"/>
            </a:ext>
          </a:extLst>
        </xdr:cNvPr>
        <xdr:cNvSpPr txBox="1"/>
      </xdr:nvSpPr>
      <xdr:spPr>
        <a:xfrm>
          <a:off x="4229100" y="932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125222</xdr:rowOff>
    </xdr:from>
    <xdr:to>
      <xdr:col>20</xdr:col>
      <xdr:colOff>38100</xdr:colOff>
      <xdr:row>58</xdr:row>
      <xdr:rowOff>55372</xdr:rowOff>
    </xdr:to>
    <xdr:sp macro="" textlink="">
      <xdr:nvSpPr>
        <xdr:cNvPr id="178" name="楕円 177">
          <a:extLst>
            <a:ext uri="{FF2B5EF4-FFF2-40B4-BE49-F238E27FC236}">
              <a16:creationId xmlns:a16="http://schemas.microsoft.com/office/drawing/2014/main" id="{BBF36A97-D8A2-408C-A93F-A695E9C136DD}"/>
            </a:ext>
          </a:extLst>
        </xdr:cNvPr>
        <xdr:cNvSpPr/>
      </xdr:nvSpPr>
      <xdr:spPr>
        <a:xfrm>
          <a:off x="3381375" y="9351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xdr:rowOff>
    </xdr:from>
    <xdr:to>
      <xdr:col>24</xdr:col>
      <xdr:colOff>63500</xdr:colOff>
      <xdr:row>58</xdr:row>
      <xdr:rowOff>59436</xdr:rowOff>
    </xdr:to>
    <xdr:cxnSp macro="">
      <xdr:nvCxnSpPr>
        <xdr:cNvPr id="179" name="直線コネクタ 178">
          <a:extLst>
            <a:ext uri="{FF2B5EF4-FFF2-40B4-BE49-F238E27FC236}">
              <a16:creationId xmlns:a16="http://schemas.microsoft.com/office/drawing/2014/main" id="{7C404718-06E0-4236-AEE8-7746FEBDF9A1}"/>
            </a:ext>
          </a:extLst>
        </xdr:cNvPr>
        <xdr:cNvCxnSpPr/>
      </xdr:nvCxnSpPr>
      <xdr:spPr>
        <a:xfrm>
          <a:off x="3429000" y="9399397"/>
          <a:ext cx="752475"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0" name="楕円 179">
          <a:extLst>
            <a:ext uri="{FF2B5EF4-FFF2-40B4-BE49-F238E27FC236}">
              <a16:creationId xmlns:a16="http://schemas.microsoft.com/office/drawing/2014/main" id="{3B91E50A-A8A7-4719-8759-9F7A2B069756}"/>
            </a:ext>
          </a:extLst>
        </xdr:cNvPr>
        <xdr:cNvSpPr/>
      </xdr:nvSpPr>
      <xdr:spPr>
        <a:xfrm>
          <a:off x="2571750" y="9327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4572</xdr:rowOff>
    </xdr:to>
    <xdr:cxnSp macro="">
      <xdr:nvCxnSpPr>
        <xdr:cNvPr id="181" name="直線コネクタ 180">
          <a:extLst>
            <a:ext uri="{FF2B5EF4-FFF2-40B4-BE49-F238E27FC236}">
              <a16:creationId xmlns:a16="http://schemas.microsoft.com/office/drawing/2014/main" id="{AF905D97-5EA6-4C85-B0A4-C58B2FB36A84}"/>
            </a:ext>
          </a:extLst>
        </xdr:cNvPr>
        <xdr:cNvCxnSpPr/>
      </xdr:nvCxnSpPr>
      <xdr:spPr>
        <a:xfrm>
          <a:off x="2619375" y="9375140"/>
          <a:ext cx="80962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82" name="楕円 181">
          <a:extLst>
            <a:ext uri="{FF2B5EF4-FFF2-40B4-BE49-F238E27FC236}">
              <a16:creationId xmlns:a16="http://schemas.microsoft.com/office/drawing/2014/main" id="{A1A6B80A-3D97-4847-B2CC-2E87C14F20ED}"/>
            </a:ext>
          </a:extLst>
        </xdr:cNvPr>
        <xdr:cNvSpPr/>
      </xdr:nvSpPr>
      <xdr:spPr>
        <a:xfrm>
          <a:off x="1781175" y="93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57</xdr:row>
      <xdr:rowOff>148590</xdr:rowOff>
    </xdr:to>
    <xdr:cxnSp macro="">
      <xdr:nvCxnSpPr>
        <xdr:cNvPr id="183" name="直線コネクタ 182">
          <a:extLst>
            <a:ext uri="{FF2B5EF4-FFF2-40B4-BE49-F238E27FC236}">
              <a16:creationId xmlns:a16="http://schemas.microsoft.com/office/drawing/2014/main" id="{5132DC02-23E7-4946-8A23-F7F72FEA6A2A}"/>
            </a:ext>
          </a:extLst>
        </xdr:cNvPr>
        <xdr:cNvCxnSpPr/>
      </xdr:nvCxnSpPr>
      <xdr:spPr>
        <a:xfrm>
          <a:off x="1828800" y="9360027"/>
          <a:ext cx="79057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83A84160-A208-45F6-AE04-A9E38AAA0182}"/>
            </a:ext>
          </a:extLst>
        </xdr:cNvPr>
        <xdr:cNvSpPr txBox="1"/>
      </xdr:nvSpPr>
      <xdr:spPr>
        <a:xfrm>
          <a:off x="32391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94A684F2-9387-4CAC-9E60-5D0EB4C852B0}"/>
            </a:ext>
          </a:extLst>
        </xdr:cNvPr>
        <xdr:cNvSpPr txBox="1"/>
      </xdr:nvSpPr>
      <xdr:spPr>
        <a:xfrm>
          <a:off x="2439044"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137939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E60C12CD-4802-47F2-B609-41EBACB0CE7D}"/>
            </a:ext>
          </a:extLst>
        </xdr:cNvPr>
        <xdr:cNvSpPr txBox="1"/>
      </xdr:nvSpPr>
      <xdr:spPr>
        <a:xfrm>
          <a:off x="1648469"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380F12A8-3AC9-4D29-8627-BBF726F3AA3B}"/>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71899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AABFDA8B-A561-4CC2-862B-1C0F203A39A4}"/>
            </a:ext>
          </a:extLst>
        </xdr:cNvPr>
        <xdr:cNvSpPr txBox="1"/>
      </xdr:nvSpPr>
      <xdr:spPr>
        <a:xfrm>
          <a:off x="3239144" y="91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6277A8BC-69EE-4423-B678-4B5940A48DB4}"/>
            </a:ext>
          </a:extLst>
        </xdr:cNvPr>
        <xdr:cNvSpPr txBox="1"/>
      </xdr:nvSpPr>
      <xdr:spPr>
        <a:xfrm>
          <a:off x="2439044"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E770FFB9-8084-4E1C-BB35-CF021BE00099}"/>
            </a:ext>
          </a:extLst>
        </xdr:cNvPr>
        <xdr:cNvSpPr txBox="1"/>
      </xdr:nvSpPr>
      <xdr:spPr>
        <a:xfrm>
          <a:off x="1648469"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9760AE8-C9CD-45A3-96D6-4825C323EE0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50C938FE-2CD9-43FD-944E-7F48D62B584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140B539B-AFB0-4DEE-B1E9-C28EAB4F173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763688D2-8018-4092-8EAE-1021E0BAAB4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48327C8F-DF93-4DA2-B550-F0D1A07AA49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DB384CB6-0204-4589-8730-14684637946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1CDEC9F6-3B76-4070-8403-6C2AE3DA862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BBB11308-E706-4298-A513-102931D9667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a:extLst>
            <a:ext uri="{FF2B5EF4-FFF2-40B4-BE49-F238E27FC236}">
              <a16:creationId xmlns:a16="http://schemas.microsoft.com/office/drawing/2014/main" id="{AF7CE4A8-C235-485A-991E-119FF90A4A17}"/>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638AAE69-F465-45D3-B677-01212E91D52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a:extLst>
            <a:ext uri="{FF2B5EF4-FFF2-40B4-BE49-F238E27FC236}">
              <a16:creationId xmlns:a16="http://schemas.microsoft.com/office/drawing/2014/main" id="{32975C1B-4FBC-4E8D-A452-912BB52FC5AA}"/>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454B128E-69B9-4554-9B79-B2577C8D3D79}"/>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7926ED8-7912-4123-8348-5FC256F59073}"/>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B9C0350D-B0C1-49DF-98D1-89C7FE1D817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83A8C5C0-CFC6-41AD-9687-463EC4D67B0B}"/>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2B1658F0-EBB0-49F0-AA55-B4430534A12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CD9E32AC-E172-4DA5-80D8-7A9EBB399517}"/>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6137549-E1B1-448B-8E1A-D8DDB0741C6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A07B3FCF-5F61-413F-9F20-E405D502CFB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8B9654A1-5477-4B26-8870-95700F0F7BF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1" name="直線コネクタ 210">
          <a:extLst>
            <a:ext uri="{FF2B5EF4-FFF2-40B4-BE49-F238E27FC236}">
              <a16:creationId xmlns:a16="http://schemas.microsoft.com/office/drawing/2014/main" id="{4A31522F-F318-493A-9CB7-D4E27766BD10}"/>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2" name="【橋りょう・トンネル】&#10;一人当たり有形固定資産（償却資産）額最小値テキスト">
          <a:extLst>
            <a:ext uri="{FF2B5EF4-FFF2-40B4-BE49-F238E27FC236}">
              <a16:creationId xmlns:a16="http://schemas.microsoft.com/office/drawing/2014/main" id="{FB05B35B-8D39-4EE8-B6F6-6FE334567E15}"/>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3" name="直線コネクタ 212">
          <a:extLst>
            <a:ext uri="{FF2B5EF4-FFF2-40B4-BE49-F238E27FC236}">
              <a16:creationId xmlns:a16="http://schemas.microsoft.com/office/drawing/2014/main" id="{352B4D49-F6E9-401E-B34B-8635179E6ACD}"/>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25B7CA0B-E8C6-4ACD-B2CF-C8FC46CDE13C}"/>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5" name="直線コネクタ 214">
          <a:extLst>
            <a:ext uri="{FF2B5EF4-FFF2-40B4-BE49-F238E27FC236}">
              <a16:creationId xmlns:a16="http://schemas.microsoft.com/office/drawing/2014/main" id="{47A01B01-3749-4C44-BB68-343EFB050996}"/>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20D98310-BE20-4E79-B3FD-C8CFC4DECD32}"/>
            </a:ext>
          </a:extLst>
        </xdr:cNvPr>
        <xdr:cNvSpPr txBox="1"/>
      </xdr:nvSpPr>
      <xdr:spPr>
        <a:xfrm>
          <a:off x="9477375" y="9741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7" name="フローチャート: 判断 216">
          <a:extLst>
            <a:ext uri="{FF2B5EF4-FFF2-40B4-BE49-F238E27FC236}">
              <a16:creationId xmlns:a16="http://schemas.microsoft.com/office/drawing/2014/main" id="{5C0D7DA1-6FF0-4D2C-9767-CAE094E8FA98}"/>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8" name="フローチャート: 判断 217">
          <a:extLst>
            <a:ext uri="{FF2B5EF4-FFF2-40B4-BE49-F238E27FC236}">
              <a16:creationId xmlns:a16="http://schemas.microsoft.com/office/drawing/2014/main" id="{3DDF7652-BB4B-435A-A845-605F08B3A276}"/>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9" name="フローチャート: 判断 218">
          <a:extLst>
            <a:ext uri="{FF2B5EF4-FFF2-40B4-BE49-F238E27FC236}">
              <a16:creationId xmlns:a16="http://schemas.microsoft.com/office/drawing/2014/main" id="{069008AB-76B2-41D5-9DEB-9768D980EF50}"/>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0" name="フローチャート: 判断 219">
          <a:extLst>
            <a:ext uri="{FF2B5EF4-FFF2-40B4-BE49-F238E27FC236}">
              <a16:creationId xmlns:a16="http://schemas.microsoft.com/office/drawing/2014/main" id="{14D45137-5F96-4C2F-BD4F-24BD44BC1B88}"/>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1" name="フローチャート: 判断 220">
          <a:extLst>
            <a:ext uri="{FF2B5EF4-FFF2-40B4-BE49-F238E27FC236}">
              <a16:creationId xmlns:a16="http://schemas.microsoft.com/office/drawing/2014/main" id="{B768FF4B-60B0-43AF-97E2-8301BDEEBA77}"/>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ABFDEE6-8307-4269-A142-53A994C41E1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1CB3032-F73D-44BE-9325-BCB0A5F2BC8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6B212CB-BCCA-492F-AFA6-8EE051D4AEA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2BBBC19-060B-4A7D-999B-97525E807E8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475DC45-010D-4541-A255-EC0009C243B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60478</xdr:rowOff>
    </xdr:from>
    <xdr:to>
      <xdr:col>55</xdr:col>
      <xdr:colOff>50800</xdr:colOff>
      <xdr:row>59</xdr:row>
      <xdr:rowOff>162078</xdr:rowOff>
    </xdr:to>
    <xdr:sp macro="" textlink="">
      <xdr:nvSpPr>
        <xdr:cNvPr id="227" name="楕円 226">
          <a:extLst>
            <a:ext uri="{FF2B5EF4-FFF2-40B4-BE49-F238E27FC236}">
              <a16:creationId xmlns:a16="http://schemas.microsoft.com/office/drawing/2014/main" id="{B31E46D8-B21F-458D-B9E7-8B7D8A13CB2A}"/>
            </a:ext>
          </a:extLst>
        </xdr:cNvPr>
        <xdr:cNvSpPr/>
      </xdr:nvSpPr>
      <xdr:spPr>
        <a:xfrm>
          <a:off x="9401175" y="96172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83355</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491EC126-3056-4987-BCD8-4BB4C8E82B26}"/>
            </a:ext>
          </a:extLst>
        </xdr:cNvPr>
        <xdr:cNvSpPr txBox="1"/>
      </xdr:nvSpPr>
      <xdr:spPr>
        <a:xfrm>
          <a:off x="9477375" y="947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78208</xdr:rowOff>
    </xdr:from>
    <xdr:to>
      <xdr:col>50</xdr:col>
      <xdr:colOff>165100</xdr:colOff>
      <xdr:row>60</xdr:row>
      <xdr:rowOff>8358</xdr:rowOff>
    </xdr:to>
    <xdr:sp macro="" textlink="">
      <xdr:nvSpPr>
        <xdr:cNvPr id="229" name="楕円 228">
          <a:extLst>
            <a:ext uri="{FF2B5EF4-FFF2-40B4-BE49-F238E27FC236}">
              <a16:creationId xmlns:a16="http://schemas.microsoft.com/office/drawing/2014/main" id="{65F5BCD5-BDF1-4450-96B4-9D52AC86DF2F}"/>
            </a:ext>
          </a:extLst>
        </xdr:cNvPr>
        <xdr:cNvSpPr/>
      </xdr:nvSpPr>
      <xdr:spPr>
        <a:xfrm>
          <a:off x="8639175" y="9631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111278</xdr:rowOff>
    </xdr:from>
    <xdr:to>
      <xdr:col>55</xdr:col>
      <xdr:colOff>0</xdr:colOff>
      <xdr:row>59</xdr:row>
      <xdr:rowOff>129008</xdr:rowOff>
    </xdr:to>
    <xdr:cxnSp macro="">
      <xdr:nvCxnSpPr>
        <xdr:cNvPr id="230" name="直線コネクタ 229">
          <a:extLst>
            <a:ext uri="{FF2B5EF4-FFF2-40B4-BE49-F238E27FC236}">
              <a16:creationId xmlns:a16="http://schemas.microsoft.com/office/drawing/2014/main" id="{AEDB21F8-89E2-4317-B750-65BE362F4482}"/>
            </a:ext>
          </a:extLst>
        </xdr:cNvPr>
        <xdr:cNvCxnSpPr/>
      </xdr:nvCxnSpPr>
      <xdr:spPr>
        <a:xfrm flipV="1">
          <a:off x="8686800" y="9664853"/>
          <a:ext cx="74295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101617</xdr:rowOff>
    </xdr:from>
    <xdr:to>
      <xdr:col>46</xdr:col>
      <xdr:colOff>38100</xdr:colOff>
      <xdr:row>60</xdr:row>
      <xdr:rowOff>31767</xdr:rowOff>
    </xdr:to>
    <xdr:sp macro="" textlink="">
      <xdr:nvSpPr>
        <xdr:cNvPr id="231" name="楕円 230">
          <a:extLst>
            <a:ext uri="{FF2B5EF4-FFF2-40B4-BE49-F238E27FC236}">
              <a16:creationId xmlns:a16="http://schemas.microsoft.com/office/drawing/2014/main" id="{C0F867F0-4BA7-45B2-8070-BE771E1072EC}"/>
            </a:ext>
          </a:extLst>
        </xdr:cNvPr>
        <xdr:cNvSpPr/>
      </xdr:nvSpPr>
      <xdr:spPr>
        <a:xfrm>
          <a:off x="7839075" y="96583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129008</xdr:rowOff>
    </xdr:from>
    <xdr:to>
      <xdr:col>50</xdr:col>
      <xdr:colOff>114300</xdr:colOff>
      <xdr:row>59</xdr:row>
      <xdr:rowOff>152417</xdr:rowOff>
    </xdr:to>
    <xdr:cxnSp macro="">
      <xdr:nvCxnSpPr>
        <xdr:cNvPr id="232" name="直線コネクタ 231">
          <a:extLst>
            <a:ext uri="{FF2B5EF4-FFF2-40B4-BE49-F238E27FC236}">
              <a16:creationId xmlns:a16="http://schemas.microsoft.com/office/drawing/2014/main" id="{2836F569-76AF-4E3C-8B26-38069DCC787D}"/>
            </a:ext>
          </a:extLst>
        </xdr:cNvPr>
        <xdr:cNvCxnSpPr/>
      </xdr:nvCxnSpPr>
      <xdr:spPr>
        <a:xfrm flipV="1">
          <a:off x="7886700" y="9679408"/>
          <a:ext cx="800100" cy="2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136583</xdr:rowOff>
    </xdr:from>
    <xdr:to>
      <xdr:col>41</xdr:col>
      <xdr:colOff>101600</xdr:colOff>
      <xdr:row>60</xdr:row>
      <xdr:rowOff>66733</xdr:rowOff>
    </xdr:to>
    <xdr:sp macro="" textlink="">
      <xdr:nvSpPr>
        <xdr:cNvPr id="233" name="楕円 232">
          <a:extLst>
            <a:ext uri="{FF2B5EF4-FFF2-40B4-BE49-F238E27FC236}">
              <a16:creationId xmlns:a16="http://schemas.microsoft.com/office/drawing/2014/main" id="{5223D1D6-CC2F-4F25-9021-30BE059043FA}"/>
            </a:ext>
          </a:extLst>
        </xdr:cNvPr>
        <xdr:cNvSpPr/>
      </xdr:nvSpPr>
      <xdr:spPr>
        <a:xfrm>
          <a:off x="7029450" y="96933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152417</xdr:rowOff>
    </xdr:from>
    <xdr:to>
      <xdr:col>45</xdr:col>
      <xdr:colOff>177800</xdr:colOff>
      <xdr:row>60</xdr:row>
      <xdr:rowOff>15933</xdr:rowOff>
    </xdr:to>
    <xdr:cxnSp macro="">
      <xdr:nvCxnSpPr>
        <xdr:cNvPr id="234" name="直線コネクタ 233">
          <a:extLst>
            <a:ext uri="{FF2B5EF4-FFF2-40B4-BE49-F238E27FC236}">
              <a16:creationId xmlns:a16="http://schemas.microsoft.com/office/drawing/2014/main" id="{3EA0A21E-2EEB-4D3D-A738-ED68B863F58D}"/>
            </a:ext>
          </a:extLst>
        </xdr:cNvPr>
        <xdr:cNvCxnSpPr/>
      </xdr:nvCxnSpPr>
      <xdr:spPr>
        <a:xfrm flipV="1">
          <a:off x="7077075" y="9705992"/>
          <a:ext cx="809625"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EA53C5BA-0A1C-4DA3-A281-B22B5B73438B}"/>
            </a:ext>
          </a:extLst>
        </xdr:cNvPr>
        <xdr:cNvSpPr txBox="1"/>
      </xdr:nvSpPr>
      <xdr:spPr>
        <a:xfrm>
          <a:off x="8399995"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C59D5A7D-B0A2-402B-8BBB-C343CB4429C8}"/>
            </a:ext>
          </a:extLst>
        </xdr:cNvPr>
        <xdr:cNvSpPr txBox="1"/>
      </xdr:nvSpPr>
      <xdr:spPr>
        <a:xfrm>
          <a:off x="7609420"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81439</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EF6D674B-0391-4417-AE8E-BF46AF5D51B7}"/>
            </a:ext>
          </a:extLst>
        </xdr:cNvPr>
        <xdr:cNvSpPr txBox="1"/>
      </xdr:nvSpPr>
      <xdr:spPr>
        <a:xfrm>
          <a:off x="6818845"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17E52C2C-B66A-45F8-87FC-7D04BA7E38A0}"/>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24885</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86328C25-7EDB-4EEB-AF61-5526C79ADEA4}"/>
            </a:ext>
          </a:extLst>
        </xdr:cNvPr>
        <xdr:cNvSpPr txBox="1"/>
      </xdr:nvSpPr>
      <xdr:spPr>
        <a:xfrm>
          <a:off x="8399995" y="941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48294</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A8009C1B-7973-45DE-B1DA-3696C9E8A59F}"/>
            </a:ext>
          </a:extLst>
        </xdr:cNvPr>
        <xdr:cNvSpPr txBox="1"/>
      </xdr:nvSpPr>
      <xdr:spPr>
        <a:xfrm>
          <a:off x="7609420" y="943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83260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40E832EB-6521-47EF-A24C-C68C351BE5F8}"/>
            </a:ext>
          </a:extLst>
        </xdr:cNvPr>
        <xdr:cNvSpPr txBox="1"/>
      </xdr:nvSpPr>
      <xdr:spPr>
        <a:xfrm>
          <a:off x="6818845" y="947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FBC56E3-66C0-4E58-87F1-4763FA34387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4A2D2C4F-6E32-416F-82A8-E43AAA24840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4BF1873D-C62D-481F-BE39-AC4228E233F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CBAE3458-56D4-4C04-A9DB-DCD4467E028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AD9DF120-5513-4B05-B868-D0D448C9CDA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629A9652-6016-420E-8D4E-BFC09374F9A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A6296602-2A65-4C15-82A8-44FBADA82DD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100D1239-5411-44BE-96D4-E03E6F4EC0F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37572D56-DC4C-4CA3-9EC7-E45F72B1EFB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333141BD-28B0-4E04-BA34-6F9E68BDBFC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9987120-4C40-4857-8BFC-767386DC4E01}"/>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461E287E-F778-479A-B80E-A5026617D81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F65C99FE-CF01-4B54-9165-6F6C6718BD4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4AF3978C-9EE4-433C-87C8-32DFF9931F5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88DBE23D-89CB-48B0-ABD1-064C9A3855D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F0E6538D-539D-4DA9-9CB1-727BBF415A7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F6C20731-8097-4858-805B-AF2CEEF1E90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196126C-98A0-4B95-8669-6F11C895BEC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972BF05A-2DB3-417D-9E03-420A5119A994}"/>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163750E9-8EEF-44A0-8252-78A04E3A17F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E66E39EA-88E2-47CA-BD66-D2AA25A3077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9D2015BF-53AC-4912-A654-B2D80CED9A1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64" name="直線コネクタ 263">
          <a:extLst>
            <a:ext uri="{FF2B5EF4-FFF2-40B4-BE49-F238E27FC236}">
              <a16:creationId xmlns:a16="http://schemas.microsoft.com/office/drawing/2014/main" id="{9939582C-D634-4F94-A872-9087D5D94380}"/>
            </a:ext>
          </a:extLst>
        </xdr:cNvPr>
        <xdr:cNvCxnSpPr/>
      </xdr:nvCxnSpPr>
      <xdr:spPr>
        <a:xfrm flipV="1">
          <a:off x="4179570" y="12589511"/>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E1D17AD7-C59A-4411-B5BE-7E689FC3BFBE}"/>
            </a:ext>
          </a:extLst>
        </xdr:cNvPr>
        <xdr:cNvSpPr txBox="1"/>
      </xdr:nvSpPr>
      <xdr:spPr>
        <a:xfrm>
          <a:off x="42291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6" name="直線コネクタ 265">
          <a:extLst>
            <a:ext uri="{FF2B5EF4-FFF2-40B4-BE49-F238E27FC236}">
              <a16:creationId xmlns:a16="http://schemas.microsoft.com/office/drawing/2014/main" id="{AC9DF5D1-DB8F-494A-BFBC-EC95BCC5A2F9}"/>
            </a:ext>
          </a:extLst>
        </xdr:cNvPr>
        <xdr:cNvCxnSpPr/>
      </xdr:nvCxnSpPr>
      <xdr:spPr>
        <a:xfrm>
          <a:off x="4105275"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D65C25B7-021D-4000-92CA-442D66ABCDAB}"/>
            </a:ext>
          </a:extLst>
        </xdr:cNvPr>
        <xdr:cNvSpPr txBox="1"/>
      </xdr:nvSpPr>
      <xdr:spPr>
        <a:xfrm>
          <a:off x="42291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8" name="直線コネクタ 267">
          <a:extLst>
            <a:ext uri="{FF2B5EF4-FFF2-40B4-BE49-F238E27FC236}">
              <a16:creationId xmlns:a16="http://schemas.microsoft.com/office/drawing/2014/main" id="{283AFBB3-8E36-4A84-BCAB-B0C9EE92A1D0}"/>
            </a:ext>
          </a:extLst>
        </xdr:cNvPr>
        <xdr:cNvCxnSpPr/>
      </xdr:nvCxnSpPr>
      <xdr:spPr>
        <a:xfrm>
          <a:off x="4105275"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9222C796-49AB-4EC3-AB1F-3D2944827D1B}"/>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70" name="フローチャート: 判断 269">
          <a:extLst>
            <a:ext uri="{FF2B5EF4-FFF2-40B4-BE49-F238E27FC236}">
              <a16:creationId xmlns:a16="http://schemas.microsoft.com/office/drawing/2014/main" id="{FD614351-6B66-4459-9F92-2DE212D01BF5}"/>
            </a:ext>
          </a:extLst>
        </xdr:cNvPr>
        <xdr:cNvSpPr/>
      </xdr:nvSpPr>
      <xdr:spPr>
        <a:xfrm>
          <a:off x="4124325"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71" name="フローチャート: 判断 270">
          <a:extLst>
            <a:ext uri="{FF2B5EF4-FFF2-40B4-BE49-F238E27FC236}">
              <a16:creationId xmlns:a16="http://schemas.microsoft.com/office/drawing/2014/main" id="{74319418-15FA-4085-8C55-F1FFF6551317}"/>
            </a:ext>
          </a:extLst>
        </xdr:cNvPr>
        <xdr:cNvSpPr/>
      </xdr:nvSpPr>
      <xdr:spPr>
        <a:xfrm>
          <a:off x="33813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72" name="フローチャート: 判断 271">
          <a:extLst>
            <a:ext uri="{FF2B5EF4-FFF2-40B4-BE49-F238E27FC236}">
              <a16:creationId xmlns:a16="http://schemas.microsoft.com/office/drawing/2014/main" id="{CB88520D-6EC6-4F9D-8F9D-ADAB75DA9874}"/>
            </a:ext>
          </a:extLst>
        </xdr:cNvPr>
        <xdr:cNvSpPr/>
      </xdr:nvSpPr>
      <xdr:spPr>
        <a:xfrm>
          <a:off x="2571750" y="12999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73" name="フローチャート: 判断 272">
          <a:extLst>
            <a:ext uri="{FF2B5EF4-FFF2-40B4-BE49-F238E27FC236}">
              <a16:creationId xmlns:a16="http://schemas.microsoft.com/office/drawing/2014/main" id="{33240841-A581-43E7-990C-BFC5A055B4A5}"/>
            </a:ext>
          </a:extLst>
        </xdr:cNvPr>
        <xdr:cNvSpPr/>
      </xdr:nvSpPr>
      <xdr:spPr>
        <a:xfrm>
          <a:off x="1781175" y="12894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74" name="フローチャート: 判断 273">
          <a:extLst>
            <a:ext uri="{FF2B5EF4-FFF2-40B4-BE49-F238E27FC236}">
              <a16:creationId xmlns:a16="http://schemas.microsoft.com/office/drawing/2014/main" id="{E1F5F4A7-96DB-43A0-9ADA-4B9DDB478457}"/>
            </a:ext>
          </a:extLst>
        </xdr:cNvPr>
        <xdr:cNvSpPr/>
      </xdr:nvSpPr>
      <xdr:spPr>
        <a:xfrm>
          <a:off x="981075" y="1280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5B5D1D1-87FA-4823-B8FF-8041836BE96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B60C9F1-9DE0-403B-B530-7B3F81FDB7F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DA78A02-9E5F-4D40-BBE2-DFF9379A8C2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3B9118D-C7ED-4831-8DAA-F18BA5D5929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A6BA13B-110D-4C60-82E1-EBDED316F6E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80" name="楕円 279">
          <a:extLst>
            <a:ext uri="{FF2B5EF4-FFF2-40B4-BE49-F238E27FC236}">
              <a16:creationId xmlns:a16="http://schemas.microsoft.com/office/drawing/2014/main" id="{C20AB2E4-2738-43AA-ABB8-3D2EBFDB7E8F}"/>
            </a:ext>
          </a:extLst>
        </xdr:cNvPr>
        <xdr:cNvSpPr/>
      </xdr:nvSpPr>
      <xdr:spPr>
        <a:xfrm>
          <a:off x="4124325" y="131419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52088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80BD6D20-8447-4651-BACA-0E6B1E71AD45}"/>
            </a:ext>
          </a:extLst>
        </xdr:cNvPr>
        <xdr:cNvSpPr txBox="1"/>
      </xdr:nvSpPr>
      <xdr:spPr>
        <a:xfrm>
          <a:off x="4229100" y="1300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282" name="楕円 281">
          <a:extLst>
            <a:ext uri="{FF2B5EF4-FFF2-40B4-BE49-F238E27FC236}">
              <a16:creationId xmlns:a16="http://schemas.microsoft.com/office/drawing/2014/main" id="{00669504-7E9E-4F80-B8D4-434519631DD5}"/>
            </a:ext>
          </a:extLst>
        </xdr:cNvPr>
        <xdr:cNvSpPr/>
      </xdr:nvSpPr>
      <xdr:spPr>
        <a:xfrm>
          <a:off x="3381375" y="129552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81</xdr:row>
      <xdr:rowOff>80011</xdr:rowOff>
    </xdr:to>
    <xdr:cxnSp macro="">
      <xdr:nvCxnSpPr>
        <xdr:cNvPr id="283" name="直線コネクタ 282">
          <a:extLst>
            <a:ext uri="{FF2B5EF4-FFF2-40B4-BE49-F238E27FC236}">
              <a16:creationId xmlns:a16="http://schemas.microsoft.com/office/drawing/2014/main" id="{DC8FB1A1-E792-4F5E-8D77-43B0AC933073}"/>
            </a:ext>
          </a:extLst>
        </xdr:cNvPr>
        <xdr:cNvCxnSpPr/>
      </xdr:nvCxnSpPr>
      <xdr:spPr>
        <a:xfrm>
          <a:off x="3429000" y="13002895"/>
          <a:ext cx="752475"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楕円 283">
          <a:extLst>
            <a:ext uri="{FF2B5EF4-FFF2-40B4-BE49-F238E27FC236}">
              <a16:creationId xmlns:a16="http://schemas.microsoft.com/office/drawing/2014/main" id="{E1082E0A-DB42-45C0-A74C-16502AC8BD20}"/>
            </a:ext>
          </a:extLst>
        </xdr:cNvPr>
        <xdr:cNvSpPr/>
      </xdr:nvSpPr>
      <xdr:spPr>
        <a:xfrm>
          <a:off x="2571750"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45720</xdr:rowOff>
    </xdr:to>
    <xdr:cxnSp macro="">
      <xdr:nvCxnSpPr>
        <xdr:cNvPr id="285" name="直線コネクタ 284">
          <a:extLst>
            <a:ext uri="{FF2B5EF4-FFF2-40B4-BE49-F238E27FC236}">
              <a16:creationId xmlns:a16="http://schemas.microsoft.com/office/drawing/2014/main" id="{58423E74-2ADE-480A-9B2F-4E7DD2BC0FE1}"/>
            </a:ext>
          </a:extLst>
        </xdr:cNvPr>
        <xdr:cNvCxnSpPr/>
      </xdr:nvCxnSpPr>
      <xdr:spPr>
        <a:xfrm>
          <a:off x="2619375" y="12913361"/>
          <a:ext cx="80962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86361</xdr:rowOff>
    </xdr:from>
    <xdr:to>
      <xdr:col>10</xdr:col>
      <xdr:colOff>165100</xdr:colOff>
      <xdr:row>79</xdr:row>
      <xdr:rowOff>16511</xdr:rowOff>
    </xdr:to>
    <xdr:sp macro="" textlink="">
      <xdr:nvSpPr>
        <xdr:cNvPr id="286" name="楕円 285">
          <a:extLst>
            <a:ext uri="{FF2B5EF4-FFF2-40B4-BE49-F238E27FC236}">
              <a16:creationId xmlns:a16="http://schemas.microsoft.com/office/drawing/2014/main" id="{B15BA012-4A41-427E-B398-30F0549915B7}"/>
            </a:ext>
          </a:extLst>
        </xdr:cNvPr>
        <xdr:cNvSpPr/>
      </xdr:nvSpPr>
      <xdr:spPr>
        <a:xfrm>
          <a:off x="1781175" y="127133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79</xdr:row>
      <xdr:rowOff>118111</xdr:rowOff>
    </xdr:to>
    <xdr:cxnSp macro="">
      <xdr:nvCxnSpPr>
        <xdr:cNvPr id="287" name="直線コネクタ 286">
          <a:extLst>
            <a:ext uri="{FF2B5EF4-FFF2-40B4-BE49-F238E27FC236}">
              <a16:creationId xmlns:a16="http://schemas.microsoft.com/office/drawing/2014/main" id="{E24E0129-6692-4DDF-ADD0-FE4B12007C5E}"/>
            </a:ext>
          </a:extLst>
        </xdr:cNvPr>
        <xdr:cNvCxnSpPr/>
      </xdr:nvCxnSpPr>
      <xdr:spPr>
        <a:xfrm>
          <a:off x="1828800" y="12770486"/>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288" name="n_1aveValue【公営住宅】&#10;有形固定資産減価償却率">
          <a:extLst>
            <a:ext uri="{FF2B5EF4-FFF2-40B4-BE49-F238E27FC236}">
              <a16:creationId xmlns:a16="http://schemas.microsoft.com/office/drawing/2014/main" id="{263B9FBF-F9BE-4149-AF67-FE71A044F1E2}"/>
            </a:ext>
          </a:extLst>
        </xdr:cNvPr>
        <xdr:cNvSpPr txBox="1"/>
      </xdr:nvSpPr>
      <xdr:spPr>
        <a:xfrm>
          <a:off x="32391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140988</xdr:rowOff>
    </xdr:from>
    <xdr:ext cx="405111" cy="259045"/>
    <xdr:sp macro="" textlink="">
      <xdr:nvSpPr>
        <xdr:cNvPr id="289" name="n_2aveValue【公営住宅】&#10;有形固定資産減価償却率">
          <a:extLst>
            <a:ext uri="{FF2B5EF4-FFF2-40B4-BE49-F238E27FC236}">
              <a16:creationId xmlns:a16="http://schemas.microsoft.com/office/drawing/2014/main" id="{0A14DAC7-E2FC-4FAE-9626-92FDABD80987}"/>
            </a:ext>
          </a:extLst>
        </xdr:cNvPr>
        <xdr:cNvSpPr txBox="1"/>
      </xdr:nvSpPr>
      <xdr:spPr>
        <a:xfrm>
          <a:off x="2439044" y="1309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26688</xdr:rowOff>
    </xdr:from>
    <xdr:ext cx="405111" cy="259045"/>
    <xdr:sp macro="" textlink="">
      <xdr:nvSpPr>
        <xdr:cNvPr id="290" name="n_3aveValue【公営住宅】&#10;有形固定資産減価償却率">
          <a:extLst>
            <a:ext uri="{FF2B5EF4-FFF2-40B4-BE49-F238E27FC236}">
              <a16:creationId xmlns:a16="http://schemas.microsoft.com/office/drawing/2014/main" id="{60A1B410-E508-4BAD-844F-EC564CD4AB41}"/>
            </a:ext>
          </a:extLst>
        </xdr:cNvPr>
        <xdr:cNvSpPr txBox="1"/>
      </xdr:nvSpPr>
      <xdr:spPr>
        <a:xfrm>
          <a:off x="1648469" y="1298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91" name="n_4aveValue【公営住宅】&#10;有形固定資産減価償却率">
          <a:extLst>
            <a:ext uri="{FF2B5EF4-FFF2-40B4-BE49-F238E27FC236}">
              <a16:creationId xmlns:a16="http://schemas.microsoft.com/office/drawing/2014/main" id="{CE015104-79DA-40DA-A725-B0837534688B}"/>
            </a:ext>
          </a:extLst>
        </xdr:cNvPr>
        <xdr:cNvSpPr txBox="1"/>
      </xdr:nvSpPr>
      <xdr:spPr>
        <a:xfrm>
          <a:off x="848369"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292" name="n_1mainValue【公営住宅】&#10;有形固定資産減価償却率">
          <a:extLst>
            <a:ext uri="{FF2B5EF4-FFF2-40B4-BE49-F238E27FC236}">
              <a16:creationId xmlns:a16="http://schemas.microsoft.com/office/drawing/2014/main" id="{E827C02C-FA62-4E07-BC39-B6CB17F6CFA6}"/>
            </a:ext>
          </a:extLst>
        </xdr:cNvPr>
        <xdr:cNvSpPr txBox="1"/>
      </xdr:nvSpPr>
      <xdr:spPr>
        <a:xfrm>
          <a:off x="3239144" y="1274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93" name="n_2mainValue【公営住宅】&#10;有形固定資産減価償却率">
          <a:extLst>
            <a:ext uri="{FF2B5EF4-FFF2-40B4-BE49-F238E27FC236}">
              <a16:creationId xmlns:a16="http://schemas.microsoft.com/office/drawing/2014/main" id="{9FFAB493-8805-4128-9DAD-F8753ADA34CD}"/>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33038</xdr:rowOff>
    </xdr:from>
    <xdr:ext cx="405111" cy="259045"/>
    <xdr:sp macro="" textlink="">
      <xdr:nvSpPr>
        <xdr:cNvPr id="294" name="n_3mainValue【公営住宅】&#10;有形固定資産減価償却率">
          <a:extLst>
            <a:ext uri="{FF2B5EF4-FFF2-40B4-BE49-F238E27FC236}">
              <a16:creationId xmlns:a16="http://schemas.microsoft.com/office/drawing/2014/main" id="{3145BF2D-B7C3-40F3-AFCB-C0BE19150786}"/>
            </a:ext>
          </a:extLst>
        </xdr:cNvPr>
        <xdr:cNvSpPr txBox="1"/>
      </xdr:nvSpPr>
      <xdr:spPr>
        <a:xfrm>
          <a:off x="1648469" y="1249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8AFF213C-F053-4D73-880D-6EAE15B39A5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C7B3F1FB-87BC-4E29-9558-28BFE5E00AA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B4EC3A5B-78EF-4428-A8A3-C795A5848B4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F4D8D8A4-382F-4DA5-B4ED-CC5F550E92F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DDAE26EF-B185-4E8B-A627-3B965946BB7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3EEFFD5A-547B-4D2E-A93A-F6BC437F059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9A509FD2-0790-4883-82C2-164430B7AE8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F111D7F5-243F-4AF9-ABE2-F272CA1776A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C5C0BFA8-8A6A-437B-A46D-8EAF67D6A34B}"/>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A6E92F9D-465A-47EF-8EDF-1078BB342100}"/>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3651EAE-4666-4FB2-99D4-710FE95B568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38BAB9A-EDD7-4D8D-894E-4854D7191C9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43E41D0B-AB1E-4B46-A237-A8805B525EA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A71F1974-95BE-49BD-BAE8-20D356DB483B}"/>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5D8440AB-75AF-41E9-9906-20097B3E230F}"/>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ADB0CF05-143F-43C2-A41C-99C60F92FA2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CF9B0A6C-8A88-4F87-858D-4C76982BDC8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2BBCE831-197D-45C6-9CC7-7AB4DFBF7EE7}"/>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DCD5F09C-78D0-4620-A580-09E46E64956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0E27234-0ECE-486A-9CD2-C2DD801C0E8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94E259F2-9772-4832-A9BE-99C5EDB3A78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83FB8E4C-D37C-447E-8F56-BCFE9BED75C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7" name="直線コネクタ 316">
          <a:extLst>
            <a:ext uri="{FF2B5EF4-FFF2-40B4-BE49-F238E27FC236}">
              <a16:creationId xmlns:a16="http://schemas.microsoft.com/office/drawing/2014/main" id="{6F148C78-F7B5-420B-9F72-C4E34FE86262}"/>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8" name="【公営住宅】&#10;一人当たり面積最小値テキスト">
          <a:extLst>
            <a:ext uri="{FF2B5EF4-FFF2-40B4-BE49-F238E27FC236}">
              <a16:creationId xmlns:a16="http://schemas.microsoft.com/office/drawing/2014/main" id="{DCED6D2A-3335-44F1-A14F-25DD208B9956}"/>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9" name="直線コネクタ 318">
          <a:extLst>
            <a:ext uri="{FF2B5EF4-FFF2-40B4-BE49-F238E27FC236}">
              <a16:creationId xmlns:a16="http://schemas.microsoft.com/office/drawing/2014/main" id="{40A01C0C-BD46-4041-8158-31D5020F1451}"/>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20" name="【公営住宅】&#10;一人当たり面積最大値テキスト">
          <a:extLst>
            <a:ext uri="{FF2B5EF4-FFF2-40B4-BE49-F238E27FC236}">
              <a16:creationId xmlns:a16="http://schemas.microsoft.com/office/drawing/2014/main" id="{9B75CF00-8C65-4D6E-8714-06D5F7983B28}"/>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21" name="直線コネクタ 320">
          <a:extLst>
            <a:ext uri="{FF2B5EF4-FFF2-40B4-BE49-F238E27FC236}">
              <a16:creationId xmlns:a16="http://schemas.microsoft.com/office/drawing/2014/main" id="{CF8BACA7-BE27-43C7-91B2-8AF460C3E259}"/>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22" name="【公営住宅】&#10;一人当たり面積平均値テキスト">
          <a:extLst>
            <a:ext uri="{FF2B5EF4-FFF2-40B4-BE49-F238E27FC236}">
              <a16:creationId xmlns:a16="http://schemas.microsoft.com/office/drawing/2014/main" id="{5EFA9B86-9ECD-4566-B6C3-415ABB3117A7}"/>
            </a:ext>
          </a:extLst>
        </xdr:cNvPr>
        <xdr:cNvSpPr txBox="1"/>
      </xdr:nvSpPr>
      <xdr:spPr>
        <a:xfrm>
          <a:off x="9477375" y="1327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3" name="フローチャート: 判断 322">
          <a:extLst>
            <a:ext uri="{FF2B5EF4-FFF2-40B4-BE49-F238E27FC236}">
              <a16:creationId xmlns:a16="http://schemas.microsoft.com/office/drawing/2014/main" id="{691F2775-8DA2-470F-96FB-712C958B4D89}"/>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4" name="フローチャート: 判断 323">
          <a:extLst>
            <a:ext uri="{FF2B5EF4-FFF2-40B4-BE49-F238E27FC236}">
              <a16:creationId xmlns:a16="http://schemas.microsoft.com/office/drawing/2014/main" id="{3A157E73-D603-4391-8918-924748397AA3}"/>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a16="http://schemas.microsoft.com/office/drawing/2014/main" id="{E4BE3018-6DC6-4F1C-AD88-3AE4DAB78AA4}"/>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6" name="フローチャート: 判断 325">
          <a:extLst>
            <a:ext uri="{FF2B5EF4-FFF2-40B4-BE49-F238E27FC236}">
              <a16:creationId xmlns:a16="http://schemas.microsoft.com/office/drawing/2014/main" id="{3D0EDAD0-0E5B-4E6E-93A0-1E9C13DABECC}"/>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7" name="フローチャート: 判断 326">
          <a:extLst>
            <a:ext uri="{FF2B5EF4-FFF2-40B4-BE49-F238E27FC236}">
              <a16:creationId xmlns:a16="http://schemas.microsoft.com/office/drawing/2014/main" id="{C885E077-592A-443A-BF1E-53C028959B0C}"/>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38A4FA6-5198-4B7F-A99A-3100291A0CE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74999ED-4A18-45D7-9EB1-E5B3CB3B411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59F3F79-ED40-4685-BE75-888D0B9411E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B2FB328-5D00-4563-820E-CEB8DC70806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7833169-0EFB-4B4C-8345-3FF88234EE4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33" name="楕円 332">
          <a:extLst>
            <a:ext uri="{FF2B5EF4-FFF2-40B4-BE49-F238E27FC236}">
              <a16:creationId xmlns:a16="http://schemas.microsoft.com/office/drawing/2014/main" id="{0A2790B1-BD96-44E2-8A73-08A3F56EB520}"/>
            </a:ext>
          </a:extLst>
        </xdr:cNvPr>
        <xdr:cNvSpPr/>
      </xdr:nvSpPr>
      <xdr:spPr>
        <a:xfrm>
          <a:off x="9401175" y="134385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148607</xdr:rowOff>
    </xdr:from>
    <xdr:ext cx="469744" cy="259045"/>
    <xdr:sp macro="" textlink="">
      <xdr:nvSpPr>
        <xdr:cNvPr id="334" name="【公営住宅】&#10;一人当たり面積該当値テキスト">
          <a:extLst>
            <a:ext uri="{FF2B5EF4-FFF2-40B4-BE49-F238E27FC236}">
              <a16:creationId xmlns:a16="http://schemas.microsoft.com/office/drawing/2014/main" id="{5A95071F-1DF7-47DA-B030-DEB0954CEEEB}"/>
            </a:ext>
          </a:extLst>
        </xdr:cNvPr>
        <xdr:cNvSpPr txBox="1"/>
      </xdr:nvSpPr>
      <xdr:spPr>
        <a:xfrm>
          <a:off x="9477375"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35" name="楕円 334">
          <a:extLst>
            <a:ext uri="{FF2B5EF4-FFF2-40B4-BE49-F238E27FC236}">
              <a16:creationId xmlns:a16="http://schemas.microsoft.com/office/drawing/2014/main" id="{A35FEA07-56E9-4870-9A58-6602552D19C9}"/>
            </a:ext>
          </a:extLst>
        </xdr:cNvPr>
        <xdr:cNvSpPr/>
      </xdr:nvSpPr>
      <xdr:spPr>
        <a:xfrm>
          <a:off x="8639175" y="13449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57150</xdr:rowOff>
    </xdr:to>
    <xdr:cxnSp macro="">
      <xdr:nvCxnSpPr>
        <xdr:cNvPr id="336" name="直線コネクタ 335">
          <a:extLst>
            <a:ext uri="{FF2B5EF4-FFF2-40B4-BE49-F238E27FC236}">
              <a16:creationId xmlns:a16="http://schemas.microsoft.com/office/drawing/2014/main" id="{341AEB23-C0CF-46C2-8A54-840DBCF61EB2}"/>
            </a:ext>
          </a:extLst>
        </xdr:cNvPr>
        <xdr:cNvCxnSpPr/>
      </xdr:nvCxnSpPr>
      <xdr:spPr>
        <a:xfrm flipV="1">
          <a:off x="8686800" y="13486130"/>
          <a:ext cx="7429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7" name="楕円 336">
          <a:extLst>
            <a:ext uri="{FF2B5EF4-FFF2-40B4-BE49-F238E27FC236}">
              <a16:creationId xmlns:a16="http://schemas.microsoft.com/office/drawing/2014/main" id="{1823EAB9-BCEC-4C9E-879A-2FE55B1901AE}"/>
            </a:ext>
          </a:extLst>
        </xdr:cNvPr>
        <xdr:cNvSpPr/>
      </xdr:nvSpPr>
      <xdr:spPr>
        <a:xfrm>
          <a:off x="7839075" y="134505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64770</xdr:rowOff>
    </xdr:to>
    <xdr:cxnSp macro="">
      <xdr:nvCxnSpPr>
        <xdr:cNvPr id="338" name="直線コネクタ 337">
          <a:extLst>
            <a:ext uri="{FF2B5EF4-FFF2-40B4-BE49-F238E27FC236}">
              <a16:creationId xmlns:a16="http://schemas.microsoft.com/office/drawing/2014/main" id="{3F42876E-0461-4821-AEFA-C4F02F8B1605}"/>
            </a:ext>
          </a:extLst>
        </xdr:cNvPr>
        <xdr:cNvCxnSpPr/>
      </xdr:nvCxnSpPr>
      <xdr:spPr>
        <a:xfrm flipV="1">
          <a:off x="7886700" y="1349692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xdr:rowOff>
    </xdr:from>
    <xdr:to>
      <xdr:col>41</xdr:col>
      <xdr:colOff>101600</xdr:colOff>
      <xdr:row>83</xdr:row>
      <xdr:rowOff>117475</xdr:rowOff>
    </xdr:to>
    <xdr:sp macro="" textlink="">
      <xdr:nvSpPr>
        <xdr:cNvPr id="339" name="楕円 338">
          <a:extLst>
            <a:ext uri="{FF2B5EF4-FFF2-40B4-BE49-F238E27FC236}">
              <a16:creationId xmlns:a16="http://schemas.microsoft.com/office/drawing/2014/main" id="{89EE3284-E762-490E-AAEE-69208A3F17DB}"/>
            </a:ext>
          </a:extLst>
        </xdr:cNvPr>
        <xdr:cNvSpPr/>
      </xdr:nvSpPr>
      <xdr:spPr>
        <a:xfrm>
          <a:off x="7029450" y="13455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64770</xdr:rowOff>
    </xdr:from>
    <xdr:to>
      <xdr:col>45</xdr:col>
      <xdr:colOff>177800</xdr:colOff>
      <xdr:row>83</xdr:row>
      <xdr:rowOff>66675</xdr:rowOff>
    </xdr:to>
    <xdr:cxnSp macro="">
      <xdr:nvCxnSpPr>
        <xdr:cNvPr id="340" name="直線コネクタ 339">
          <a:extLst>
            <a:ext uri="{FF2B5EF4-FFF2-40B4-BE49-F238E27FC236}">
              <a16:creationId xmlns:a16="http://schemas.microsoft.com/office/drawing/2014/main" id="{2C331A89-E29D-45D1-9E11-A90B784BD9CF}"/>
            </a:ext>
          </a:extLst>
        </xdr:cNvPr>
        <xdr:cNvCxnSpPr/>
      </xdr:nvCxnSpPr>
      <xdr:spPr>
        <a:xfrm flipV="1">
          <a:off x="7077075" y="135077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41" name="n_1aveValue【公営住宅】&#10;一人当たり面積">
          <a:extLst>
            <a:ext uri="{FF2B5EF4-FFF2-40B4-BE49-F238E27FC236}">
              <a16:creationId xmlns:a16="http://schemas.microsoft.com/office/drawing/2014/main" id="{26CE3577-6DC4-4F2F-9535-A1EC6B0B0994}"/>
            </a:ext>
          </a:extLst>
        </xdr:cNvPr>
        <xdr:cNvSpPr txBox="1"/>
      </xdr:nvSpPr>
      <xdr:spPr>
        <a:xfrm>
          <a:off x="845827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2" name="n_2aveValue【公営住宅】&#10;一人当たり面積">
          <a:extLst>
            <a:ext uri="{FF2B5EF4-FFF2-40B4-BE49-F238E27FC236}">
              <a16:creationId xmlns:a16="http://schemas.microsoft.com/office/drawing/2014/main" id="{945F4792-7833-499D-9017-ACCDF5A3A67D}"/>
            </a:ext>
          </a:extLst>
        </xdr:cNvPr>
        <xdr:cNvSpPr txBox="1"/>
      </xdr:nvSpPr>
      <xdr:spPr>
        <a:xfrm>
          <a:off x="76772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43" name="n_3aveValue【公営住宅】&#10;一人当たり面積">
          <a:extLst>
            <a:ext uri="{FF2B5EF4-FFF2-40B4-BE49-F238E27FC236}">
              <a16:creationId xmlns:a16="http://schemas.microsoft.com/office/drawing/2014/main" id="{A98442CE-66AA-4068-AF23-6587A7238712}"/>
            </a:ext>
          </a:extLst>
        </xdr:cNvPr>
        <xdr:cNvSpPr txBox="1"/>
      </xdr:nvSpPr>
      <xdr:spPr>
        <a:xfrm>
          <a:off x="68676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4" name="n_4aveValue【公営住宅】&#10;一人当たり面積">
          <a:extLst>
            <a:ext uri="{FF2B5EF4-FFF2-40B4-BE49-F238E27FC236}">
              <a16:creationId xmlns:a16="http://schemas.microsoft.com/office/drawing/2014/main" id="{A5F4F75C-B414-4CB5-AB99-8BCD9D01BF4B}"/>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45" name="n_1mainValue【公営住宅】&#10;一人当たり面積">
          <a:extLst>
            <a:ext uri="{FF2B5EF4-FFF2-40B4-BE49-F238E27FC236}">
              <a16:creationId xmlns:a16="http://schemas.microsoft.com/office/drawing/2014/main" id="{41093560-9FCB-4EDC-9FF1-7079DC4399C0}"/>
            </a:ext>
          </a:extLst>
        </xdr:cNvPr>
        <xdr:cNvSpPr txBox="1"/>
      </xdr:nvSpPr>
      <xdr:spPr>
        <a:xfrm>
          <a:off x="84582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6" name="n_2mainValue【公営住宅】&#10;一人当たり面積">
          <a:extLst>
            <a:ext uri="{FF2B5EF4-FFF2-40B4-BE49-F238E27FC236}">
              <a16:creationId xmlns:a16="http://schemas.microsoft.com/office/drawing/2014/main" id="{90ADDFDF-A316-41FC-89E3-90D25F16A39D}"/>
            </a:ext>
          </a:extLst>
        </xdr:cNvPr>
        <xdr:cNvSpPr txBox="1"/>
      </xdr:nvSpPr>
      <xdr:spPr>
        <a:xfrm>
          <a:off x="7677227"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108602</xdr:rowOff>
    </xdr:from>
    <xdr:ext cx="469744" cy="259045"/>
    <xdr:sp macro="" textlink="">
      <xdr:nvSpPr>
        <xdr:cNvPr id="347" name="n_3mainValue【公営住宅】&#10;一人当たり面積">
          <a:extLst>
            <a:ext uri="{FF2B5EF4-FFF2-40B4-BE49-F238E27FC236}">
              <a16:creationId xmlns:a16="http://schemas.microsoft.com/office/drawing/2014/main" id="{28CD3F59-A9FB-4411-89F7-3007A5A4218F}"/>
            </a:ext>
          </a:extLst>
        </xdr:cNvPr>
        <xdr:cNvSpPr txBox="1"/>
      </xdr:nvSpPr>
      <xdr:spPr>
        <a:xfrm>
          <a:off x="6867602"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FC7D42D5-BB37-43EB-A3D1-E57132F5453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D45CFE73-AC24-417C-B901-61EB0214F3A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9085D002-BCCE-4CFE-B3A5-9DB8C018274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396205F3-7E5E-4DD3-B05B-15B3F248AF4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6727DCD6-E56D-4CCF-BB19-1A0991DB33A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9D92F7A3-D70E-44C5-A661-64CBE9334F9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2ECF007E-71DD-4AB6-928C-483254E7973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6C5F2C7A-3B9C-41AE-967A-E0FF2A78D34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6" name="テキスト ボックス 355">
          <a:extLst>
            <a:ext uri="{FF2B5EF4-FFF2-40B4-BE49-F238E27FC236}">
              <a16:creationId xmlns:a16="http://schemas.microsoft.com/office/drawing/2014/main" id="{D93CF665-64D9-4833-88F6-F0E2DB19B27E}"/>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6C607DFB-24E6-4BF5-AD5E-0836BEF6803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8" name="テキスト ボックス 357">
          <a:extLst>
            <a:ext uri="{FF2B5EF4-FFF2-40B4-BE49-F238E27FC236}">
              <a16:creationId xmlns:a16="http://schemas.microsoft.com/office/drawing/2014/main" id="{F279147D-2EBC-4736-A02A-9B0DB47F80E3}"/>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5D58B95B-E440-42E5-9857-B9DB352DDB9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7BB5C322-72BF-4EE7-8BFC-962DCC1CA1DF}"/>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4F8C9887-7F78-43E7-B747-2C8086F97EA6}"/>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B6C626B7-F53A-435F-BEB3-D0F2FB15A6D9}"/>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32A0C1A0-11C2-4451-A4A0-9DA97544ED5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763192C7-BAD5-448D-9552-6ECE2AD0021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A0BB555E-663C-477B-8D25-FFCDA8BE4202}"/>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E7D730F1-B3D5-4059-9EA9-01CCC9469551}"/>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D21301C3-087B-4AD4-A466-183FF0ED0342}"/>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8" name="テキスト ボックス 367">
          <a:extLst>
            <a:ext uri="{FF2B5EF4-FFF2-40B4-BE49-F238E27FC236}">
              <a16:creationId xmlns:a16="http://schemas.microsoft.com/office/drawing/2014/main" id="{33107FBF-BA87-40AD-B39A-5812B0D07F7A}"/>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1422E449-4DD2-43B2-9D64-F4A06FCFBAC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a:extLst>
            <a:ext uri="{FF2B5EF4-FFF2-40B4-BE49-F238E27FC236}">
              <a16:creationId xmlns:a16="http://schemas.microsoft.com/office/drawing/2014/main" id="{CC0002CB-155C-460F-821F-1C5B405800D6}"/>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3A176351-E75A-4CD3-83F7-11A73C08AB9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2" name="直線コネクタ 371">
          <a:extLst>
            <a:ext uri="{FF2B5EF4-FFF2-40B4-BE49-F238E27FC236}">
              <a16:creationId xmlns:a16="http://schemas.microsoft.com/office/drawing/2014/main" id="{77E44140-1EFD-4750-9788-42C4F13F664C}"/>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C543FFE7-A3B4-48FA-B8C1-EF71C42C60AD}"/>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4" name="直線コネクタ 373">
          <a:extLst>
            <a:ext uri="{FF2B5EF4-FFF2-40B4-BE49-F238E27FC236}">
              <a16:creationId xmlns:a16="http://schemas.microsoft.com/office/drawing/2014/main" id="{50045E2D-40E2-4212-ABE8-674494C977AD}"/>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D38B6EA2-F950-41EF-9BBA-0895BB1F075A}"/>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6" name="直線コネクタ 375">
          <a:extLst>
            <a:ext uri="{FF2B5EF4-FFF2-40B4-BE49-F238E27FC236}">
              <a16:creationId xmlns:a16="http://schemas.microsoft.com/office/drawing/2014/main" id="{29932C8C-664D-4852-BA6D-999B1E2B25A1}"/>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1FD4BC10-6083-4793-B14D-5F2464CB047C}"/>
            </a:ext>
          </a:extLst>
        </xdr:cNvPr>
        <xdr:cNvSpPr txBox="1"/>
      </xdr:nvSpPr>
      <xdr:spPr>
        <a:xfrm>
          <a:off x="4229100" y="17085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8" name="フローチャート: 判断 377">
          <a:extLst>
            <a:ext uri="{FF2B5EF4-FFF2-40B4-BE49-F238E27FC236}">
              <a16:creationId xmlns:a16="http://schemas.microsoft.com/office/drawing/2014/main" id="{B6F0D268-DC07-4314-A439-9343FBE9FC45}"/>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9" name="フローチャート: 判断 378">
          <a:extLst>
            <a:ext uri="{FF2B5EF4-FFF2-40B4-BE49-F238E27FC236}">
              <a16:creationId xmlns:a16="http://schemas.microsoft.com/office/drawing/2014/main" id="{25794C74-247E-4561-882E-8F835FB8C6AF}"/>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80" name="フローチャート: 判断 379">
          <a:extLst>
            <a:ext uri="{FF2B5EF4-FFF2-40B4-BE49-F238E27FC236}">
              <a16:creationId xmlns:a16="http://schemas.microsoft.com/office/drawing/2014/main" id="{C694A226-8FDB-4E99-A1D1-782ED4B5385A}"/>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1" name="フローチャート: 判断 380">
          <a:extLst>
            <a:ext uri="{FF2B5EF4-FFF2-40B4-BE49-F238E27FC236}">
              <a16:creationId xmlns:a16="http://schemas.microsoft.com/office/drawing/2014/main" id="{3716FD71-4A9C-402D-A7DE-98FEFC3D1393}"/>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CAE005A7-B2FC-461A-AF14-001D69DC5AA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0863F75-72B8-4743-9F61-D30FF3850E6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B4A84323-ED5D-4E60-987F-91A85314D93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43C30A0-A4CB-4B21-BBF6-AE4708BBCD4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AB9D2210-DDC2-4EF1-A6F3-25D92D45DA4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87" name="楕円 386">
          <a:extLst>
            <a:ext uri="{FF2B5EF4-FFF2-40B4-BE49-F238E27FC236}">
              <a16:creationId xmlns:a16="http://schemas.microsoft.com/office/drawing/2014/main" id="{E30377FF-FD31-4FD1-B51E-D14218A73A04}"/>
            </a:ext>
          </a:extLst>
        </xdr:cNvPr>
        <xdr:cNvSpPr/>
      </xdr:nvSpPr>
      <xdr:spPr>
        <a:xfrm>
          <a:off x="4124325" y="168753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58075</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04D4498F-ED5B-49C1-8E05-DB0FA28CAB8A}"/>
            </a:ext>
          </a:extLst>
        </xdr:cNvPr>
        <xdr:cNvSpPr txBox="1"/>
      </xdr:nvSpPr>
      <xdr:spPr>
        <a:xfrm>
          <a:off x="4229100" y="167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389" name="楕円 388">
          <a:extLst>
            <a:ext uri="{FF2B5EF4-FFF2-40B4-BE49-F238E27FC236}">
              <a16:creationId xmlns:a16="http://schemas.microsoft.com/office/drawing/2014/main" id="{55A57B9F-872C-4789-9D3C-044D141ED842}"/>
            </a:ext>
          </a:extLst>
        </xdr:cNvPr>
        <xdr:cNvSpPr/>
      </xdr:nvSpPr>
      <xdr:spPr>
        <a:xfrm>
          <a:off x="3381375" y="16822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85998</xdr:rowOff>
    </xdr:to>
    <xdr:cxnSp macro="">
      <xdr:nvCxnSpPr>
        <xdr:cNvPr id="390" name="直線コネクタ 389">
          <a:extLst>
            <a:ext uri="{FF2B5EF4-FFF2-40B4-BE49-F238E27FC236}">
              <a16:creationId xmlns:a16="http://schemas.microsoft.com/office/drawing/2014/main" id="{72EBDEF5-10F5-49E3-A231-39465E3862C1}"/>
            </a:ext>
          </a:extLst>
        </xdr:cNvPr>
        <xdr:cNvCxnSpPr/>
      </xdr:nvCxnSpPr>
      <xdr:spPr>
        <a:xfrm>
          <a:off x="3429000" y="16870589"/>
          <a:ext cx="7524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391" name="楕円 390">
          <a:extLst>
            <a:ext uri="{FF2B5EF4-FFF2-40B4-BE49-F238E27FC236}">
              <a16:creationId xmlns:a16="http://schemas.microsoft.com/office/drawing/2014/main" id="{13DC038D-0EC4-4994-8EA3-D2A1FD0F8995}"/>
            </a:ext>
          </a:extLst>
        </xdr:cNvPr>
        <xdr:cNvSpPr/>
      </xdr:nvSpPr>
      <xdr:spPr>
        <a:xfrm>
          <a:off x="2571750" y="167445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120287</xdr:rowOff>
    </xdr:from>
    <xdr:to>
      <xdr:col>19</xdr:col>
      <xdr:colOff>177800</xdr:colOff>
      <xdr:row>104</xdr:row>
      <xdr:rowOff>27214</xdr:rowOff>
    </xdr:to>
    <xdr:cxnSp macro="">
      <xdr:nvCxnSpPr>
        <xdr:cNvPr id="392" name="直線コネクタ 391">
          <a:extLst>
            <a:ext uri="{FF2B5EF4-FFF2-40B4-BE49-F238E27FC236}">
              <a16:creationId xmlns:a16="http://schemas.microsoft.com/office/drawing/2014/main" id="{942AB886-A002-4F48-80FB-C7D1F267A5B9}"/>
            </a:ext>
          </a:extLst>
        </xdr:cNvPr>
        <xdr:cNvCxnSpPr/>
      </xdr:nvCxnSpPr>
      <xdr:spPr>
        <a:xfrm>
          <a:off x="2619375" y="16801737"/>
          <a:ext cx="809625"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10705</xdr:rowOff>
    </xdr:from>
    <xdr:to>
      <xdr:col>10</xdr:col>
      <xdr:colOff>165100</xdr:colOff>
      <xdr:row>103</xdr:row>
      <xdr:rowOff>112305</xdr:rowOff>
    </xdr:to>
    <xdr:sp macro="" textlink="">
      <xdr:nvSpPr>
        <xdr:cNvPr id="393" name="楕円 392">
          <a:extLst>
            <a:ext uri="{FF2B5EF4-FFF2-40B4-BE49-F238E27FC236}">
              <a16:creationId xmlns:a16="http://schemas.microsoft.com/office/drawing/2014/main" id="{E9FD6CF1-1164-4C61-8212-7C9353A12E5B}"/>
            </a:ext>
          </a:extLst>
        </xdr:cNvPr>
        <xdr:cNvSpPr/>
      </xdr:nvSpPr>
      <xdr:spPr>
        <a:xfrm>
          <a:off x="1781175" y="16685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61505</xdr:rowOff>
    </xdr:from>
    <xdr:to>
      <xdr:col>15</xdr:col>
      <xdr:colOff>50800</xdr:colOff>
      <xdr:row>103</xdr:row>
      <xdr:rowOff>120287</xdr:rowOff>
    </xdr:to>
    <xdr:cxnSp macro="">
      <xdr:nvCxnSpPr>
        <xdr:cNvPr id="394" name="直線コネクタ 393">
          <a:extLst>
            <a:ext uri="{FF2B5EF4-FFF2-40B4-BE49-F238E27FC236}">
              <a16:creationId xmlns:a16="http://schemas.microsoft.com/office/drawing/2014/main" id="{C731BA34-1D56-4D93-9166-16C8EC959E6F}"/>
            </a:ext>
          </a:extLst>
        </xdr:cNvPr>
        <xdr:cNvCxnSpPr/>
      </xdr:nvCxnSpPr>
      <xdr:spPr>
        <a:xfrm>
          <a:off x="1828800" y="16742955"/>
          <a:ext cx="79057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395" name="n_1aveValue【港湾・漁港】&#10;有形固定資産減価償却率">
          <a:extLst>
            <a:ext uri="{FF2B5EF4-FFF2-40B4-BE49-F238E27FC236}">
              <a16:creationId xmlns:a16="http://schemas.microsoft.com/office/drawing/2014/main" id="{07582954-CBDB-4081-AC9A-11199CE4BE33}"/>
            </a:ext>
          </a:extLst>
        </xdr:cNvPr>
        <xdr:cNvSpPr txBox="1"/>
      </xdr:nvSpPr>
      <xdr:spPr>
        <a:xfrm>
          <a:off x="32391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96" name="n_2aveValue【港湾・漁港】&#10;有形固定資産減価償却率">
          <a:extLst>
            <a:ext uri="{FF2B5EF4-FFF2-40B4-BE49-F238E27FC236}">
              <a16:creationId xmlns:a16="http://schemas.microsoft.com/office/drawing/2014/main" id="{EDFDAF8A-1D42-443C-91BB-C1B30EBE2AD7}"/>
            </a:ext>
          </a:extLst>
        </xdr:cNvPr>
        <xdr:cNvSpPr txBox="1"/>
      </xdr:nvSpPr>
      <xdr:spPr>
        <a:xfrm>
          <a:off x="2439044"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7" name="n_3aveValue【港湾・漁港】&#10;有形固定資産減価償却率">
          <a:extLst>
            <a:ext uri="{FF2B5EF4-FFF2-40B4-BE49-F238E27FC236}">
              <a16:creationId xmlns:a16="http://schemas.microsoft.com/office/drawing/2014/main" id="{3E70EDF4-504F-4459-AF17-8AD029658B67}"/>
            </a:ext>
          </a:extLst>
        </xdr:cNvPr>
        <xdr:cNvSpPr txBox="1"/>
      </xdr:nvSpPr>
      <xdr:spPr>
        <a:xfrm>
          <a:off x="16484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398" name="n_1mainValue【港湾・漁港】&#10;有形固定資産減価償却率">
          <a:extLst>
            <a:ext uri="{FF2B5EF4-FFF2-40B4-BE49-F238E27FC236}">
              <a16:creationId xmlns:a16="http://schemas.microsoft.com/office/drawing/2014/main" id="{75AC58CB-F6AF-4438-BD27-60CC14454D8D}"/>
            </a:ext>
          </a:extLst>
        </xdr:cNvPr>
        <xdr:cNvSpPr txBox="1"/>
      </xdr:nvSpPr>
      <xdr:spPr>
        <a:xfrm>
          <a:off x="3239144" y="1661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399" name="n_2mainValue【港湾・漁港】&#10;有形固定資産減価償却率">
          <a:extLst>
            <a:ext uri="{FF2B5EF4-FFF2-40B4-BE49-F238E27FC236}">
              <a16:creationId xmlns:a16="http://schemas.microsoft.com/office/drawing/2014/main" id="{4E981A77-139E-46FE-8AA0-A5CE65CC2F6D}"/>
            </a:ext>
          </a:extLst>
        </xdr:cNvPr>
        <xdr:cNvSpPr txBox="1"/>
      </xdr:nvSpPr>
      <xdr:spPr>
        <a:xfrm>
          <a:off x="2439044" y="1653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128832</xdr:rowOff>
    </xdr:from>
    <xdr:ext cx="405111" cy="259045"/>
    <xdr:sp macro="" textlink="">
      <xdr:nvSpPr>
        <xdr:cNvPr id="400" name="n_3mainValue【港湾・漁港】&#10;有形固定資産減価償却率">
          <a:extLst>
            <a:ext uri="{FF2B5EF4-FFF2-40B4-BE49-F238E27FC236}">
              <a16:creationId xmlns:a16="http://schemas.microsoft.com/office/drawing/2014/main" id="{CB6D1298-F482-4313-AF14-367319FF1BA7}"/>
            </a:ext>
          </a:extLst>
        </xdr:cNvPr>
        <xdr:cNvSpPr txBox="1"/>
      </xdr:nvSpPr>
      <xdr:spPr>
        <a:xfrm>
          <a:off x="1648469" y="1648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630290F6-DC54-4FDC-B6FE-0D26E33679B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C4EF9C66-EB31-40DE-A65B-8D5880F7670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55CC5BC3-4C50-4FED-A15A-64BC61F329F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31CC7204-73FC-4B82-915A-5A3B188DF86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6DFBFC3B-B84A-4A0D-A518-5DE83235EA1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2FADB599-072F-4E87-9D09-BF09205900E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D892D013-DD7C-4CBC-ADAA-8B89AD13AE4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77E30CB5-5BDA-4E00-8E13-B544F3E7C55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a:extLst>
            <a:ext uri="{FF2B5EF4-FFF2-40B4-BE49-F238E27FC236}">
              <a16:creationId xmlns:a16="http://schemas.microsoft.com/office/drawing/2014/main" id="{68241194-D4B5-4024-B3E5-021591B56A90}"/>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a:extLst>
            <a:ext uri="{FF2B5EF4-FFF2-40B4-BE49-F238E27FC236}">
              <a16:creationId xmlns:a16="http://schemas.microsoft.com/office/drawing/2014/main" id="{D87ED93E-E237-4E72-A954-6542E8D67648}"/>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a:extLst>
            <a:ext uri="{FF2B5EF4-FFF2-40B4-BE49-F238E27FC236}">
              <a16:creationId xmlns:a16="http://schemas.microsoft.com/office/drawing/2014/main" id="{79EAC30B-2484-466F-8447-52C25466DCA7}"/>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2" name="テキスト ボックス 411">
          <a:extLst>
            <a:ext uri="{FF2B5EF4-FFF2-40B4-BE49-F238E27FC236}">
              <a16:creationId xmlns:a16="http://schemas.microsoft.com/office/drawing/2014/main" id="{A2F49FDB-E11D-4D16-BE96-731A01B0615F}"/>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a:extLst>
            <a:ext uri="{FF2B5EF4-FFF2-40B4-BE49-F238E27FC236}">
              <a16:creationId xmlns:a16="http://schemas.microsoft.com/office/drawing/2014/main" id="{8F903924-B891-4B6F-97E5-0B7832EC3361}"/>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4" name="テキスト ボックス 413">
          <a:extLst>
            <a:ext uri="{FF2B5EF4-FFF2-40B4-BE49-F238E27FC236}">
              <a16:creationId xmlns:a16="http://schemas.microsoft.com/office/drawing/2014/main" id="{25B1D2F4-1A06-4F98-B3CA-A1DFED3DE250}"/>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a:extLst>
            <a:ext uri="{FF2B5EF4-FFF2-40B4-BE49-F238E27FC236}">
              <a16:creationId xmlns:a16="http://schemas.microsoft.com/office/drawing/2014/main" id="{B98AE609-E966-4269-90D0-F8A07DE61C3E}"/>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6" name="テキスト ボックス 415">
          <a:extLst>
            <a:ext uri="{FF2B5EF4-FFF2-40B4-BE49-F238E27FC236}">
              <a16:creationId xmlns:a16="http://schemas.microsoft.com/office/drawing/2014/main" id="{15B3EBA3-4079-4CE3-A7EC-C451B7728DF3}"/>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a:extLst>
            <a:ext uri="{FF2B5EF4-FFF2-40B4-BE49-F238E27FC236}">
              <a16:creationId xmlns:a16="http://schemas.microsoft.com/office/drawing/2014/main" id="{6B96DF22-1731-4CAA-975F-B34ADFAD7406}"/>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8" name="テキスト ボックス 417">
          <a:extLst>
            <a:ext uri="{FF2B5EF4-FFF2-40B4-BE49-F238E27FC236}">
              <a16:creationId xmlns:a16="http://schemas.microsoft.com/office/drawing/2014/main" id="{F4A299BE-3D42-46E2-A788-E6CE26B3317C}"/>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a:extLst>
            <a:ext uri="{FF2B5EF4-FFF2-40B4-BE49-F238E27FC236}">
              <a16:creationId xmlns:a16="http://schemas.microsoft.com/office/drawing/2014/main" id="{B74C7AFC-3278-484A-B104-7ECE275B6BEC}"/>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0" name="テキスト ボックス 419">
          <a:extLst>
            <a:ext uri="{FF2B5EF4-FFF2-40B4-BE49-F238E27FC236}">
              <a16:creationId xmlns:a16="http://schemas.microsoft.com/office/drawing/2014/main" id="{92507F37-1CA0-487F-8A02-1DF3CEEDCFB6}"/>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DD0CB6DA-21DA-47D7-BA50-D001DFCA4F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82E72DD1-0E69-4B16-9F52-F23EB555B5CB}"/>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506CFBD3-E1D1-403C-A2D3-81BFF5B31BD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4" name="直線コネクタ 423">
          <a:extLst>
            <a:ext uri="{FF2B5EF4-FFF2-40B4-BE49-F238E27FC236}">
              <a16:creationId xmlns:a16="http://schemas.microsoft.com/office/drawing/2014/main" id="{8F7708B8-0027-44BB-993D-38DEB5B577CB}"/>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5" name="【港湾・漁港】&#10;一人当たり有形固定資産（償却資産）額最小値テキスト">
          <a:extLst>
            <a:ext uri="{FF2B5EF4-FFF2-40B4-BE49-F238E27FC236}">
              <a16:creationId xmlns:a16="http://schemas.microsoft.com/office/drawing/2014/main" id="{B74B492E-B766-4DDD-B6B8-F2943C2C5B87}"/>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6" name="直線コネクタ 425">
          <a:extLst>
            <a:ext uri="{FF2B5EF4-FFF2-40B4-BE49-F238E27FC236}">
              <a16:creationId xmlns:a16="http://schemas.microsoft.com/office/drawing/2014/main" id="{5919B391-20F3-41B0-867D-005B2FFA3490}"/>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9E9A32BF-62D8-4A29-B8CA-B9BCC4A1D88A}"/>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8" name="直線コネクタ 427">
          <a:extLst>
            <a:ext uri="{FF2B5EF4-FFF2-40B4-BE49-F238E27FC236}">
              <a16:creationId xmlns:a16="http://schemas.microsoft.com/office/drawing/2014/main" id="{ABCDAE07-02E1-4140-80FA-9FF8F1B8C824}"/>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76939E9B-EE6A-4949-8940-8D24C40D2AB2}"/>
            </a:ext>
          </a:extLst>
        </xdr:cNvPr>
        <xdr:cNvSpPr txBox="1"/>
      </xdr:nvSpPr>
      <xdr:spPr>
        <a:xfrm>
          <a:off x="9477375" y="1689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30" name="フローチャート: 判断 429">
          <a:extLst>
            <a:ext uri="{FF2B5EF4-FFF2-40B4-BE49-F238E27FC236}">
              <a16:creationId xmlns:a16="http://schemas.microsoft.com/office/drawing/2014/main" id="{E77D83C4-53D4-46D1-8AE6-EBDD4D2E7269}"/>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31" name="フローチャート: 判断 430">
          <a:extLst>
            <a:ext uri="{FF2B5EF4-FFF2-40B4-BE49-F238E27FC236}">
              <a16:creationId xmlns:a16="http://schemas.microsoft.com/office/drawing/2014/main" id="{C7AE7F94-EB2E-4A3E-BFE3-136C9B5F3449}"/>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2" name="フローチャート: 判断 431">
          <a:extLst>
            <a:ext uri="{FF2B5EF4-FFF2-40B4-BE49-F238E27FC236}">
              <a16:creationId xmlns:a16="http://schemas.microsoft.com/office/drawing/2014/main" id="{5DE6F5DF-2856-41BA-9DE6-524118523B2F}"/>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3" name="フローチャート: 判断 432">
          <a:extLst>
            <a:ext uri="{FF2B5EF4-FFF2-40B4-BE49-F238E27FC236}">
              <a16:creationId xmlns:a16="http://schemas.microsoft.com/office/drawing/2014/main" id="{CDA7D992-CFEF-43C3-9FDE-B026D76468CB}"/>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1A21549-B0C7-4BAE-9EC3-65916187981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2458E46-6611-4DF0-843D-04693BD1462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DD7513E-A404-43B5-9F6F-B51AC661D51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70716D33-395C-43CD-93B4-E454E202254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68CAA6D-29E1-49E1-A5E9-497947BDC81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8765</xdr:rowOff>
    </xdr:from>
    <xdr:to>
      <xdr:col>55</xdr:col>
      <xdr:colOff>50800</xdr:colOff>
      <xdr:row>106</xdr:row>
      <xdr:rowOff>110365</xdr:rowOff>
    </xdr:to>
    <xdr:sp macro="" textlink="">
      <xdr:nvSpPr>
        <xdr:cNvPr id="439" name="楕円 438">
          <a:extLst>
            <a:ext uri="{FF2B5EF4-FFF2-40B4-BE49-F238E27FC236}">
              <a16:creationId xmlns:a16="http://schemas.microsoft.com/office/drawing/2014/main" id="{F5DCC60C-8906-4FE5-82CD-153F62A19959}"/>
            </a:ext>
          </a:extLst>
        </xdr:cNvPr>
        <xdr:cNvSpPr/>
      </xdr:nvSpPr>
      <xdr:spPr>
        <a:xfrm>
          <a:off x="9401175" y="171759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158642</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96B04CF3-6570-49B1-8D7D-E10B872DCBE7}"/>
            </a:ext>
          </a:extLst>
        </xdr:cNvPr>
        <xdr:cNvSpPr txBox="1"/>
      </xdr:nvSpPr>
      <xdr:spPr>
        <a:xfrm>
          <a:off x="9477375" y="1716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41" name="楕円 440">
          <a:extLst>
            <a:ext uri="{FF2B5EF4-FFF2-40B4-BE49-F238E27FC236}">
              <a16:creationId xmlns:a16="http://schemas.microsoft.com/office/drawing/2014/main" id="{B86B8912-AD87-4C01-A31C-1EDBD5B757EE}"/>
            </a:ext>
          </a:extLst>
        </xdr:cNvPr>
        <xdr:cNvSpPr/>
      </xdr:nvSpPr>
      <xdr:spPr>
        <a:xfrm>
          <a:off x="8639175" y="171803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59565</xdr:rowOff>
    </xdr:from>
    <xdr:to>
      <xdr:col>55</xdr:col>
      <xdr:colOff>0</xdr:colOff>
      <xdr:row>106</xdr:row>
      <xdr:rowOff>67056</xdr:rowOff>
    </xdr:to>
    <xdr:cxnSp macro="">
      <xdr:nvCxnSpPr>
        <xdr:cNvPr id="442" name="直線コネクタ 441">
          <a:extLst>
            <a:ext uri="{FF2B5EF4-FFF2-40B4-BE49-F238E27FC236}">
              <a16:creationId xmlns:a16="http://schemas.microsoft.com/office/drawing/2014/main" id="{4187EEA6-FAAC-4D1B-8B9E-574D0E92090B}"/>
            </a:ext>
          </a:extLst>
        </xdr:cNvPr>
        <xdr:cNvCxnSpPr/>
      </xdr:nvCxnSpPr>
      <xdr:spPr>
        <a:xfrm flipV="1">
          <a:off x="8686800" y="17223615"/>
          <a:ext cx="74295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10212</xdr:rowOff>
    </xdr:from>
    <xdr:to>
      <xdr:col>46</xdr:col>
      <xdr:colOff>38100</xdr:colOff>
      <xdr:row>105</xdr:row>
      <xdr:rowOff>111812</xdr:rowOff>
    </xdr:to>
    <xdr:sp macro="" textlink="">
      <xdr:nvSpPr>
        <xdr:cNvPr id="443" name="楕円 442">
          <a:extLst>
            <a:ext uri="{FF2B5EF4-FFF2-40B4-BE49-F238E27FC236}">
              <a16:creationId xmlns:a16="http://schemas.microsoft.com/office/drawing/2014/main" id="{E97C9B04-EF22-46A0-8F88-19473B08000D}"/>
            </a:ext>
          </a:extLst>
        </xdr:cNvPr>
        <xdr:cNvSpPr/>
      </xdr:nvSpPr>
      <xdr:spPr>
        <a:xfrm>
          <a:off x="7839075" y="170091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61012</xdr:rowOff>
    </xdr:from>
    <xdr:to>
      <xdr:col>50</xdr:col>
      <xdr:colOff>114300</xdr:colOff>
      <xdr:row>106</xdr:row>
      <xdr:rowOff>67056</xdr:rowOff>
    </xdr:to>
    <xdr:cxnSp macro="">
      <xdr:nvCxnSpPr>
        <xdr:cNvPr id="444" name="直線コネクタ 443">
          <a:extLst>
            <a:ext uri="{FF2B5EF4-FFF2-40B4-BE49-F238E27FC236}">
              <a16:creationId xmlns:a16="http://schemas.microsoft.com/office/drawing/2014/main" id="{A73C2E42-1676-4479-8EEC-72004638454E}"/>
            </a:ext>
          </a:extLst>
        </xdr:cNvPr>
        <xdr:cNvCxnSpPr/>
      </xdr:nvCxnSpPr>
      <xdr:spPr>
        <a:xfrm>
          <a:off x="7886700" y="17066312"/>
          <a:ext cx="800100" cy="1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16574</xdr:rowOff>
    </xdr:from>
    <xdr:to>
      <xdr:col>41</xdr:col>
      <xdr:colOff>101600</xdr:colOff>
      <xdr:row>105</xdr:row>
      <xdr:rowOff>118174</xdr:rowOff>
    </xdr:to>
    <xdr:sp macro="" textlink="">
      <xdr:nvSpPr>
        <xdr:cNvPr id="445" name="楕円 444">
          <a:extLst>
            <a:ext uri="{FF2B5EF4-FFF2-40B4-BE49-F238E27FC236}">
              <a16:creationId xmlns:a16="http://schemas.microsoft.com/office/drawing/2014/main" id="{895DD03A-CF17-4572-9190-E7C6A0788DCE}"/>
            </a:ext>
          </a:extLst>
        </xdr:cNvPr>
        <xdr:cNvSpPr/>
      </xdr:nvSpPr>
      <xdr:spPr>
        <a:xfrm>
          <a:off x="7029450" y="170186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61012</xdr:rowOff>
    </xdr:from>
    <xdr:to>
      <xdr:col>45</xdr:col>
      <xdr:colOff>177800</xdr:colOff>
      <xdr:row>105</xdr:row>
      <xdr:rowOff>67374</xdr:rowOff>
    </xdr:to>
    <xdr:cxnSp macro="">
      <xdr:nvCxnSpPr>
        <xdr:cNvPr id="446" name="直線コネクタ 445">
          <a:extLst>
            <a:ext uri="{FF2B5EF4-FFF2-40B4-BE49-F238E27FC236}">
              <a16:creationId xmlns:a16="http://schemas.microsoft.com/office/drawing/2014/main" id="{451E73CB-60D4-416B-9295-0E0BAB8790EC}"/>
            </a:ext>
          </a:extLst>
        </xdr:cNvPr>
        <xdr:cNvCxnSpPr/>
      </xdr:nvCxnSpPr>
      <xdr:spPr>
        <a:xfrm flipV="1">
          <a:off x="7077075" y="17066312"/>
          <a:ext cx="809625"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1C49FB45-A6AA-4599-8C1F-BE8F516D3BF3}"/>
            </a:ext>
          </a:extLst>
        </xdr:cNvPr>
        <xdr:cNvSpPr txBox="1"/>
      </xdr:nvSpPr>
      <xdr:spPr>
        <a:xfrm>
          <a:off x="8399995" y="168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169829</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48692F2E-70CA-4FFA-BD13-CFBCD7CFC994}"/>
            </a:ext>
          </a:extLst>
        </xdr:cNvPr>
        <xdr:cNvSpPr txBox="1"/>
      </xdr:nvSpPr>
      <xdr:spPr>
        <a:xfrm>
          <a:off x="7609420" y="171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6444</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639CCF2E-AC48-4053-A779-28F30F734A6F}"/>
            </a:ext>
          </a:extLst>
        </xdr:cNvPr>
        <xdr:cNvSpPr txBox="1"/>
      </xdr:nvSpPr>
      <xdr:spPr>
        <a:xfrm>
          <a:off x="6818845" y="1717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108983</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23EB7C71-79A1-4970-B0E7-44432A6DA345}"/>
            </a:ext>
          </a:extLst>
        </xdr:cNvPr>
        <xdr:cNvSpPr txBox="1"/>
      </xdr:nvSpPr>
      <xdr:spPr>
        <a:xfrm>
          <a:off x="8399995" y="172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128339</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997D90D3-9963-4E0E-BF03-DAFB89E499A8}"/>
            </a:ext>
          </a:extLst>
        </xdr:cNvPr>
        <xdr:cNvSpPr txBox="1"/>
      </xdr:nvSpPr>
      <xdr:spPr>
        <a:xfrm>
          <a:off x="7609420" y="1680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134701</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EDB5393B-8664-4135-A5DC-81A730DA639A}"/>
            </a:ext>
          </a:extLst>
        </xdr:cNvPr>
        <xdr:cNvSpPr txBox="1"/>
      </xdr:nvSpPr>
      <xdr:spPr>
        <a:xfrm>
          <a:off x="6818845" y="1681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D20D61A7-27AC-45E9-A9BB-73299F11801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a:extLst>
            <a:ext uri="{FF2B5EF4-FFF2-40B4-BE49-F238E27FC236}">
              <a16:creationId xmlns:a16="http://schemas.microsoft.com/office/drawing/2014/main" id="{DDB0EFBA-A50E-448A-9B9F-1F69AC2DED6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a:extLst>
            <a:ext uri="{FF2B5EF4-FFF2-40B4-BE49-F238E27FC236}">
              <a16:creationId xmlns:a16="http://schemas.microsoft.com/office/drawing/2014/main" id="{EBFFB0CD-68AD-45BD-B735-A51686E811B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a:extLst>
            <a:ext uri="{FF2B5EF4-FFF2-40B4-BE49-F238E27FC236}">
              <a16:creationId xmlns:a16="http://schemas.microsoft.com/office/drawing/2014/main" id="{74F62901-F52D-494F-B221-45BA126217F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a:extLst>
            <a:ext uri="{FF2B5EF4-FFF2-40B4-BE49-F238E27FC236}">
              <a16:creationId xmlns:a16="http://schemas.microsoft.com/office/drawing/2014/main" id="{23EB2352-67D3-452E-BC4A-5670496C426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5B3A67CE-A2C1-4C33-9412-E96F006078A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49B07CEA-FEF3-459D-96B7-60DCB3493FE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8F45D8D4-7751-4A08-88BA-6CDA21C4F39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43254767-2035-49CE-BFB6-3A73CD568BA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E2D2EE69-1750-4998-A590-F1E18DBE18C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28D8BE29-D2A1-4250-A60C-5BBAF63EB0FD}"/>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DF1F7A7C-A212-49BC-98F7-B79B51197F77}"/>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AAE92B66-698A-430D-8C0E-B395D49DD51F}"/>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52C8DC02-9DEC-40AC-91B5-859FC04D7B21}"/>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E9F1D3BF-3201-42C5-8AE5-1FDC02D9E298}"/>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EFCE7FC7-6904-4C79-81E1-C2D5AC1147A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6C542048-5816-4F82-BBC9-AB35A28F3A9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CC23AF1E-2F13-4508-84C5-2FE0161554D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09FB8298-C5BF-411C-9782-7E1C7C7B8E7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140CD154-53DB-41D4-8DAF-09E21723FAE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3" name="テキスト ボックス 472">
          <a:extLst>
            <a:ext uri="{FF2B5EF4-FFF2-40B4-BE49-F238E27FC236}">
              <a16:creationId xmlns:a16="http://schemas.microsoft.com/office/drawing/2014/main" id="{1C0FC14E-4C06-42ED-B015-7686D924ADBC}"/>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D2FF9748-58B1-4799-983A-4DE08A904D2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a:extLst>
            <a:ext uri="{FF2B5EF4-FFF2-40B4-BE49-F238E27FC236}">
              <a16:creationId xmlns:a16="http://schemas.microsoft.com/office/drawing/2014/main" id="{A87B739B-E9BE-428A-A437-88777BBC129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6" name="直線コネクタ 475">
          <a:extLst>
            <a:ext uri="{FF2B5EF4-FFF2-40B4-BE49-F238E27FC236}">
              <a16:creationId xmlns:a16="http://schemas.microsoft.com/office/drawing/2014/main" id="{5574E32E-96B3-4A8A-A682-23072B8941CC}"/>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7" name="【空港】&#10;有形固定資産減価償却率最小値テキスト">
          <a:extLst>
            <a:ext uri="{FF2B5EF4-FFF2-40B4-BE49-F238E27FC236}">
              <a16:creationId xmlns:a16="http://schemas.microsoft.com/office/drawing/2014/main" id="{1D0E4A24-F902-4885-88D5-58A5985F6BB3}"/>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8" name="直線コネクタ 477">
          <a:extLst>
            <a:ext uri="{FF2B5EF4-FFF2-40B4-BE49-F238E27FC236}">
              <a16:creationId xmlns:a16="http://schemas.microsoft.com/office/drawing/2014/main" id="{D9BC41FE-9808-4C8A-8EBB-ACFC0EFFC30A}"/>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9" name="【空港】&#10;有形固定資産減価償却率最大値テキスト">
          <a:extLst>
            <a:ext uri="{FF2B5EF4-FFF2-40B4-BE49-F238E27FC236}">
              <a16:creationId xmlns:a16="http://schemas.microsoft.com/office/drawing/2014/main" id="{B1A3558C-0F57-42B4-9CFB-43B5C8C29BDB}"/>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80" name="直線コネクタ 479">
          <a:extLst>
            <a:ext uri="{FF2B5EF4-FFF2-40B4-BE49-F238E27FC236}">
              <a16:creationId xmlns:a16="http://schemas.microsoft.com/office/drawing/2014/main" id="{4396E80D-3C30-4471-A15D-E570F5440706}"/>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164210</xdr:rowOff>
    </xdr:from>
    <xdr:ext cx="405111" cy="259045"/>
    <xdr:sp macro="" textlink="">
      <xdr:nvSpPr>
        <xdr:cNvPr id="481" name="【空港】&#10;有形固定資産減価償却率平均値テキスト">
          <a:extLst>
            <a:ext uri="{FF2B5EF4-FFF2-40B4-BE49-F238E27FC236}">
              <a16:creationId xmlns:a16="http://schemas.microsoft.com/office/drawing/2014/main" id="{23CA7C7E-1476-452A-A609-95367C1A6F53}"/>
            </a:ext>
          </a:extLst>
        </xdr:cNvPr>
        <xdr:cNvSpPr txBox="1"/>
      </xdr:nvSpPr>
      <xdr:spPr>
        <a:xfrm>
          <a:off x="14744700" y="615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2" name="フローチャート: 判断 481">
          <a:extLst>
            <a:ext uri="{FF2B5EF4-FFF2-40B4-BE49-F238E27FC236}">
              <a16:creationId xmlns:a16="http://schemas.microsoft.com/office/drawing/2014/main" id="{4E9E6842-59CB-4E85-B4C9-04C45F1D1237}"/>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3" name="フローチャート: 判断 482">
          <a:extLst>
            <a:ext uri="{FF2B5EF4-FFF2-40B4-BE49-F238E27FC236}">
              <a16:creationId xmlns:a16="http://schemas.microsoft.com/office/drawing/2014/main" id="{BD2AD06A-08A8-49CB-8110-9AA0D974FD26}"/>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4" name="フローチャート: 判断 483">
          <a:extLst>
            <a:ext uri="{FF2B5EF4-FFF2-40B4-BE49-F238E27FC236}">
              <a16:creationId xmlns:a16="http://schemas.microsoft.com/office/drawing/2014/main" id="{ACC3AE89-CD97-4F3C-A0E7-615B71FC21D6}"/>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5" name="フローチャート: 判断 484">
          <a:extLst>
            <a:ext uri="{FF2B5EF4-FFF2-40B4-BE49-F238E27FC236}">
              <a16:creationId xmlns:a16="http://schemas.microsoft.com/office/drawing/2014/main" id="{F77B6154-F4A9-4C9D-9DAF-F7E07E8F4D73}"/>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3127AC0-EC67-4DBB-8351-4BADEFB74FC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3BF00EF-4384-432B-8085-FDD87293F9F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E12A683-0024-4E82-8E4C-D56E1E5BB3E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81CF4B2-E096-414B-A46B-B436A0BEFCC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44829BE-8D13-45A5-949C-7303D0F20C2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91" name="楕円 490">
          <a:extLst>
            <a:ext uri="{FF2B5EF4-FFF2-40B4-BE49-F238E27FC236}">
              <a16:creationId xmlns:a16="http://schemas.microsoft.com/office/drawing/2014/main" id="{75BD3B85-2DBB-4F72-AC2C-EC8BF84B56C8}"/>
            </a:ext>
          </a:extLst>
        </xdr:cNvPr>
        <xdr:cNvSpPr/>
      </xdr:nvSpPr>
      <xdr:spPr>
        <a:xfrm>
          <a:off x="14649450"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142620</xdr:rowOff>
    </xdr:from>
    <xdr:ext cx="405111" cy="259045"/>
    <xdr:sp macro="" textlink="">
      <xdr:nvSpPr>
        <xdr:cNvPr id="492" name="【空港】&#10;有形固定資産減価償却率該当値テキスト">
          <a:extLst>
            <a:ext uri="{FF2B5EF4-FFF2-40B4-BE49-F238E27FC236}">
              <a16:creationId xmlns:a16="http://schemas.microsoft.com/office/drawing/2014/main" id="{34003523-1FA6-4570-B50F-8BE48661558C}"/>
            </a:ext>
          </a:extLst>
        </xdr:cNvPr>
        <xdr:cNvSpPr txBox="1"/>
      </xdr:nvSpPr>
      <xdr:spPr>
        <a:xfrm>
          <a:off x="14744700" y="646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170724</xdr:rowOff>
    </xdr:from>
    <xdr:to>
      <xdr:col>81</xdr:col>
      <xdr:colOff>101600</xdr:colOff>
      <xdr:row>40</xdr:row>
      <xdr:rowOff>100874</xdr:rowOff>
    </xdr:to>
    <xdr:sp macro="" textlink="">
      <xdr:nvSpPr>
        <xdr:cNvPr id="493" name="楕円 492">
          <a:extLst>
            <a:ext uri="{FF2B5EF4-FFF2-40B4-BE49-F238E27FC236}">
              <a16:creationId xmlns:a16="http://schemas.microsoft.com/office/drawing/2014/main" id="{80A4A544-985E-4577-934B-7225DD3AE572}"/>
            </a:ext>
          </a:extLst>
        </xdr:cNvPr>
        <xdr:cNvSpPr/>
      </xdr:nvSpPr>
      <xdr:spPr>
        <a:xfrm>
          <a:off x="13887450" y="6476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50074</xdr:rowOff>
    </xdr:to>
    <xdr:cxnSp macro="">
      <xdr:nvCxnSpPr>
        <xdr:cNvPr id="494" name="直線コネクタ 493">
          <a:extLst>
            <a:ext uri="{FF2B5EF4-FFF2-40B4-BE49-F238E27FC236}">
              <a16:creationId xmlns:a16="http://schemas.microsoft.com/office/drawing/2014/main" id="{58BE552D-9425-4255-90EA-F578D6B79DF4}"/>
            </a:ext>
          </a:extLst>
        </xdr:cNvPr>
        <xdr:cNvCxnSpPr/>
      </xdr:nvCxnSpPr>
      <xdr:spPr>
        <a:xfrm flipV="1">
          <a:off x="13935075" y="6523718"/>
          <a:ext cx="762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495" name="楕円 494">
          <a:extLst>
            <a:ext uri="{FF2B5EF4-FFF2-40B4-BE49-F238E27FC236}">
              <a16:creationId xmlns:a16="http://schemas.microsoft.com/office/drawing/2014/main" id="{5D1E8EB0-992C-4E14-9144-716CCB88FD6D}"/>
            </a:ext>
          </a:extLst>
        </xdr:cNvPr>
        <xdr:cNvSpPr/>
      </xdr:nvSpPr>
      <xdr:spPr>
        <a:xfrm>
          <a:off x="13096875" y="64845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50074</xdr:rowOff>
    </xdr:from>
    <xdr:to>
      <xdr:col>81</xdr:col>
      <xdr:colOff>50800</xdr:colOff>
      <xdr:row>40</xdr:row>
      <xdr:rowOff>61504</xdr:rowOff>
    </xdr:to>
    <xdr:cxnSp macro="">
      <xdr:nvCxnSpPr>
        <xdr:cNvPr id="496" name="直線コネクタ 495">
          <a:extLst>
            <a:ext uri="{FF2B5EF4-FFF2-40B4-BE49-F238E27FC236}">
              <a16:creationId xmlns:a16="http://schemas.microsoft.com/office/drawing/2014/main" id="{A91F6692-2B40-4A13-B055-ECA8EDE3CC5E}"/>
            </a:ext>
          </a:extLst>
        </xdr:cNvPr>
        <xdr:cNvCxnSpPr/>
      </xdr:nvCxnSpPr>
      <xdr:spPr>
        <a:xfrm flipV="1">
          <a:off x="13144500" y="6523899"/>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497" name="楕円 496">
          <a:extLst>
            <a:ext uri="{FF2B5EF4-FFF2-40B4-BE49-F238E27FC236}">
              <a16:creationId xmlns:a16="http://schemas.microsoft.com/office/drawing/2014/main" id="{250E614A-EF82-44C3-9E75-0C268E505216}"/>
            </a:ext>
          </a:extLst>
        </xdr:cNvPr>
        <xdr:cNvSpPr/>
      </xdr:nvSpPr>
      <xdr:spPr>
        <a:xfrm>
          <a:off x="12296775" y="64759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61504</xdr:rowOff>
    </xdr:to>
    <xdr:cxnSp macro="">
      <xdr:nvCxnSpPr>
        <xdr:cNvPr id="498" name="直線コネクタ 497">
          <a:extLst>
            <a:ext uri="{FF2B5EF4-FFF2-40B4-BE49-F238E27FC236}">
              <a16:creationId xmlns:a16="http://schemas.microsoft.com/office/drawing/2014/main" id="{155ED128-142C-4430-96D0-2BB5F6ADF417}"/>
            </a:ext>
          </a:extLst>
        </xdr:cNvPr>
        <xdr:cNvCxnSpPr/>
      </xdr:nvCxnSpPr>
      <xdr:spPr>
        <a:xfrm>
          <a:off x="12344400" y="6514012"/>
          <a:ext cx="800100"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58619</xdr:rowOff>
    </xdr:from>
    <xdr:ext cx="405111" cy="259045"/>
    <xdr:sp macro="" textlink="">
      <xdr:nvSpPr>
        <xdr:cNvPr id="499" name="n_1aveValue【空港】&#10;有形固定資産減価償却率">
          <a:extLst>
            <a:ext uri="{FF2B5EF4-FFF2-40B4-BE49-F238E27FC236}">
              <a16:creationId xmlns:a16="http://schemas.microsoft.com/office/drawing/2014/main" id="{2AC46420-BC07-42B3-9CD1-D252D5D83B35}"/>
            </a:ext>
          </a:extLst>
        </xdr:cNvPr>
        <xdr:cNvSpPr txBox="1"/>
      </xdr:nvSpPr>
      <xdr:spPr>
        <a:xfrm>
          <a:off x="1374521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00" name="n_2aveValue【空港】&#10;有形固定資産減価償却率">
          <a:extLst>
            <a:ext uri="{FF2B5EF4-FFF2-40B4-BE49-F238E27FC236}">
              <a16:creationId xmlns:a16="http://schemas.microsoft.com/office/drawing/2014/main" id="{EDF79651-5F29-45BA-BF3D-186AD870EF8D}"/>
            </a:ext>
          </a:extLst>
        </xdr:cNvPr>
        <xdr:cNvSpPr txBox="1"/>
      </xdr:nvSpPr>
      <xdr:spPr>
        <a:xfrm>
          <a:off x="129641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01" name="n_3aveValue【空港】&#10;有形固定資産減価償却率">
          <a:extLst>
            <a:ext uri="{FF2B5EF4-FFF2-40B4-BE49-F238E27FC236}">
              <a16:creationId xmlns:a16="http://schemas.microsoft.com/office/drawing/2014/main" id="{E93FFD0E-10CC-4978-8416-17A4FB55C871}"/>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92001</xdr:rowOff>
    </xdr:from>
    <xdr:ext cx="405111" cy="259045"/>
    <xdr:sp macro="" textlink="">
      <xdr:nvSpPr>
        <xdr:cNvPr id="502" name="n_1mainValue【空港】&#10;有形固定資産減価償却率">
          <a:extLst>
            <a:ext uri="{FF2B5EF4-FFF2-40B4-BE49-F238E27FC236}">
              <a16:creationId xmlns:a16="http://schemas.microsoft.com/office/drawing/2014/main" id="{4593F192-A756-4C75-A71F-EFCECFA40639}"/>
            </a:ext>
          </a:extLst>
        </xdr:cNvPr>
        <xdr:cNvSpPr txBox="1"/>
      </xdr:nvSpPr>
      <xdr:spPr>
        <a:xfrm>
          <a:off x="13745219" y="656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503" name="n_2mainValue【空港】&#10;有形固定資産減価償却率">
          <a:extLst>
            <a:ext uri="{FF2B5EF4-FFF2-40B4-BE49-F238E27FC236}">
              <a16:creationId xmlns:a16="http://schemas.microsoft.com/office/drawing/2014/main" id="{F74C636B-403B-4536-AAFB-CCDB0F942B96}"/>
            </a:ext>
          </a:extLst>
        </xdr:cNvPr>
        <xdr:cNvSpPr txBox="1"/>
      </xdr:nvSpPr>
      <xdr:spPr>
        <a:xfrm>
          <a:off x="12964169" y="6583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04" name="n_3mainValue【空港】&#10;有形固定資産減価償却率">
          <a:extLst>
            <a:ext uri="{FF2B5EF4-FFF2-40B4-BE49-F238E27FC236}">
              <a16:creationId xmlns:a16="http://schemas.microsoft.com/office/drawing/2014/main" id="{96D4FCAD-5754-4EDF-B8E9-28180BA712C0}"/>
            </a:ext>
          </a:extLst>
        </xdr:cNvPr>
        <xdr:cNvSpPr txBox="1"/>
      </xdr:nvSpPr>
      <xdr:spPr>
        <a:xfrm>
          <a:off x="12164069" y="655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46E3333E-D613-4D6F-916D-0BF702AD450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2B4A0A96-AF76-499F-9F55-32AF5A20980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F7D5C101-667B-4405-B13F-7AB18FABD5E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C19DD468-D159-4F18-A18F-769085CFC33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A6BA7CFB-61C4-4402-8314-282CCBE0353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2D43C198-1819-46D8-85DC-C556C0FB687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D0AEAAC7-13E3-48FE-BE69-2CC76ED3335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54EFC806-3BDE-4EDF-874E-527408FB589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BB83CF95-2D0F-413A-B637-EE069B72816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85F19129-0006-4086-BE0A-A32088EA21EB}"/>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AD39B5F1-151F-41A6-962C-29836172C7B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6" name="テキスト ボックス 515">
          <a:extLst>
            <a:ext uri="{FF2B5EF4-FFF2-40B4-BE49-F238E27FC236}">
              <a16:creationId xmlns:a16="http://schemas.microsoft.com/office/drawing/2014/main" id="{B93B21E7-9385-4B42-AD75-F9B189466D4B}"/>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AC06DAD0-49E9-4AEB-B685-28DA85C24D3E}"/>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8" name="テキスト ボックス 517">
          <a:extLst>
            <a:ext uri="{FF2B5EF4-FFF2-40B4-BE49-F238E27FC236}">
              <a16:creationId xmlns:a16="http://schemas.microsoft.com/office/drawing/2014/main" id="{944BFA0C-97F1-4BA0-8FC2-F880EB2B7149}"/>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446FF68D-9CB5-4597-BBF1-AEC7AC92FD0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20" name="テキスト ボックス 519">
          <a:extLst>
            <a:ext uri="{FF2B5EF4-FFF2-40B4-BE49-F238E27FC236}">
              <a16:creationId xmlns:a16="http://schemas.microsoft.com/office/drawing/2014/main" id="{D7CC843D-4803-43BB-9E20-7BB6FC960F22}"/>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AEAC807C-7434-409E-9756-E480363F989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2" name="テキスト ボックス 521">
          <a:extLst>
            <a:ext uri="{FF2B5EF4-FFF2-40B4-BE49-F238E27FC236}">
              <a16:creationId xmlns:a16="http://schemas.microsoft.com/office/drawing/2014/main" id="{C7394C15-32A0-4094-B2F2-7AC7A434D70C}"/>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空港】&#10;一人当たり有形固定資産（償却資産）額グラフ枠">
          <a:extLst>
            <a:ext uri="{FF2B5EF4-FFF2-40B4-BE49-F238E27FC236}">
              <a16:creationId xmlns:a16="http://schemas.microsoft.com/office/drawing/2014/main" id="{CD2F015A-FA45-4756-A6E7-39D7A891959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24" name="直線コネクタ 523">
          <a:extLst>
            <a:ext uri="{FF2B5EF4-FFF2-40B4-BE49-F238E27FC236}">
              <a16:creationId xmlns:a16="http://schemas.microsoft.com/office/drawing/2014/main" id="{6D8CAB01-12F8-4D04-8E90-EE83DB23D881}"/>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5" name="【空港】&#10;一人当たり有形固定資産（償却資産）額最小値テキスト">
          <a:extLst>
            <a:ext uri="{FF2B5EF4-FFF2-40B4-BE49-F238E27FC236}">
              <a16:creationId xmlns:a16="http://schemas.microsoft.com/office/drawing/2014/main" id="{C95A9733-0E8B-4909-9E05-F2B34C455CB0}"/>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6" name="直線コネクタ 525">
          <a:extLst>
            <a:ext uri="{FF2B5EF4-FFF2-40B4-BE49-F238E27FC236}">
              <a16:creationId xmlns:a16="http://schemas.microsoft.com/office/drawing/2014/main" id="{CBF53719-FCAA-4F72-8CAD-3BF6ECE4469D}"/>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7" name="【空港】&#10;一人当たり有形固定資産（償却資産）額最大値テキスト">
          <a:extLst>
            <a:ext uri="{FF2B5EF4-FFF2-40B4-BE49-F238E27FC236}">
              <a16:creationId xmlns:a16="http://schemas.microsoft.com/office/drawing/2014/main" id="{785AEE5E-2D3C-4CEA-9AD4-67B67E2A25F2}"/>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8" name="直線コネクタ 527">
          <a:extLst>
            <a:ext uri="{FF2B5EF4-FFF2-40B4-BE49-F238E27FC236}">
              <a16:creationId xmlns:a16="http://schemas.microsoft.com/office/drawing/2014/main" id="{9BDE5515-D2D2-4339-A27C-589755110581}"/>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29" name="【空港】&#10;一人当たり有形固定資産（償却資産）額平均値テキスト">
          <a:extLst>
            <a:ext uri="{FF2B5EF4-FFF2-40B4-BE49-F238E27FC236}">
              <a16:creationId xmlns:a16="http://schemas.microsoft.com/office/drawing/2014/main" id="{516CF612-15A8-4B33-BD9C-65E89EBC729A}"/>
            </a:ext>
          </a:extLst>
        </xdr:cNvPr>
        <xdr:cNvSpPr txBox="1"/>
      </xdr:nvSpPr>
      <xdr:spPr>
        <a:xfrm>
          <a:off x="20002500" y="6117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30" name="フローチャート: 判断 529">
          <a:extLst>
            <a:ext uri="{FF2B5EF4-FFF2-40B4-BE49-F238E27FC236}">
              <a16:creationId xmlns:a16="http://schemas.microsoft.com/office/drawing/2014/main" id="{47BFDF55-505A-4257-9799-53A5B88BB37B}"/>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31" name="フローチャート: 判断 530">
          <a:extLst>
            <a:ext uri="{FF2B5EF4-FFF2-40B4-BE49-F238E27FC236}">
              <a16:creationId xmlns:a16="http://schemas.microsoft.com/office/drawing/2014/main" id="{9171160C-E777-4186-B6C5-A59976B1D066}"/>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32" name="フローチャート: 判断 531">
          <a:extLst>
            <a:ext uri="{FF2B5EF4-FFF2-40B4-BE49-F238E27FC236}">
              <a16:creationId xmlns:a16="http://schemas.microsoft.com/office/drawing/2014/main" id="{7ACBA0EE-5099-4977-9681-C4FAB61DFADD}"/>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33" name="フローチャート: 判断 532">
          <a:extLst>
            <a:ext uri="{FF2B5EF4-FFF2-40B4-BE49-F238E27FC236}">
              <a16:creationId xmlns:a16="http://schemas.microsoft.com/office/drawing/2014/main" id="{61932F14-E596-40BA-B6EE-C79C17B33A36}"/>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3B9C4C0-5ACD-4D42-B2F7-00E629D3D0D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266EB90-36A3-4555-91F9-CDF089E082E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677BBF4-64E8-4A9A-9F95-D92A9D4175D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8B7D8A7-3544-4D43-9C00-0A39A731196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1308FD7D-2E47-4CB4-9A88-49FB53BCD4F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64902</xdr:rowOff>
    </xdr:from>
    <xdr:to>
      <xdr:col>116</xdr:col>
      <xdr:colOff>114300</xdr:colOff>
      <xdr:row>41</xdr:row>
      <xdr:rowOff>166502</xdr:rowOff>
    </xdr:to>
    <xdr:sp macro="" textlink="">
      <xdr:nvSpPr>
        <xdr:cNvPr id="539" name="楕円 538">
          <a:extLst>
            <a:ext uri="{FF2B5EF4-FFF2-40B4-BE49-F238E27FC236}">
              <a16:creationId xmlns:a16="http://schemas.microsoft.com/office/drawing/2014/main" id="{ADAC966E-B69A-45B0-836E-0584E664705F}"/>
            </a:ext>
          </a:extLst>
        </xdr:cNvPr>
        <xdr:cNvSpPr/>
      </xdr:nvSpPr>
      <xdr:spPr>
        <a:xfrm>
          <a:off x="19897725" y="67070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151279</xdr:rowOff>
    </xdr:from>
    <xdr:ext cx="378565" cy="259045"/>
    <xdr:sp macro="" textlink="">
      <xdr:nvSpPr>
        <xdr:cNvPr id="540" name="【空港】&#10;一人当たり有形固定資産（償却資産）額該当値テキスト">
          <a:extLst>
            <a:ext uri="{FF2B5EF4-FFF2-40B4-BE49-F238E27FC236}">
              <a16:creationId xmlns:a16="http://schemas.microsoft.com/office/drawing/2014/main" id="{39FFFC65-0FA7-4B4A-A0A4-76858DBC9CAD}"/>
            </a:ext>
          </a:extLst>
        </xdr:cNvPr>
        <xdr:cNvSpPr txBox="1"/>
      </xdr:nvSpPr>
      <xdr:spPr>
        <a:xfrm>
          <a:off x="20002500" y="662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65497</xdr:rowOff>
    </xdr:from>
    <xdr:to>
      <xdr:col>112</xdr:col>
      <xdr:colOff>38100</xdr:colOff>
      <xdr:row>41</xdr:row>
      <xdr:rowOff>167097</xdr:rowOff>
    </xdr:to>
    <xdr:sp macro="" textlink="">
      <xdr:nvSpPr>
        <xdr:cNvPr id="541" name="楕円 540">
          <a:extLst>
            <a:ext uri="{FF2B5EF4-FFF2-40B4-BE49-F238E27FC236}">
              <a16:creationId xmlns:a16="http://schemas.microsoft.com/office/drawing/2014/main" id="{217014A2-14AB-40A7-B3EC-0B80E7E6B865}"/>
            </a:ext>
          </a:extLst>
        </xdr:cNvPr>
        <xdr:cNvSpPr/>
      </xdr:nvSpPr>
      <xdr:spPr>
        <a:xfrm>
          <a:off x="19154775" y="67075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115702</xdr:rowOff>
    </xdr:from>
    <xdr:to>
      <xdr:col>116</xdr:col>
      <xdr:colOff>63500</xdr:colOff>
      <xdr:row>41</xdr:row>
      <xdr:rowOff>116297</xdr:rowOff>
    </xdr:to>
    <xdr:cxnSp macro="">
      <xdr:nvCxnSpPr>
        <xdr:cNvPr id="542" name="直線コネクタ 541">
          <a:extLst>
            <a:ext uri="{FF2B5EF4-FFF2-40B4-BE49-F238E27FC236}">
              <a16:creationId xmlns:a16="http://schemas.microsoft.com/office/drawing/2014/main" id="{3480FAFE-113D-451D-BA53-29D0701EDCA8}"/>
            </a:ext>
          </a:extLst>
        </xdr:cNvPr>
        <xdr:cNvCxnSpPr/>
      </xdr:nvCxnSpPr>
      <xdr:spPr>
        <a:xfrm flipV="1">
          <a:off x="19202400" y="6754627"/>
          <a:ext cx="752475"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66045</xdr:rowOff>
    </xdr:from>
    <xdr:to>
      <xdr:col>107</xdr:col>
      <xdr:colOff>101600</xdr:colOff>
      <xdr:row>41</xdr:row>
      <xdr:rowOff>167645</xdr:rowOff>
    </xdr:to>
    <xdr:sp macro="" textlink="">
      <xdr:nvSpPr>
        <xdr:cNvPr id="543" name="楕円 542">
          <a:extLst>
            <a:ext uri="{FF2B5EF4-FFF2-40B4-BE49-F238E27FC236}">
              <a16:creationId xmlns:a16="http://schemas.microsoft.com/office/drawing/2014/main" id="{8100AF28-C4CC-42E9-847C-8E1E1EEB3036}"/>
            </a:ext>
          </a:extLst>
        </xdr:cNvPr>
        <xdr:cNvSpPr/>
      </xdr:nvSpPr>
      <xdr:spPr>
        <a:xfrm>
          <a:off x="18345150" y="67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116297</xdr:rowOff>
    </xdr:from>
    <xdr:to>
      <xdr:col>111</xdr:col>
      <xdr:colOff>177800</xdr:colOff>
      <xdr:row>41</xdr:row>
      <xdr:rowOff>116845</xdr:rowOff>
    </xdr:to>
    <xdr:cxnSp macro="">
      <xdr:nvCxnSpPr>
        <xdr:cNvPr id="544" name="直線コネクタ 543">
          <a:extLst>
            <a:ext uri="{FF2B5EF4-FFF2-40B4-BE49-F238E27FC236}">
              <a16:creationId xmlns:a16="http://schemas.microsoft.com/office/drawing/2014/main" id="{F78EECCA-1A01-43F2-9EDF-532EB44E1616}"/>
            </a:ext>
          </a:extLst>
        </xdr:cNvPr>
        <xdr:cNvCxnSpPr/>
      </xdr:nvCxnSpPr>
      <xdr:spPr>
        <a:xfrm flipV="1">
          <a:off x="18392775" y="6755222"/>
          <a:ext cx="809625"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66136</xdr:rowOff>
    </xdr:from>
    <xdr:to>
      <xdr:col>102</xdr:col>
      <xdr:colOff>165100</xdr:colOff>
      <xdr:row>41</xdr:row>
      <xdr:rowOff>167736</xdr:rowOff>
    </xdr:to>
    <xdr:sp macro="" textlink="">
      <xdr:nvSpPr>
        <xdr:cNvPr id="545" name="楕円 544">
          <a:extLst>
            <a:ext uri="{FF2B5EF4-FFF2-40B4-BE49-F238E27FC236}">
              <a16:creationId xmlns:a16="http://schemas.microsoft.com/office/drawing/2014/main" id="{18B745B4-6023-4C71-A30E-4324297CBBE4}"/>
            </a:ext>
          </a:extLst>
        </xdr:cNvPr>
        <xdr:cNvSpPr/>
      </xdr:nvSpPr>
      <xdr:spPr>
        <a:xfrm>
          <a:off x="17554575" y="6708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116845</xdr:rowOff>
    </xdr:from>
    <xdr:to>
      <xdr:col>107</xdr:col>
      <xdr:colOff>50800</xdr:colOff>
      <xdr:row>41</xdr:row>
      <xdr:rowOff>116936</xdr:rowOff>
    </xdr:to>
    <xdr:cxnSp macro="">
      <xdr:nvCxnSpPr>
        <xdr:cNvPr id="546" name="直線コネクタ 545">
          <a:extLst>
            <a:ext uri="{FF2B5EF4-FFF2-40B4-BE49-F238E27FC236}">
              <a16:creationId xmlns:a16="http://schemas.microsoft.com/office/drawing/2014/main" id="{D091BE7B-2093-4F4E-9564-503EFF6BD3AA}"/>
            </a:ext>
          </a:extLst>
        </xdr:cNvPr>
        <xdr:cNvCxnSpPr/>
      </xdr:nvCxnSpPr>
      <xdr:spPr>
        <a:xfrm flipV="1">
          <a:off x="17602200" y="6755770"/>
          <a:ext cx="790575"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47" name="n_1aveValue【空港】&#10;一人当たり有形固定資産（償却資産）額">
          <a:extLst>
            <a:ext uri="{FF2B5EF4-FFF2-40B4-BE49-F238E27FC236}">
              <a16:creationId xmlns:a16="http://schemas.microsoft.com/office/drawing/2014/main" id="{F9F785E1-DAFE-436A-B337-809053BA819D}"/>
            </a:ext>
          </a:extLst>
        </xdr:cNvPr>
        <xdr:cNvSpPr txBox="1"/>
      </xdr:nvSpPr>
      <xdr:spPr>
        <a:xfrm>
          <a:off x="1894473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48" name="n_2aveValue【空港】&#10;一人当たり有形固定資産（償却資産）額">
          <a:extLst>
            <a:ext uri="{FF2B5EF4-FFF2-40B4-BE49-F238E27FC236}">
              <a16:creationId xmlns:a16="http://schemas.microsoft.com/office/drawing/2014/main" id="{77922CEA-75BB-4A29-997C-5F7E7DD3382D}"/>
            </a:ext>
          </a:extLst>
        </xdr:cNvPr>
        <xdr:cNvSpPr txBox="1"/>
      </xdr:nvSpPr>
      <xdr:spPr>
        <a:xfrm>
          <a:off x="181833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49" name="n_3aveValue【空港】&#10;一人当たり有形固定資産（償却資産）額">
          <a:extLst>
            <a:ext uri="{FF2B5EF4-FFF2-40B4-BE49-F238E27FC236}">
              <a16:creationId xmlns:a16="http://schemas.microsoft.com/office/drawing/2014/main" id="{2A5B505F-FDD7-46D5-969F-5A233ED19AFB}"/>
            </a:ext>
          </a:extLst>
        </xdr:cNvPr>
        <xdr:cNvSpPr txBox="1"/>
      </xdr:nvSpPr>
      <xdr:spPr>
        <a:xfrm>
          <a:off x="17383203"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158224</xdr:rowOff>
    </xdr:from>
    <xdr:ext cx="378565" cy="259045"/>
    <xdr:sp macro="" textlink="">
      <xdr:nvSpPr>
        <xdr:cNvPr id="550" name="n_1mainValue【空港】&#10;一人当たり有形固定資産（償却資産）額">
          <a:extLst>
            <a:ext uri="{FF2B5EF4-FFF2-40B4-BE49-F238E27FC236}">
              <a16:creationId xmlns:a16="http://schemas.microsoft.com/office/drawing/2014/main" id="{23FCF771-7DAE-42E2-99E4-B97F2B452342}"/>
            </a:ext>
          </a:extLst>
        </xdr:cNvPr>
        <xdr:cNvSpPr txBox="1"/>
      </xdr:nvSpPr>
      <xdr:spPr>
        <a:xfrm>
          <a:off x="19022642" y="680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158772</xdr:rowOff>
    </xdr:from>
    <xdr:ext cx="378565" cy="259045"/>
    <xdr:sp macro="" textlink="">
      <xdr:nvSpPr>
        <xdr:cNvPr id="551" name="n_2mainValue【空港】&#10;一人当たり有形固定資産（償却資産）額">
          <a:extLst>
            <a:ext uri="{FF2B5EF4-FFF2-40B4-BE49-F238E27FC236}">
              <a16:creationId xmlns:a16="http://schemas.microsoft.com/office/drawing/2014/main" id="{3A5B77E0-03DD-4093-9BD5-46F5D533231F}"/>
            </a:ext>
          </a:extLst>
        </xdr:cNvPr>
        <xdr:cNvSpPr txBox="1"/>
      </xdr:nvSpPr>
      <xdr:spPr>
        <a:xfrm>
          <a:off x="18222542" y="680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158863</xdr:rowOff>
    </xdr:from>
    <xdr:ext cx="378565" cy="259045"/>
    <xdr:sp macro="" textlink="">
      <xdr:nvSpPr>
        <xdr:cNvPr id="552" name="n_3mainValue【空港】&#10;一人当たり有形固定資産（償却資産）額">
          <a:extLst>
            <a:ext uri="{FF2B5EF4-FFF2-40B4-BE49-F238E27FC236}">
              <a16:creationId xmlns:a16="http://schemas.microsoft.com/office/drawing/2014/main" id="{5D5964FA-BB44-47B0-8E2B-7E3B9A214EED}"/>
            </a:ext>
          </a:extLst>
        </xdr:cNvPr>
        <xdr:cNvSpPr txBox="1"/>
      </xdr:nvSpPr>
      <xdr:spPr>
        <a:xfrm>
          <a:off x="17431967" y="680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4B20E024-980D-44EC-AFDB-AE40E82DEC9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4" name="正方形/長方形 553">
          <a:extLst>
            <a:ext uri="{FF2B5EF4-FFF2-40B4-BE49-F238E27FC236}">
              <a16:creationId xmlns:a16="http://schemas.microsoft.com/office/drawing/2014/main" id="{02D169EF-2892-436E-94DE-470E21E1956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5" name="正方形/長方形 554">
          <a:extLst>
            <a:ext uri="{FF2B5EF4-FFF2-40B4-BE49-F238E27FC236}">
              <a16:creationId xmlns:a16="http://schemas.microsoft.com/office/drawing/2014/main" id="{41478EDF-3B1A-4996-8F9F-C96D8851A6B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6" name="正方形/長方形 555">
          <a:extLst>
            <a:ext uri="{FF2B5EF4-FFF2-40B4-BE49-F238E27FC236}">
              <a16:creationId xmlns:a16="http://schemas.microsoft.com/office/drawing/2014/main" id="{0DA61C01-2EE1-40C4-8EA9-8388CD42860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7" name="正方形/長方形 556">
          <a:extLst>
            <a:ext uri="{FF2B5EF4-FFF2-40B4-BE49-F238E27FC236}">
              <a16:creationId xmlns:a16="http://schemas.microsoft.com/office/drawing/2014/main" id="{736DEEFD-4D34-480D-905F-EA1EBA1B59D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a:extLst>
            <a:ext uri="{FF2B5EF4-FFF2-40B4-BE49-F238E27FC236}">
              <a16:creationId xmlns:a16="http://schemas.microsoft.com/office/drawing/2014/main" id="{0B1707C3-FF31-49C6-B8AF-F74B15531EB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a:extLst>
            <a:ext uri="{FF2B5EF4-FFF2-40B4-BE49-F238E27FC236}">
              <a16:creationId xmlns:a16="http://schemas.microsoft.com/office/drawing/2014/main" id="{98D04981-BE7D-4845-95F6-D01F052BF0A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a:extLst>
            <a:ext uri="{FF2B5EF4-FFF2-40B4-BE49-F238E27FC236}">
              <a16:creationId xmlns:a16="http://schemas.microsoft.com/office/drawing/2014/main" id="{9815C2F0-A7C2-425A-83BC-EE8A57F74A3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1" name="テキスト ボックス 560">
          <a:extLst>
            <a:ext uri="{FF2B5EF4-FFF2-40B4-BE49-F238E27FC236}">
              <a16:creationId xmlns:a16="http://schemas.microsoft.com/office/drawing/2014/main" id="{23F7710F-7048-4134-8CDF-DBEC7E021F4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BD38703E-FE1B-4219-9AFC-EE6B4CB1DFE8}"/>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3" name="テキスト ボックス 562">
          <a:extLst>
            <a:ext uri="{FF2B5EF4-FFF2-40B4-BE49-F238E27FC236}">
              <a16:creationId xmlns:a16="http://schemas.microsoft.com/office/drawing/2014/main" id="{E54836E0-73F9-439B-8E79-425E12931D6B}"/>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7A0ED003-5ECA-4163-B61E-E6ECFCB1C84C}"/>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a:extLst>
            <a:ext uri="{FF2B5EF4-FFF2-40B4-BE49-F238E27FC236}">
              <a16:creationId xmlns:a16="http://schemas.microsoft.com/office/drawing/2014/main" id="{621FFFFF-5A1C-4AE4-B568-8BDA0C587A71}"/>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03FE0A9E-1BCD-4310-9BCD-B92C7A1DF03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B4A81561-49FB-42E9-8674-73281B58273F}"/>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0A05C688-CBF5-4725-9EC2-E2C4D642C78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a:extLst>
            <a:ext uri="{FF2B5EF4-FFF2-40B4-BE49-F238E27FC236}">
              <a16:creationId xmlns:a16="http://schemas.microsoft.com/office/drawing/2014/main" id="{CA6A3C37-C30B-48C0-8894-6E8E275C936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F3006E02-A884-403A-9BB1-7928538F0E96}"/>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a:extLst>
            <a:ext uri="{FF2B5EF4-FFF2-40B4-BE49-F238E27FC236}">
              <a16:creationId xmlns:a16="http://schemas.microsoft.com/office/drawing/2014/main" id="{46E6347E-67C7-45D5-99EC-70607F16F5D8}"/>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581DA594-2A2D-4938-BCA8-B5682EF1F1A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a:extLst>
            <a:ext uri="{FF2B5EF4-FFF2-40B4-BE49-F238E27FC236}">
              <a16:creationId xmlns:a16="http://schemas.microsoft.com/office/drawing/2014/main" id="{1854C5CF-C7E4-4B15-B3A3-25F819AA85B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144331BA-67AD-4BA7-BB56-64036731943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75" name="直線コネクタ 574">
          <a:extLst>
            <a:ext uri="{FF2B5EF4-FFF2-40B4-BE49-F238E27FC236}">
              <a16:creationId xmlns:a16="http://schemas.microsoft.com/office/drawing/2014/main" id="{9E9E682D-8961-4C0A-B215-211FC781732D}"/>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7E412A42-08DA-42D6-A487-65568A77A04C}"/>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77" name="直線コネクタ 576">
          <a:extLst>
            <a:ext uri="{FF2B5EF4-FFF2-40B4-BE49-F238E27FC236}">
              <a16:creationId xmlns:a16="http://schemas.microsoft.com/office/drawing/2014/main" id="{42BFA1FD-FFE0-4774-A684-AE40F106EB19}"/>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B0F833B1-4D1D-4CD9-B017-684DCF31535B}"/>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9" name="直線コネクタ 578">
          <a:extLst>
            <a:ext uri="{FF2B5EF4-FFF2-40B4-BE49-F238E27FC236}">
              <a16:creationId xmlns:a16="http://schemas.microsoft.com/office/drawing/2014/main" id="{12F6A814-D69B-48F6-8C0A-B9B60405424B}"/>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B24328CF-11F3-4BB3-B6A7-1E8B085500B6}"/>
            </a:ext>
          </a:extLst>
        </xdr:cNvPr>
        <xdr:cNvSpPr txBox="1"/>
      </xdr:nvSpPr>
      <xdr:spPr>
        <a:xfrm>
          <a:off x="14744700" y="971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81" name="フローチャート: 判断 580">
          <a:extLst>
            <a:ext uri="{FF2B5EF4-FFF2-40B4-BE49-F238E27FC236}">
              <a16:creationId xmlns:a16="http://schemas.microsoft.com/office/drawing/2014/main" id="{531C8021-14AD-4B40-AE61-BA87D2A811C7}"/>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82" name="フローチャート: 判断 581">
          <a:extLst>
            <a:ext uri="{FF2B5EF4-FFF2-40B4-BE49-F238E27FC236}">
              <a16:creationId xmlns:a16="http://schemas.microsoft.com/office/drawing/2014/main" id="{ED412F81-6D1C-41C1-8170-842D0C92722F}"/>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3" name="フローチャート: 判断 582">
          <a:extLst>
            <a:ext uri="{FF2B5EF4-FFF2-40B4-BE49-F238E27FC236}">
              <a16:creationId xmlns:a16="http://schemas.microsoft.com/office/drawing/2014/main" id="{FD929769-D7BF-44D2-8CBA-3A5F2099C58A}"/>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4" name="フローチャート: 判断 583">
          <a:extLst>
            <a:ext uri="{FF2B5EF4-FFF2-40B4-BE49-F238E27FC236}">
              <a16:creationId xmlns:a16="http://schemas.microsoft.com/office/drawing/2014/main" id="{CDB0BE36-1BAE-4808-BEFA-787157CC10C7}"/>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5" name="フローチャート: 判断 584">
          <a:extLst>
            <a:ext uri="{FF2B5EF4-FFF2-40B4-BE49-F238E27FC236}">
              <a16:creationId xmlns:a16="http://schemas.microsoft.com/office/drawing/2014/main" id="{83ED6353-98F2-4C90-83B6-338135894843}"/>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C33340DF-37B5-486C-9729-80D7A9EEF86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898A759E-17E1-4910-85A6-CFF3AD3D8DF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12C7A5A6-F24D-4405-860E-A5BA50551B0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36580917-A48A-44C2-8A1F-F3426839EF2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E350452-8DD5-4EC5-BAE6-4E90B8404F4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91" name="楕円 590">
          <a:extLst>
            <a:ext uri="{FF2B5EF4-FFF2-40B4-BE49-F238E27FC236}">
              <a16:creationId xmlns:a16="http://schemas.microsoft.com/office/drawing/2014/main" id="{048CFB0D-EE61-4440-B52A-628EF31AEC67}"/>
            </a:ext>
          </a:extLst>
        </xdr:cNvPr>
        <xdr:cNvSpPr/>
      </xdr:nvSpPr>
      <xdr:spPr>
        <a:xfrm>
          <a:off x="14649450" y="939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17797</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66109E3A-8450-4B87-9A16-8384D0748E07}"/>
            </a:ext>
          </a:extLst>
        </xdr:cNvPr>
        <xdr:cNvSpPr txBox="1"/>
      </xdr:nvSpPr>
      <xdr:spPr>
        <a:xfrm>
          <a:off x="14744700" y="924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93" name="楕円 592">
          <a:extLst>
            <a:ext uri="{FF2B5EF4-FFF2-40B4-BE49-F238E27FC236}">
              <a16:creationId xmlns:a16="http://schemas.microsoft.com/office/drawing/2014/main" id="{767FFE88-F963-4EF2-A6E9-21D1D4112A01}"/>
            </a:ext>
          </a:extLst>
        </xdr:cNvPr>
        <xdr:cNvSpPr/>
      </xdr:nvSpPr>
      <xdr:spPr>
        <a:xfrm>
          <a:off x="13887450" y="9293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45720</xdr:rowOff>
    </xdr:to>
    <xdr:cxnSp macro="">
      <xdr:nvCxnSpPr>
        <xdr:cNvPr id="594" name="直線コネクタ 593">
          <a:extLst>
            <a:ext uri="{FF2B5EF4-FFF2-40B4-BE49-F238E27FC236}">
              <a16:creationId xmlns:a16="http://schemas.microsoft.com/office/drawing/2014/main" id="{E68D5F58-37AD-4E59-8665-4DD57FC4100D}"/>
            </a:ext>
          </a:extLst>
        </xdr:cNvPr>
        <xdr:cNvCxnSpPr/>
      </xdr:nvCxnSpPr>
      <xdr:spPr>
        <a:xfrm>
          <a:off x="13935075" y="9351010"/>
          <a:ext cx="762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95" name="楕円 594">
          <a:extLst>
            <a:ext uri="{FF2B5EF4-FFF2-40B4-BE49-F238E27FC236}">
              <a16:creationId xmlns:a16="http://schemas.microsoft.com/office/drawing/2014/main" id="{F657CA24-A74D-4C8C-B74B-D6DF79952328}"/>
            </a:ext>
          </a:extLst>
        </xdr:cNvPr>
        <xdr:cNvSpPr/>
      </xdr:nvSpPr>
      <xdr:spPr>
        <a:xfrm>
          <a:off x="13096875" y="9296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118110</xdr:rowOff>
    </xdr:to>
    <xdr:cxnSp macro="">
      <xdr:nvCxnSpPr>
        <xdr:cNvPr id="596" name="直線コネクタ 595">
          <a:extLst>
            <a:ext uri="{FF2B5EF4-FFF2-40B4-BE49-F238E27FC236}">
              <a16:creationId xmlns:a16="http://schemas.microsoft.com/office/drawing/2014/main" id="{A0F6A229-CD0C-42D6-B432-D3C8C3378C84}"/>
            </a:ext>
          </a:extLst>
        </xdr:cNvPr>
        <xdr:cNvCxnSpPr/>
      </xdr:nvCxnSpPr>
      <xdr:spPr>
        <a:xfrm>
          <a:off x="13144500" y="9344025"/>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xdr:rowOff>
    </xdr:from>
    <xdr:to>
      <xdr:col>72</xdr:col>
      <xdr:colOff>38100</xdr:colOff>
      <xdr:row>57</xdr:row>
      <xdr:rowOff>115570</xdr:rowOff>
    </xdr:to>
    <xdr:sp macro="" textlink="">
      <xdr:nvSpPr>
        <xdr:cNvPr id="597" name="楕円 596">
          <a:extLst>
            <a:ext uri="{FF2B5EF4-FFF2-40B4-BE49-F238E27FC236}">
              <a16:creationId xmlns:a16="http://schemas.microsoft.com/office/drawing/2014/main" id="{BCC8458E-0B15-4CC2-BE01-8B864F7EE9F8}"/>
            </a:ext>
          </a:extLst>
        </xdr:cNvPr>
        <xdr:cNvSpPr/>
      </xdr:nvSpPr>
      <xdr:spPr>
        <a:xfrm>
          <a:off x="12296775" y="92405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64770</xdr:rowOff>
    </xdr:from>
    <xdr:to>
      <xdr:col>76</xdr:col>
      <xdr:colOff>114300</xdr:colOff>
      <xdr:row>57</xdr:row>
      <xdr:rowOff>114300</xdr:rowOff>
    </xdr:to>
    <xdr:cxnSp macro="">
      <xdr:nvCxnSpPr>
        <xdr:cNvPr id="598" name="直線コネクタ 597">
          <a:extLst>
            <a:ext uri="{FF2B5EF4-FFF2-40B4-BE49-F238E27FC236}">
              <a16:creationId xmlns:a16="http://schemas.microsoft.com/office/drawing/2014/main" id="{E5F41B96-5B50-469D-9C6F-9F5987A507CF}"/>
            </a:ext>
          </a:extLst>
        </xdr:cNvPr>
        <xdr:cNvCxnSpPr/>
      </xdr:nvCxnSpPr>
      <xdr:spPr>
        <a:xfrm>
          <a:off x="12344400" y="9297670"/>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99" name="n_1aveValue【学校施設】&#10;有形固定資産減価償却率">
          <a:extLst>
            <a:ext uri="{FF2B5EF4-FFF2-40B4-BE49-F238E27FC236}">
              <a16:creationId xmlns:a16="http://schemas.microsoft.com/office/drawing/2014/main" id="{B5B7BF5D-2E93-43B4-A8C9-E29CEEC4C464}"/>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00" name="n_2aveValue【学校施設】&#10;有形固定資産減価償却率">
          <a:extLst>
            <a:ext uri="{FF2B5EF4-FFF2-40B4-BE49-F238E27FC236}">
              <a16:creationId xmlns:a16="http://schemas.microsoft.com/office/drawing/2014/main" id="{771FAF3E-3898-4711-A0B5-96AC470B2CEF}"/>
            </a:ext>
          </a:extLst>
        </xdr:cNvPr>
        <xdr:cNvSpPr txBox="1"/>
      </xdr:nvSpPr>
      <xdr:spPr>
        <a:xfrm>
          <a:off x="129641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601" name="n_3aveValue【学校施設】&#10;有形固定資産減価償却率">
          <a:extLst>
            <a:ext uri="{FF2B5EF4-FFF2-40B4-BE49-F238E27FC236}">
              <a16:creationId xmlns:a16="http://schemas.microsoft.com/office/drawing/2014/main" id="{0FE0F658-9BFB-4192-A9C3-45013AE48C11}"/>
            </a:ext>
          </a:extLst>
        </xdr:cNvPr>
        <xdr:cNvSpPr txBox="1"/>
      </xdr:nvSpPr>
      <xdr:spPr>
        <a:xfrm>
          <a:off x="12164069"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2" name="n_4aveValue【学校施設】&#10;有形固定資産減価償却率">
          <a:extLst>
            <a:ext uri="{FF2B5EF4-FFF2-40B4-BE49-F238E27FC236}">
              <a16:creationId xmlns:a16="http://schemas.microsoft.com/office/drawing/2014/main" id="{31BB877C-30B3-4C2D-832E-D27843F09A4D}"/>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603" name="n_1mainValue【学校施設】&#10;有形固定資産減価償却率">
          <a:extLst>
            <a:ext uri="{FF2B5EF4-FFF2-40B4-BE49-F238E27FC236}">
              <a16:creationId xmlns:a16="http://schemas.microsoft.com/office/drawing/2014/main" id="{B9F24A2D-DBEA-4481-96B7-69BBCBD9AE45}"/>
            </a:ext>
          </a:extLst>
        </xdr:cNvPr>
        <xdr:cNvSpPr txBox="1"/>
      </xdr:nvSpPr>
      <xdr:spPr>
        <a:xfrm>
          <a:off x="13745219" y="907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04" name="n_2mainValue【学校施設】&#10;有形固定資産減価償却率">
          <a:extLst>
            <a:ext uri="{FF2B5EF4-FFF2-40B4-BE49-F238E27FC236}">
              <a16:creationId xmlns:a16="http://schemas.microsoft.com/office/drawing/2014/main" id="{76EF9B4C-8259-4DB5-A3C8-63B539F34103}"/>
            </a:ext>
          </a:extLst>
        </xdr:cNvPr>
        <xdr:cNvSpPr txBox="1"/>
      </xdr:nvSpPr>
      <xdr:spPr>
        <a:xfrm>
          <a:off x="129641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132097</xdr:rowOff>
    </xdr:from>
    <xdr:ext cx="405111" cy="259045"/>
    <xdr:sp macro="" textlink="">
      <xdr:nvSpPr>
        <xdr:cNvPr id="605" name="n_3mainValue【学校施設】&#10;有形固定資産減価償却率">
          <a:extLst>
            <a:ext uri="{FF2B5EF4-FFF2-40B4-BE49-F238E27FC236}">
              <a16:creationId xmlns:a16="http://schemas.microsoft.com/office/drawing/2014/main" id="{BD44DA18-CC3B-4732-A462-FCB694807285}"/>
            </a:ext>
          </a:extLst>
        </xdr:cNvPr>
        <xdr:cNvSpPr txBox="1"/>
      </xdr:nvSpPr>
      <xdr:spPr>
        <a:xfrm>
          <a:off x="12164069" y="903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C7E6E06-4314-4414-B851-A748143880F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7" name="正方形/長方形 606">
          <a:extLst>
            <a:ext uri="{FF2B5EF4-FFF2-40B4-BE49-F238E27FC236}">
              <a16:creationId xmlns:a16="http://schemas.microsoft.com/office/drawing/2014/main" id="{D262A929-6DA1-4C66-9DCB-6E9A003A3FD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8" name="正方形/長方形 607">
          <a:extLst>
            <a:ext uri="{FF2B5EF4-FFF2-40B4-BE49-F238E27FC236}">
              <a16:creationId xmlns:a16="http://schemas.microsoft.com/office/drawing/2014/main" id="{89018F73-5422-4F3B-8952-1B484B4C5C3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9" name="正方形/長方形 608">
          <a:extLst>
            <a:ext uri="{FF2B5EF4-FFF2-40B4-BE49-F238E27FC236}">
              <a16:creationId xmlns:a16="http://schemas.microsoft.com/office/drawing/2014/main" id="{68C6E64F-3BB7-4233-B5AA-779DA79CDBB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0" name="正方形/長方形 609">
          <a:extLst>
            <a:ext uri="{FF2B5EF4-FFF2-40B4-BE49-F238E27FC236}">
              <a16:creationId xmlns:a16="http://schemas.microsoft.com/office/drawing/2014/main" id="{DADAC864-B825-4CD9-8B46-94801E4DE2E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36B971F1-82FE-4F73-8826-EDF3C3D2F27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84B55560-25C4-488E-9A1D-DB0333F9F20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0A1952A8-974F-4D35-A989-3593CFB5EE3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B8274D36-15AB-477A-A276-D7BB6F369E0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a:extLst>
            <a:ext uri="{FF2B5EF4-FFF2-40B4-BE49-F238E27FC236}">
              <a16:creationId xmlns:a16="http://schemas.microsoft.com/office/drawing/2014/main" id="{9DA87725-1018-45DB-9124-F3F76B1DE8D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7D896418-EFDE-4615-AA15-AAB4B31D2F7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a:extLst>
            <a:ext uri="{FF2B5EF4-FFF2-40B4-BE49-F238E27FC236}">
              <a16:creationId xmlns:a16="http://schemas.microsoft.com/office/drawing/2014/main" id="{6A43ED3B-D010-4A7D-8703-30C6CDA29E5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a:extLst>
            <a:ext uri="{FF2B5EF4-FFF2-40B4-BE49-F238E27FC236}">
              <a16:creationId xmlns:a16="http://schemas.microsoft.com/office/drawing/2014/main" id="{8DD2391F-9C6D-4E78-AF61-CDAA3A1AEB8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a:extLst>
            <a:ext uri="{FF2B5EF4-FFF2-40B4-BE49-F238E27FC236}">
              <a16:creationId xmlns:a16="http://schemas.microsoft.com/office/drawing/2014/main" id="{D44BA79C-E456-4C53-9B9D-55B9DC52971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a:extLst>
            <a:ext uri="{FF2B5EF4-FFF2-40B4-BE49-F238E27FC236}">
              <a16:creationId xmlns:a16="http://schemas.microsoft.com/office/drawing/2014/main" id="{192DB11C-EAB9-4627-8C9E-2E89220EF88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a:extLst>
            <a:ext uri="{FF2B5EF4-FFF2-40B4-BE49-F238E27FC236}">
              <a16:creationId xmlns:a16="http://schemas.microsoft.com/office/drawing/2014/main" id="{E3379236-23BD-4B3A-BDA7-88B77525859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a:extLst>
            <a:ext uri="{FF2B5EF4-FFF2-40B4-BE49-F238E27FC236}">
              <a16:creationId xmlns:a16="http://schemas.microsoft.com/office/drawing/2014/main" id="{76D17474-3C57-453E-BCEB-D4CD53E9E1C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a:extLst>
            <a:ext uri="{FF2B5EF4-FFF2-40B4-BE49-F238E27FC236}">
              <a16:creationId xmlns:a16="http://schemas.microsoft.com/office/drawing/2014/main" id="{621205EE-DE04-4190-A0C7-8546B04D940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a:extLst>
            <a:ext uri="{FF2B5EF4-FFF2-40B4-BE49-F238E27FC236}">
              <a16:creationId xmlns:a16="http://schemas.microsoft.com/office/drawing/2014/main" id="{F6F28FE9-61CE-4315-A83B-88D6F90C996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78C0CF0F-95BB-4C50-A46C-0981E830C02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463418BA-A09F-4035-B2E2-486CA00BEF4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DB77A66C-0256-49C0-B88E-375FA48F7C1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8" name="直線コネクタ 627">
          <a:extLst>
            <a:ext uri="{FF2B5EF4-FFF2-40B4-BE49-F238E27FC236}">
              <a16:creationId xmlns:a16="http://schemas.microsoft.com/office/drawing/2014/main" id="{A4B3FD19-0471-4B36-B5EC-9864B53E5ABF}"/>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9" name="【学校施設】&#10;一人当たり面積最小値テキスト">
          <a:extLst>
            <a:ext uri="{FF2B5EF4-FFF2-40B4-BE49-F238E27FC236}">
              <a16:creationId xmlns:a16="http://schemas.microsoft.com/office/drawing/2014/main" id="{F3CDFC7E-3F52-455A-A720-528E804E9CEE}"/>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30" name="直線コネクタ 629">
          <a:extLst>
            <a:ext uri="{FF2B5EF4-FFF2-40B4-BE49-F238E27FC236}">
              <a16:creationId xmlns:a16="http://schemas.microsoft.com/office/drawing/2014/main" id="{4E85A905-C7ED-4176-A700-2B9EF1483DB8}"/>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31" name="【学校施設】&#10;一人当たり面積最大値テキスト">
          <a:extLst>
            <a:ext uri="{FF2B5EF4-FFF2-40B4-BE49-F238E27FC236}">
              <a16:creationId xmlns:a16="http://schemas.microsoft.com/office/drawing/2014/main" id="{AAFED4CB-D108-4E18-B2EA-EB76AFC89BE4}"/>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32" name="直線コネクタ 631">
          <a:extLst>
            <a:ext uri="{FF2B5EF4-FFF2-40B4-BE49-F238E27FC236}">
              <a16:creationId xmlns:a16="http://schemas.microsoft.com/office/drawing/2014/main" id="{5E4CC461-CACB-40C1-BBD8-07DFC0060785}"/>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105427</xdr:rowOff>
    </xdr:from>
    <xdr:ext cx="469744" cy="259045"/>
    <xdr:sp macro="" textlink="">
      <xdr:nvSpPr>
        <xdr:cNvPr id="633" name="【学校施設】&#10;一人当たり面積平均値テキスト">
          <a:extLst>
            <a:ext uri="{FF2B5EF4-FFF2-40B4-BE49-F238E27FC236}">
              <a16:creationId xmlns:a16="http://schemas.microsoft.com/office/drawing/2014/main" id="{3587AEA1-3B03-4A32-8A4E-9A02986BBBEE}"/>
            </a:ext>
          </a:extLst>
        </xdr:cNvPr>
        <xdr:cNvSpPr txBox="1"/>
      </xdr:nvSpPr>
      <xdr:spPr>
        <a:xfrm>
          <a:off x="20002500" y="949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34" name="フローチャート: 判断 633">
          <a:extLst>
            <a:ext uri="{FF2B5EF4-FFF2-40B4-BE49-F238E27FC236}">
              <a16:creationId xmlns:a16="http://schemas.microsoft.com/office/drawing/2014/main" id="{6B4315A9-1591-4986-B2E4-197C6FAED3EA}"/>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35" name="フローチャート: 判断 634">
          <a:extLst>
            <a:ext uri="{FF2B5EF4-FFF2-40B4-BE49-F238E27FC236}">
              <a16:creationId xmlns:a16="http://schemas.microsoft.com/office/drawing/2014/main" id="{F3681D0A-D368-4D04-B1DF-77D42B02BCF6}"/>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36" name="フローチャート: 判断 635">
          <a:extLst>
            <a:ext uri="{FF2B5EF4-FFF2-40B4-BE49-F238E27FC236}">
              <a16:creationId xmlns:a16="http://schemas.microsoft.com/office/drawing/2014/main" id="{096708BD-FAC6-49D4-9A88-FF00D18EAAAF}"/>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37" name="フローチャート: 判断 636">
          <a:extLst>
            <a:ext uri="{FF2B5EF4-FFF2-40B4-BE49-F238E27FC236}">
              <a16:creationId xmlns:a16="http://schemas.microsoft.com/office/drawing/2014/main" id="{B8881923-7CFA-447C-A7CC-F30FF42F07F7}"/>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8" name="フローチャート: 判断 637">
          <a:extLst>
            <a:ext uri="{FF2B5EF4-FFF2-40B4-BE49-F238E27FC236}">
              <a16:creationId xmlns:a16="http://schemas.microsoft.com/office/drawing/2014/main" id="{C04657B2-C901-4171-8400-F996070E4E9C}"/>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D2F496D-3F53-44D9-9FE5-C4A135997FF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3818B6B-C56C-40A4-B578-06AB4707E31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17E93D6-A92A-4CA3-B57F-2F772E9121C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5D285F1-3CF8-40CC-A102-6217FE48E6B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E017F83-C99F-46DF-8F3F-65A47A51054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90170</xdr:rowOff>
    </xdr:from>
    <xdr:to>
      <xdr:col>116</xdr:col>
      <xdr:colOff>114300</xdr:colOff>
      <xdr:row>61</xdr:row>
      <xdr:rowOff>20320</xdr:rowOff>
    </xdr:to>
    <xdr:sp macro="" textlink="">
      <xdr:nvSpPr>
        <xdr:cNvPr id="644" name="楕円 643">
          <a:extLst>
            <a:ext uri="{FF2B5EF4-FFF2-40B4-BE49-F238E27FC236}">
              <a16:creationId xmlns:a16="http://schemas.microsoft.com/office/drawing/2014/main" id="{C30C9691-59EA-4181-93CA-DF8E99A4E58D}"/>
            </a:ext>
          </a:extLst>
        </xdr:cNvPr>
        <xdr:cNvSpPr/>
      </xdr:nvSpPr>
      <xdr:spPr>
        <a:xfrm>
          <a:off x="19897725" y="9802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68597</xdr:rowOff>
    </xdr:from>
    <xdr:ext cx="469744" cy="259045"/>
    <xdr:sp macro="" textlink="">
      <xdr:nvSpPr>
        <xdr:cNvPr id="645" name="【学校施設】&#10;一人当たり面積該当値テキスト">
          <a:extLst>
            <a:ext uri="{FF2B5EF4-FFF2-40B4-BE49-F238E27FC236}">
              <a16:creationId xmlns:a16="http://schemas.microsoft.com/office/drawing/2014/main" id="{36300E65-CD93-4DF8-91D2-8183787B47B1}"/>
            </a:ext>
          </a:extLst>
        </xdr:cNvPr>
        <xdr:cNvSpPr txBox="1"/>
      </xdr:nvSpPr>
      <xdr:spPr>
        <a:xfrm>
          <a:off x="20002500" y="97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646" name="楕円 645">
          <a:extLst>
            <a:ext uri="{FF2B5EF4-FFF2-40B4-BE49-F238E27FC236}">
              <a16:creationId xmlns:a16="http://schemas.microsoft.com/office/drawing/2014/main" id="{C4A61DE1-F70A-46B7-82DD-F2B4F19A3614}"/>
            </a:ext>
          </a:extLst>
        </xdr:cNvPr>
        <xdr:cNvSpPr/>
      </xdr:nvSpPr>
      <xdr:spPr>
        <a:xfrm>
          <a:off x="19154775" y="979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125730</xdr:rowOff>
    </xdr:from>
    <xdr:to>
      <xdr:col>116</xdr:col>
      <xdr:colOff>63500</xdr:colOff>
      <xdr:row>60</xdr:row>
      <xdr:rowOff>140970</xdr:rowOff>
    </xdr:to>
    <xdr:cxnSp macro="">
      <xdr:nvCxnSpPr>
        <xdr:cNvPr id="647" name="直線コネクタ 646">
          <a:extLst>
            <a:ext uri="{FF2B5EF4-FFF2-40B4-BE49-F238E27FC236}">
              <a16:creationId xmlns:a16="http://schemas.microsoft.com/office/drawing/2014/main" id="{892639EB-C559-4B15-9D29-BC14FA6750D4}"/>
            </a:ext>
          </a:extLst>
        </xdr:cNvPr>
        <xdr:cNvCxnSpPr/>
      </xdr:nvCxnSpPr>
      <xdr:spPr>
        <a:xfrm>
          <a:off x="19202400" y="9838055"/>
          <a:ext cx="7524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48" name="楕円 647">
          <a:extLst>
            <a:ext uri="{FF2B5EF4-FFF2-40B4-BE49-F238E27FC236}">
              <a16:creationId xmlns:a16="http://schemas.microsoft.com/office/drawing/2014/main" id="{E5E62C93-ED98-40A6-AFEB-6B9488168881}"/>
            </a:ext>
          </a:extLst>
        </xdr:cNvPr>
        <xdr:cNvSpPr/>
      </xdr:nvSpPr>
      <xdr:spPr>
        <a:xfrm>
          <a:off x="18345150" y="9813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125730</xdr:rowOff>
    </xdr:from>
    <xdr:to>
      <xdr:col>111</xdr:col>
      <xdr:colOff>177800</xdr:colOff>
      <xdr:row>60</xdr:row>
      <xdr:rowOff>148590</xdr:rowOff>
    </xdr:to>
    <xdr:cxnSp macro="">
      <xdr:nvCxnSpPr>
        <xdr:cNvPr id="649" name="直線コネクタ 648">
          <a:extLst>
            <a:ext uri="{FF2B5EF4-FFF2-40B4-BE49-F238E27FC236}">
              <a16:creationId xmlns:a16="http://schemas.microsoft.com/office/drawing/2014/main" id="{78636D32-6B11-4FB7-9AC1-A1586E97A1BF}"/>
            </a:ext>
          </a:extLst>
        </xdr:cNvPr>
        <xdr:cNvCxnSpPr/>
      </xdr:nvCxnSpPr>
      <xdr:spPr>
        <a:xfrm flipV="1">
          <a:off x="18392775" y="9838055"/>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650" name="楕円 649">
          <a:extLst>
            <a:ext uri="{FF2B5EF4-FFF2-40B4-BE49-F238E27FC236}">
              <a16:creationId xmlns:a16="http://schemas.microsoft.com/office/drawing/2014/main" id="{055B309F-3007-4CB0-A6BD-428373E8ABFB}"/>
            </a:ext>
          </a:extLst>
        </xdr:cNvPr>
        <xdr:cNvSpPr/>
      </xdr:nvSpPr>
      <xdr:spPr>
        <a:xfrm>
          <a:off x="17554575" y="9783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148590</xdr:rowOff>
    </xdr:to>
    <xdr:cxnSp macro="">
      <xdr:nvCxnSpPr>
        <xdr:cNvPr id="651" name="直線コネクタ 650">
          <a:extLst>
            <a:ext uri="{FF2B5EF4-FFF2-40B4-BE49-F238E27FC236}">
              <a16:creationId xmlns:a16="http://schemas.microsoft.com/office/drawing/2014/main" id="{54CFCC54-B1C1-4F02-B4FE-D25AA8B2F85D}"/>
            </a:ext>
          </a:extLst>
        </xdr:cNvPr>
        <xdr:cNvCxnSpPr/>
      </xdr:nvCxnSpPr>
      <xdr:spPr>
        <a:xfrm>
          <a:off x="17602200" y="984059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52" name="n_1aveValue【学校施設】&#10;一人当たり面積">
          <a:extLst>
            <a:ext uri="{FF2B5EF4-FFF2-40B4-BE49-F238E27FC236}">
              <a16:creationId xmlns:a16="http://schemas.microsoft.com/office/drawing/2014/main" id="{BC038564-64BF-4501-910F-2538FD96B039}"/>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53" name="n_2aveValue【学校施設】&#10;一人当たり面積">
          <a:extLst>
            <a:ext uri="{FF2B5EF4-FFF2-40B4-BE49-F238E27FC236}">
              <a16:creationId xmlns:a16="http://schemas.microsoft.com/office/drawing/2014/main" id="{4DA0F492-7BCB-40B7-BF78-DAEC0BEA972A}"/>
            </a:ext>
          </a:extLst>
        </xdr:cNvPr>
        <xdr:cNvSpPr txBox="1"/>
      </xdr:nvSpPr>
      <xdr:spPr>
        <a:xfrm>
          <a:off x="181833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54" name="n_3aveValue【学校施設】&#10;一人当たり面積">
          <a:extLst>
            <a:ext uri="{FF2B5EF4-FFF2-40B4-BE49-F238E27FC236}">
              <a16:creationId xmlns:a16="http://schemas.microsoft.com/office/drawing/2014/main" id="{08DEF78D-FDB6-425A-AECC-4FAD6CC4FFC9}"/>
            </a:ext>
          </a:extLst>
        </xdr:cNvPr>
        <xdr:cNvSpPr txBox="1"/>
      </xdr:nvSpPr>
      <xdr:spPr>
        <a:xfrm>
          <a:off x="173832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55" name="n_4aveValue【学校施設】&#10;一人当たり面積">
          <a:extLst>
            <a:ext uri="{FF2B5EF4-FFF2-40B4-BE49-F238E27FC236}">
              <a16:creationId xmlns:a16="http://schemas.microsoft.com/office/drawing/2014/main" id="{D46F67A6-A91A-4033-B594-9E252E3E438F}"/>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167657</xdr:rowOff>
    </xdr:from>
    <xdr:ext cx="469744" cy="259045"/>
    <xdr:sp macro="" textlink="">
      <xdr:nvSpPr>
        <xdr:cNvPr id="656" name="n_1mainValue【学校施設】&#10;一人当たり面積">
          <a:extLst>
            <a:ext uri="{FF2B5EF4-FFF2-40B4-BE49-F238E27FC236}">
              <a16:creationId xmlns:a16="http://schemas.microsoft.com/office/drawing/2014/main" id="{11F48745-2F62-4DA6-9B02-434CA40DC947}"/>
            </a:ext>
          </a:extLst>
        </xdr:cNvPr>
        <xdr:cNvSpPr txBox="1"/>
      </xdr:nvSpPr>
      <xdr:spPr>
        <a:xfrm>
          <a:off x="18983402"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19067</xdr:rowOff>
    </xdr:from>
    <xdr:ext cx="469744" cy="259045"/>
    <xdr:sp macro="" textlink="">
      <xdr:nvSpPr>
        <xdr:cNvPr id="657" name="n_2mainValue【学校施設】&#10;一人当たり面積">
          <a:extLst>
            <a:ext uri="{FF2B5EF4-FFF2-40B4-BE49-F238E27FC236}">
              <a16:creationId xmlns:a16="http://schemas.microsoft.com/office/drawing/2014/main" id="{EDCBDFC5-D944-4C22-826D-7B1629D2758D}"/>
            </a:ext>
          </a:extLst>
        </xdr:cNvPr>
        <xdr:cNvSpPr txBox="1"/>
      </xdr:nvSpPr>
      <xdr:spPr>
        <a:xfrm>
          <a:off x="18183302" y="98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163847</xdr:rowOff>
    </xdr:from>
    <xdr:ext cx="469744" cy="259045"/>
    <xdr:sp macro="" textlink="">
      <xdr:nvSpPr>
        <xdr:cNvPr id="658" name="n_3mainValue【学校施設】&#10;一人当たり面積">
          <a:extLst>
            <a:ext uri="{FF2B5EF4-FFF2-40B4-BE49-F238E27FC236}">
              <a16:creationId xmlns:a16="http://schemas.microsoft.com/office/drawing/2014/main" id="{25E7DDDB-FA8B-413F-85DC-6322EE06D8DF}"/>
            </a:ext>
          </a:extLst>
        </xdr:cNvPr>
        <xdr:cNvSpPr txBox="1"/>
      </xdr:nvSpPr>
      <xdr:spPr>
        <a:xfrm>
          <a:off x="17383202"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F5437F81-0700-4261-81EB-0E05EB04258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0" name="正方形/長方形 659">
          <a:extLst>
            <a:ext uri="{FF2B5EF4-FFF2-40B4-BE49-F238E27FC236}">
              <a16:creationId xmlns:a16="http://schemas.microsoft.com/office/drawing/2014/main" id="{F13672D3-7B13-4F76-B1B9-185875F8FD8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1" name="正方形/長方形 660">
          <a:extLst>
            <a:ext uri="{FF2B5EF4-FFF2-40B4-BE49-F238E27FC236}">
              <a16:creationId xmlns:a16="http://schemas.microsoft.com/office/drawing/2014/main" id="{996A39D3-33DA-4036-B28E-13EFFE4D2A6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2" name="正方形/長方形 661">
          <a:extLst>
            <a:ext uri="{FF2B5EF4-FFF2-40B4-BE49-F238E27FC236}">
              <a16:creationId xmlns:a16="http://schemas.microsoft.com/office/drawing/2014/main" id="{171B8AEF-9622-4EF7-9A74-09A30BA2345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3" name="正方形/長方形 662">
          <a:extLst>
            <a:ext uri="{FF2B5EF4-FFF2-40B4-BE49-F238E27FC236}">
              <a16:creationId xmlns:a16="http://schemas.microsoft.com/office/drawing/2014/main" id="{34F1296E-BAA6-471C-935A-594EB377C53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24B67849-4CE8-44EA-B147-DF0EA01D14D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a:extLst>
            <a:ext uri="{FF2B5EF4-FFF2-40B4-BE49-F238E27FC236}">
              <a16:creationId xmlns:a16="http://schemas.microsoft.com/office/drawing/2014/main" id="{25CC5462-F529-4015-B543-B3ABFB7C678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a:extLst>
            <a:ext uri="{FF2B5EF4-FFF2-40B4-BE49-F238E27FC236}">
              <a16:creationId xmlns:a16="http://schemas.microsoft.com/office/drawing/2014/main" id="{0DC6F995-DF76-4D0B-BE47-3FF3DE44894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7" name="テキスト ボックス 666">
          <a:extLst>
            <a:ext uri="{FF2B5EF4-FFF2-40B4-BE49-F238E27FC236}">
              <a16:creationId xmlns:a16="http://schemas.microsoft.com/office/drawing/2014/main" id="{9B65E01C-0932-48A3-9270-954E78B171B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8" name="直線コネクタ 667">
          <a:extLst>
            <a:ext uri="{FF2B5EF4-FFF2-40B4-BE49-F238E27FC236}">
              <a16:creationId xmlns:a16="http://schemas.microsoft.com/office/drawing/2014/main" id="{7BA4A349-06E8-40D8-BE2A-DD3F71D8BBB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9" name="テキスト ボックス 668">
          <a:extLst>
            <a:ext uri="{FF2B5EF4-FFF2-40B4-BE49-F238E27FC236}">
              <a16:creationId xmlns:a16="http://schemas.microsoft.com/office/drawing/2014/main" id="{0603156D-C1D9-4745-9C62-C5A656A1ADF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0" name="直線コネクタ 669">
          <a:extLst>
            <a:ext uri="{FF2B5EF4-FFF2-40B4-BE49-F238E27FC236}">
              <a16:creationId xmlns:a16="http://schemas.microsoft.com/office/drawing/2014/main" id="{15B8844B-367D-4580-A38C-9FE2B32377C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1" name="テキスト ボックス 670">
          <a:extLst>
            <a:ext uri="{FF2B5EF4-FFF2-40B4-BE49-F238E27FC236}">
              <a16:creationId xmlns:a16="http://schemas.microsoft.com/office/drawing/2014/main" id="{E9B9D993-894D-43D0-9820-3EB645F0D32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15424CA5-BE0D-4D47-8E62-7FAE9270B5D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14E9F7B1-CE4A-4107-8603-C721A559EC5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4" name="直線コネクタ 673">
          <a:extLst>
            <a:ext uri="{FF2B5EF4-FFF2-40B4-BE49-F238E27FC236}">
              <a16:creationId xmlns:a16="http://schemas.microsoft.com/office/drawing/2014/main" id="{0FA281D6-A402-44C7-899A-7B79B6A2F9C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5" name="テキスト ボックス 674">
          <a:extLst>
            <a:ext uri="{FF2B5EF4-FFF2-40B4-BE49-F238E27FC236}">
              <a16:creationId xmlns:a16="http://schemas.microsoft.com/office/drawing/2014/main" id="{32DF1A7A-3B2F-4CFE-AD70-445EC692EF1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6" name="直線コネクタ 675">
          <a:extLst>
            <a:ext uri="{FF2B5EF4-FFF2-40B4-BE49-F238E27FC236}">
              <a16:creationId xmlns:a16="http://schemas.microsoft.com/office/drawing/2014/main" id="{D2FC1474-D95F-471E-9C51-96A0A2C8B08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7" name="テキスト ボックス 676">
          <a:extLst>
            <a:ext uri="{FF2B5EF4-FFF2-40B4-BE49-F238E27FC236}">
              <a16:creationId xmlns:a16="http://schemas.microsoft.com/office/drawing/2014/main" id="{6B58EE8D-403F-4BFF-9CB9-AA7EB494906C}"/>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4B1DF882-F5E5-4BE4-B069-03E4F2A9A54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図書館】&#10;有形固定資産減価償却率グラフ枠">
          <a:extLst>
            <a:ext uri="{FF2B5EF4-FFF2-40B4-BE49-F238E27FC236}">
              <a16:creationId xmlns:a16="http://schemas.microsoft.com/office/drawing/2014/main" id="{CF70185F-8FD6-450A-B835-5C701DA3780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80" name="直線コネクタ 679">
          <a:extLst>
            <a:ext uri="{FF2B5EF4-FFF2-40B4-BE49-F238E27FC236}">
              <a16:creationId xmlns:a16="http://schemas.microsoft.com/office/drawing/2014/main" id="{443CED6F-44A1-4F5D-A4E8-75AA366C83B0}"/>
            </a:ext>
          </a:extLst>
        </xdr:cNvPr>
        <xdr:cNvCxnSpPr/>
      </xdr:nvCxnSpPr>
      <xdr:spPr>
        <a:xfrm flipV="1">
          <a:off x="14695170" y="12647295"/>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81" name="【図書館】&#10;有形固定資産減価償却率最小値テキスト">
          <a:extLst>
            <a:ext uri="{FF2B5EF4-FFF2-40B4-BE49-F238E27FC236}">
              <a16:creationId xmlns:a16="http://schemas.microsoft.com/office/drawing/2014/main" id="{BA20EE1A-CE74-4608-B516-459BB1DD6637}"/>
            </a:ext>
          </a:extLst>
        </xdr:cNvPr>
        <xdr:cNvSpPr txBox="1"/>
      </xdr:nvSpPr>
      <xdr:spPr>
        <a:xfrm>
          <a:off x="147447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2" name="直線コネクタ 681">
          <a:extLst>
            <a:ext uri="{FF2B5EF4-FFF2-40B4-BE49-F238E27FC236}">
              <a16:creationId xmlns:a16="http://schemas.microsoft.com/office/drawing/2014/main" id="{D6EBCA86-0D48-4542-9F1C-C4C503A11F9F}"/>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83" name="【図書館】&#10;有形固定資産減価償却率最大値テキスト">
          <a:extLst>
            <a:ext uri="{FF2B5EF4-FFF2-40B4-BE49-F238E27FC236}">
              <a16:creationId xmlns:a16="http://schemas.microsoft.com/office/drawing/2014/main" id="{6F2A528F-EB68-49AD-B9D9-0041E7EB7B7E}"/>
            </a:ext>
          </a:extLst>
        </xdr:cNvPr>
        <xdr:cNvSpPr txBox="1"/>
      </xdr:nvSpPr>
      <xdr:spPr>
        <a:xfrm>
          <a:off x="14744700" y="12441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84" name="直線コネクタ 683">
          <a:extLst>
            <a:ext uri="{FF2B5EF4-FFF2-40B4-BE49-F238E27FC236}">
              <a16:creationId xmlns:a16="http://schemas.microsoft.com/office/drawing/2014/main" id="{17F0F169-7FF0-4E25-B269-404B97352008}"/>
            </a:ext>
          </a:extLst>
        </xdr:cNvPr>
        <xdr:cNvCxnSpPr/>
      </xdr:nvCxnSpPr>
      <xdr:spPr>
        <a:xfrm>
          <a:off x="14611350" y="1264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85" name="【図書館】&#10;有形固定資産減価償却率平均値テキスト">
          <a:extLst>
            <a:ext uri="{FF2B5EF4-FFF2-40B4-BE49-F238E27FC236}">
              <a16:creationId xmlns:a16="http://schemas.microsoft.com/office/drawing/2014/main" id="{A28B1325-2F38-4A55-8133-3F04F4126EE9}"/>
            </a:ext>
          </a:extLst>
        </xdr:cNvPr>
        <xdr:cNvSpPr txBox="1"/>
      </xdr:nvSpPr>
      <xdr:spPr>
        <a:xfrm>
          <a:off x="14744700"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6" name="フローチャート: 判断 685">
          <a:extLst>
            <a:ext uri="{FF2B5EF4-FFF2-40B4-BE49-F238E27FC236}">
              <a16:creationId xmlns:a16="http://schemas.microsoft.com/office/drawing/2014/main" id="{3D45E520-7027-447D-8299-93415820FFCC}"/>
            </a:ext>
          </a:extLst>
        </xdr:cNvPr>
        <xdr:cNvSpPr/>
      </xdr:nvSpPr>
      <xdr:spPr>
        <a:xfrm>
          <a:off x="14649450"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87" name="フローチャート: 判断 686">
          <a:extLst>
            <a:ext uri="{FF2B5EF4-FFF2-40B4-BE49-F238E27FC236}">
              <a16:creationId xmlns:a16="http://schemas.microsoft.com/office/drawing/2014/main" id="{82399431-1CFA-4B7C-983B-A0EFB4031722}"/>
            </a:ext>
          </a:extLst>
        </xdr:cNvPr>
        <xdr:cNvSpPr/>
      </xdr:nvSpPr>
      <xdr:spPr>
        <a:xfrm>
          <a:off x="13887450" y="133807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8" name="フローチャート: 判断 687">
          <a:extLst>
            <a:ext uri="{FF2B5EF4-FFF2-40B4-BE49-F238E27FC236}">
              <a16:creationId xmlns:a16="http://schemas.microsoft.com/office/drawing/2014/main" id="{9ED24D7B-C750-4714-B92A-4A7B2E8F9068}"/>
            </a:ext>
          </a:extLst>
        </xdr:cNvPr>
        <xdr:cNvSpPr/>
      </xdr:nvSpPr>
      <xdr:spPr>
        <a:xfrm>
          <a:off x="13096875" y="13451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9" name="フローチャート: 判断 688">
          <a:extLst>
            <a:ext uri="{FF2B5EF4-FFF2-40B4-BE49-F238E27FC236}">
              <a16:creationId xmlns:a16="http://schemas.microsoft.com/office/drawing/2014/main" id="{C49EBE32-7A73-4B01-AB89-C9691EF8A602}"/>
            </a:ext>
          </a:extLst>
        </xdr:cNvPr>
        <xdr:cNvSpPr/>
      </xdr:nvSpPr>
      <xdr:spPr>
        <a:xfrm>
          <a:off x="12296775" y="13363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90" name="フローチャート: 判断 689">
          <a:extLst>
            <a:ext uri="{FF2B5EF4-FFF2-40B4-BE49-F238E27FC236}">
              <a16:creationId xmlns:a16="http://schemas.microsoft.com/office/drawing/2014/main" id="{66B602F6-F49E-4275-9D44-FCA66CF36D8C}"/>
            </a:ext>
          </a:extLst>
        </xdr:cNvPr>
        <xdr:cNvSpPr/>
      </xdr:nvSpPr>
      <xdr:spPr>
        <a:xfrm>
          <a:off x="11487150" y="1300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754E765-01EB-435C-A53C-B8FEDFF84EC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25B503A-252B-4701-89B1-2E26DF60C76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29A44B1-179C-4F4E-BC05-8828B2C6B1D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17E36D7-6A61-4030-8F19-705589E29C9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545C2656-2AB0-4983-BD17-38238F1CB27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696" name="楕円 695">
          <a:extLst>
            <a:ext uri="{FF2B5EF4-FFF2-40B4-BE49-F238E27FC236}">
              <a16:creationId xmlns:a16="http://schemas.microsoft.com/office/drawing/2014/main" id="{B379B6A6-31AE-4CBF-910B-F6D1EB6E6237}"/>
            </a:ext>
          </a:extLst>
        </xdr:cNvPr>
        <xdr:cNvSpPr/>
      </xdr:nvSpPr>
      <xdr:spPr>
        <a:xfrm>
          <a:off x="14649450" y="13531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70502</xdr:rowOff>
    </xdr:from>
    <xdr:ext cx="405111" cy="259045"/>
    <xdr:sp macro="" textlink="">
      <xdr:nvSpPr>
        <xdr:cNvPr id="697" name="【図書館】&#10;有形固定資産減価償却率該当値テキスト">
          <a:extLst>
            <a:ext uri="{FF2B5EF4-FFF2-40B4-BE49-F238E27FC236}">
              <a16:creationId xmlns:a16="http://schemas.microsoft.com/office/drawing/2014/main" id="{94184533-5C50-4E81-8278-E553AFFA82E0}"/>
            </a:ext>
          </a:extLst>
        </xdr:cNvPr>
        <xdr:cNvSpPr txBox="1"/>
      </xdr:nvSpPr>
      <xdr:spPr>
        <a:xfrm>
          <a:off x="147447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98" name="楕円 697">
          <a:extLst>
            <a:ext uri="{FF2B5EF4-FFF2-40B4-BE49-F238E27FC236}">
              <a16:creationId xmlns:a16="http://schemas.microsoft.com/office/drawing/2014/main" id="{FA586F94-7B0F-41BD-88D8-4EB8F6701DB0}"/>
            </a:ext>
          </a:extLst>
        </xdr:cNvPr>
        <xdr:cNvSpPr/>
      </xdr:nvSpPr>
      <xdr:spPr>
        <a:xfrm>
          <a:off x="13887450" y="13508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142875</xdr:rowOff>
    </xdr:to>
    <xdr:cxnSp macro="">
      <xdr:nvCxnSpPr>
        <xdr:cNvPr id="699" name="直線コネクタ 698">
          <a:extLst>
            <a:ext uri="{FF2B5EF4-FFF2-40B4-BE49-F238E27FC236}">
              <a16:creationId xmlns:a16="http://schemas.microsoft.com/office/drawing/2014/main" id="{BF369A74-BE65-4BA8-8254-0DF2575E8940}"/>
            </a:ext>
          </a:extLst>
        </xdr:cNvPr>
        <xdr:cNvCxnSpPr/>
      </xdr:nvCxnSpPr>
      <xdr:spPr>
        <a:xfrm>
          <a:off x="13935075" y="13555980"/>
          <a:ext cx="762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700" name="楕円 699">
          <a:extLst>
            <a:ext uri="{FF2B5EF4-FFF2-40B4-BE49-F238E27FC236}">
              <a16:creationId xmlns:a16="http://schemas.microsoft.com/office/drawing/2014/main" id="{CBB2A3A4-535B-4206-91AE-7ED901FB2B97}"/>
            </a:ext>
          </a:extLst>
        </xdr:cNvPr>
        <xdr:cNvSpPr/>
      </xdr:nvSpPr>
      <xdr:spPr>
        <a:xfrm>
          <a:off x="13096875" y="134658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116205</xdr:rowOff>
    </xdr:to>
    <xdr:cxnSp macro="">
      <xdr:nvCxnSpPr>
        <xdr:cNvPr id="701" name="直線コネクタ 700">
          <a:extLst>
            <a:ext uri="{FF2B5EF4-FFF2-40B4-BE49-F238E27FC236}">
              <a16:creationId xmlns:a16="http://schemas.microsoft.com/office/drawing/2014/main" id="{A943158F-B900-431E-AA15-8FFCC0856860}"/>
            </a:ext>
          </a:extLst>
        </xdr:cNvPr>
        <xdr:cNvCxnSpPr/>
      </xdr:nvCxnSpPr>
      <xdr:spPr>
        <a:xfrm>
          <a:off x="13144500" y="13522961"/>
          <a:ext cx="7905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02" name="楕円 701">
          <a:extLst>
            <a:ext uri="{FF2B5EF4-FFF2-40B4-BE49-F238E27FC236}">
              <a16:creationId xmlns:a16="http://schemas.microsoft.com/office/drawing/2014/main" id="{46831420-8902-4E5B-90B9-6433E8D469C7}"/>
            </a:ext>
          </a:extLst>
        </xdr:cNvPr>
        <xdr:cNvSpPr/>
      </xdr:nvSpPr>
      <xdr:spPr>
        <a:xfrm>
          <a:off x="12296775" y="1344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80011</xdr:rowOff>
    </xdr:to>
    <xdr:cxnSp macro="">
      <xdr:nvCxnSpPr>
        <xdr:cNvPr id="703" name="直線コネクタ 702">
          <a:extLst>
            <a:ext uri="{FF2B5EF4-FFF2-40B4-BE49-F238E27FC236}">
              <a16:creationId xmlns:a16="http://schemas.microsoft.com/office/drawing/2014/main" id="{1FBCC29F-3D98-49CF-8EC2-C40DBA34F2AB}"/>
            </a:ext>
          </a:extLst>
        </xdr:cNvPr>
        <xdr:cNvCxnSpPr/>
      </xdr:nvCxnSpPr>
      <xdr:spPr>
        <a:xfrm>
          <a:off x="12344400" y="13488670"/>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704" name="n_1aveValue【図書館】&#10;有形固定資産減価償却率">
          <a:extLst>
            <a:ext uri="{FF2B5EF4-FFF2-40B4-BE49-F238E27FC236}">
              <a16:creationId xmlns:a16="http://schemas.microsoft.com/office/drawing/2014/main" id="{FC23457B-D7BE-4679-82B9-DDB7CA73198F}"/>
            </a:ext>
          </a:extLst>
        </xdr:cNvPr>
        <xdr:cNvSpPr txBox="1"/>
      </xdr:nvSpPr>
      <xdr:spPr>
        <a:xfrm>
          <a:off x="1374521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126382</xdr:rowOff>
    </xdr:from>
    <xdr:ext cx="405111" cy="259045"/>
    <xdr:sp macro="" textlink="">
      <xdr:nvSpPr>
        <xdr:cNvPr id="705" name="n_2aveValue【図書館】&#10;有形固定資産減価償却率">
          <a:extLst>
            <a:ext uri="{FF2B5EF4-FFF2-40B4-BE49-F238E27FC236}">
              <a16:creationId xmlns:a16="http://schemas.microsoft.com/office/drawing/2014/main" id="{B4AEED9B-8BCC-42A5-92CA-33E68CA43B96}"/>
            </a:ext>
          </a:extLst>
        </xdr:cNvPr>
        <xdr:cNvSpPr txBox="1"/>
      </xdr:nvSpPr>
      <xdr:spPr>
        <a:xfrm>
          <a:off x="129641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706" name="n_3aveValue【図書館】&#10;有形固定資産減価償却率">
          <a:extLst>
            <a:ext uri="{FF2B5EF4-FFF2-40B4-BE49-F238E27FC236}">
              <a16:creationId xmlns:a16="http://schemas.microsoft.com/office/drawing/2014/main" id="{DC2AC6E3-D5A9-4CD1-8AEF-21476BD1DF39}"/>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707" name="n_4aveValue【図書館】&#10;有形固定資産減価償却率">
          <a:extLst>
            <a:ext uri="{FF2B5EF4-FFF2-40B4-BE49-F238E27FC236}">
              <a16:creationId xmlns:a16="http://schemas.microsoft.com/office/drawing/2014/main" id="{0C6BCD35-F078-4EB1-9235-050C3ABA4557}"/>
            </a:ext>
          </a:extLst>
        </xdr:cNvPr>
        <xdr:cNvSpPr txBox="1"/>
      </xdr:nvSpPr>
      <xdr:spPr>
        <a:xfrm>
          <a:off x="113544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708" name="n_1mainValue【図書館】&#10;有形固定資産減価償却率">
          <a:extLst>
            <a:ext uri="{FF2B5EF4-FFF2-40B4-BE49-F238E27FC236}">
              <a16:creationId xmlns:a16="http://schemas.microsoft.com/office/drawing/2014/main" id="{05B93423-2A1F-462D-B395-EE52186CAFF1}"/>
            </a:ext>
          </a:extLst>
        </xdr:cNvPr>
        <xdr:cNvSpPr txBox="1"/>
      </xdr:nvSpPr>
      <xdr:spPr>
        <a:xfrm>
          <a:off x="13745219" y="1360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709" name="n_2mainValue【図書館】&#10;有形固定資産減価償却率">
          <a:extLst>
            <a:ext uri="{FF2B5EF4-FFF2-40B4-BE49-F238E27FC236}">
              <a16:creationId xmlns:a16="http://schemas.microsoft.com/office/drawing/2014/main" id="{04F31290-FBA8-443F-AB36-216A7012DA6A}"/>
            </a:ext>
          </a:extLst>
        </xdr:cNvPr>
        <xdr:cNvSpPr txBox="1"/>
      </xdr:nvSpPr>
      <xdr:spPr>
        <a:xfrm>
          <a:off x="12964169"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10" name="n_3mainValue【図書館】&#10;有形固定資産減価償却率">
          <a:extLst>
            <a:ext uri="{FF2B5EF4-FFF2-40B4-BE49-F238E27FC236}">
              <a16:creationId xmlns:a16="http://schemas.microsoft.com/office/drawing/2014/main" id="{05BDED12-AAF6-4D40-B834-0541B9B7497C}"/>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5FC9F381-1179-4073-9F1C-6262B256DD9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2" name="正方形/長方形 711">
          <a:extLst>
            <a:ext uri="{FF2B5EF4-FFF2-40B4-BE49-F238E27FC236}">
              <a16:creationId xmlns:a16="http://schemas.microsoft.com/office/drawing/2014/main" id="{C787266A-6BEA-4B2A-92E6-3415C548EB5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3" name="正方形/長方形 712">
          <a:extLst>
            <a:ext uri="{FF2B5EF4-FFF2-40B4-BE49-F238E27FC236}">
              <a16:creationId xmlns:a16="http://schemas.microsoft.com/office/drawing/2014/main" id="{7455C8D6-ED63-49BE-9127-3B10324AE12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4" name="正方形/長方形 713">
          <a:extLst>
            <a:ext uri="{FF2B5EF4-FFF2-40B4-BE49-F238E27FC236}">
              <a16:creationId xmlns:a16="http://schemas.microsoft.com/office/drawing/2014/main" id="{BD5B7434-1511-4380-B747-B21CB251C75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5" name="正方形/長方形 714">
          <a:extLst>
            <a:ext uri="{FF2B5EF4-FFF2-40B4-BE49-F238E27FC236}">
              <a16:creationId xmlns:a16="http://schemas.microsoft.com/office/drawing/2014/main" id="{7A1C9ADD-1CF1-4D36-BA7D-5C13785ECEE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66D3B5B8-8AAE-45E8-A02E-954CD14F4E5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48FDDD10-FAF4-4516-8446-4444E02492E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238E189E-D657-43AF-B8CE-072CC49F06D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AED1F113-9F69-4AD7-9F32-D9A6AECB98F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0" name="直線コネクタ 719">
          <a:extLst>
            <a:ext uri="{FF2B5EF4-FFF2-40B4-BE49-F238E27FC236}">
              <a16:creationId xmlns:a16="http://schemas.microsoft.com/office/drawing/2014/main" id="{6EA98D40-6B5D-43F0-A6C7-812F690F14A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1" name="テキスト ボックス 720">
          <a:extLst>
            <a:ext uri="{FF2B5EF4-FFF2-40B4-BE49-F238E27FC236}">
              <a16:creationId xmlns:a16="http://schemas.microsoft.com/office/drawing/2014/main" id="{6C38B0C7-9535-483F-8EFD-CF37D801855F}"/>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2" name="直線コネクタ 721">
          <a:extLst>
            <a:ext uri="{FF2B5EF4-FFF2-40B4-BE49-F238E27FC236}">
              <a16:creationId xmlns:a16="http://schemas.microsoft.com/office/drawing/2014/main" id="{8A3B2E1B-5817-4C5C-A7F3-9A8BF928365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3" name="テキスト ボックス 722">
          <a:extLst>
            <a:ext uri="{FF2B5EF4-FFF2-40B4-BE49-F238E27FC236}">
              <a16:creationId xmlns:a16="http://schemas.microsoft.com/office/drawing/2014/main" id="{8F2D43CC-BF39-4F5B-AEB2-806162C4C07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4" name="直線コネクタ 723">
          <a:extLst>
            <a:ext uri="{FF2B5EF4-FFF2-40B4-BE49-F238E27FC236}">
              <a16:creationId xmlns:a16="http://schemas.microsoft.com/office/drawing/2014/main" id="{94174704-CB41-4813-915F-A0FA9155B46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5" name="テキスト ボックス 724">
          <a:extLst>
            <a:ext uri="{FF2B5EF4-FFF2-40B4-BE49-F238E27FC236}">
              <a16:creationId xmlns:a16="http://schemas.microsoft.com/office/drawing/2014/main" id="{528B39BE-C281-4D8A-B08B-6D5E088B3E0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6" name="直線コネクタ 725">
          <a:extLst>
            <a:ext uri="{FF2B5EF4-FFF2-40B4-BE49-F238E27FC236}">
              <a16:creationId xmlns:a16="http://schemas.microsoft.com/office/drawing/2014/main" id="{B2516353-4F99-4235-A066-29E1D1A0DD5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7" name="テキスト ボックス 726">
          <a:extLst>
            <a:ext uri="{FF2B5EF4-FFF2-40B4-BE49-F238E27FC236}">
              <a16:creationId xmlns:a16="http://schemas.microsoft.com/office/drawing/2014/main" id="{66E417F8-49AA-4E9C-B328-2E6B1805CA64}"/>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8" name="直線コネクタ 727">
          <a:extLst>
            <a:ext uri="{FF2B5EF4-FFF2-40B4-BE49-F238E27FC236}">
              <a16:creationId xmlns:a16="http://schemas.microsoft.com/office/drawing/2014/main" id="{C0D4131E-0B2F-4B5D-BC37-A547FC2E1A2D}"/>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9" name="テキスト ボックス 728">
          <a:extLst>
            <a:ext uri="{FF2B5EF4-FFF2-40B4-BE49-F238E27FC236}">
              <a16:creationId xmlns:a16="http://schemas.microsoft.com/office/drawing/2014/main" id="{22FDACA1-3572-454B-B9E7-C9525DC2B012}"/>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0" name="直線コネクタ 729">
          <a:extLst>
            <a:ext uri="{FF2B5EF4-FFF2-40B4-BE49-F238E27FC236}">
              <a16:creationId xmlns:a16="http://schemas.microsoft.com/office/drawing/2014/main" id="{A5BF9C34-C4B6-4E37-92E6-81ABFEE608A2}"/>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1" name="テキスト ボックス 730">
          <a:extLst>
            <a:ext uri="{FF2B5EF4-FFF2-40B4-BE49-F238E27FC236}">
              <a16:creationId xmlns:a16="http://schemas.microsoft.com/office/drawing/2014/main" id="{CC35E0BC-8DA3-4EB0-B112-00FF1E03A50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7806480C-C2A5-476B-B1F7-C2699110F3C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76C99CC4-449B-47CD-8E17-C71CBEDDCC8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図書館】&#10;一人当たり面積グラフ枠">
          <a:extLst>
            <a:ext uri="{FF2B5EF4-FFF2-40B4-BE49-F238E27FC236}">
              <a16:creationId xmlns:a16="http://schemas.microsoft.com/office/drawing/2014/main" id="{714D48AA-ED7A-48A3-9769-895C39D75C5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35" name="直線コネクタ 734">
          <a:extLst>
            <a:ext uri="{FF2B5EF4-FFF2-40B4-BE49-F238E27FC236}">
              <a16:creationId xmlns:a16="http://schemas.microsoft.com/office/drawing/2014/main" id="{5CC840F6-6697-460A-8857-C431F42A3995}"/>
            </a:ext>
          </a:extLst>
        </xdr:cNvPr>
        <xdr:cNvCxnSpPr/>
      </xdr:nvCxnSpPr>
      <xdr:spPr>
        <a:xfrm flipV="1">
          <a:off x="19952970" y="12646479"/>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36" name="【図書館】&#10;一人当たり面積最小値テキスト">
          <a:extLst>
            <a:ext uri="{FF2B5EF4-FFF2-40B4-BE49-F238E27FC236}">
              <a16:creationId xmlns:a16="http://schemas.microsoft.com/office/drawing/2014/main" id="{B2A615D9-55F6-416D-8EAA-E3C35BED032A}"/>
            </a:ext>
          </a:extLst>
        </xdr:cNvPr>
        <xdr:cNvSpPr txBox="1"/>
      </xdr:nvSpPr>
      <xdr:spPr>
        <a:xfrm>
          <a:off x="200025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37" name="直線コネクタ 736">
          <a:extLst>
            <a:ext uri="{FF2B5EF4-FFF2-40B4-BE49-F238E27FC236}">
              <a16:creationId xmlns:a16="http://schemas.microsoft.com/office/drawing/2014/main" id="{B5FE0A07-1E9B-4B91-A300-FD5B8B47F1BF}"/>
            </a:ext>
          </a:extLst>
        </xdr:cNvPr>
        <xdr:cNvCxnSpPr/>
      </xdr:nvCxnSpPr>
      <xdr:spPr>
        <a:xfrm>
          <a:off x="19878675" y="13889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38" name="【図書館】&#10;一人当たり面積最大値テキスト">
          <a:extLst>
            <a:ext uri="{FF2B5EF4-FFF2-40B4-BE49-F238E27FC236}">
              <a16:creationId xmlns:a16="http://schemas.microsoft.com/office/drawing/2014/main" id="{BED41C7F-CAA5-4565-AF5C-63BA604B6FF8}"/>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39" name="直線コネクタ 738">
          <a:extLst>
            <a:ext uri="{FF2B5EF4-FFF2-40B4-BE49-F238E27FC236}">
              <a16:creationId xmlns:a16="http://schemas.microsoft.com/office/drawing/2014/main" id="{E7B933FF-F1B1-4EFF-879B-DDCEF7423392}"/>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66420</xdr:rowOff>
    </xdr:from>
    <xdr:ext cx="469744" cy="259045"/>
    <xdr:sp macro="" textlink="">
      <xdr:nvSpPr>
        <xdr:cNvPr id="740" name="【図書館】&#10;一人当たり面積平均値テキスト">
          <a:extLst>
            <a:ext uri="{FF2B5EF4-FFF2-40B4-BE49-F238E27FC236}">
              <a16:creationId xmlns:a16="http://schemas.microsoft.com/office/drawing/2014/main" id="{EC38B095-7D74-4D34-86BD-B6F1579D04A7}"/>
            </a:ext>
          </a:extLst>
        </xdr:cNvPr>
        <xdr:cNvSpPr txBox="1"/>
      </xdr:nvSpPr>
      <xdr:spPr>
        <a:xfrm>
          <a:off x="20002500" y="13509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41" name="フローチャート: 判断 740">
          <a:extLst>
            <a:ext uri="{FF2B5EF4-FFF2-40B4-BE49-F238E27FC236}">
              <a16:creationId xmlns:a16="http://schemas.microsoft.com/office/drawing/2014/main" id="{1D96A248-CCD2-4055-832E-1F8304AD6FB8}"/>
            </a:ext>
          </a:extLst>
        </xdr:cNvPr>
        <xdr:cNvSpPr/>
      </xdr:nvSpPr>
      <xdr:spPr>
        <a:xfrm>
          <a:off x="19897725" y="135245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42" name="フローチャート: 判断 741">
          <a:extLst>
            <a:ext uri="{FF2B5EF4-FFF2-40B4-BE49-F238E27FC236}">
              <a16:creationId xmlns:a16="http://schemas.microsoft.com/office/drawing/2014/main" id="{5B732057-62E8-4D8B-9016-692E865482AB}"/>
            </a:ext>
          </a:extLst>
        </xdr:cNvPr>
        <xdr:cNvSpPr/>
      </xdr:nvSpPr>
      <xdr:spPr>
        <a:xfrm>
          <a:off x="191547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43" name="フローチャート: 判断 742">
          <a:extLst>
            <a:ext uri="{FF2B5EF4-FFF2-40B4-BE49-F238E27FC236}">
              <a16:creationId xmlns:a16="http://schemas.microsoft.com/office/drawing/2014/main" id="{118BE722-69F5-4953-BCCA-CB5D436AAFB2}"/>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44" name="フローチャート: 判断 743">
          <a:extLst>
            <a:ext uri="{FF2B5EF4-FFF2-40B4-BE49-F238E27FC236}">
              <a16:creationId xmlns:a16="http://schemas.microsoft.com/office/drawing/2014/main" id="{7A32C21E-146B-40AB-9E7E-96104955A3E2}"/>
            </a:ext>
          </a:extLst>
        </xdr:cNvPr>
        <xdr:cNvSpPr/>
      </xdr:nvSpPr>
      <xdr:spPr>
        <a:xfrm>
          <a:off x="175545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45" name="フローチャート: 判断 744">
          <a:extLst>
            <a:ext uri="{FF2B5EF4-FFF2-40B4-BE49-F238E27FC236}">
              <a16:creationId xmlns:a16="http://schemas.microsoft.com/office/drawing/2014/main" id="{E144E0B5-58A5-4A71-A199-BD2F77686510}"/>
            </a:ext>
          </a:extLst>
        </xdr:cNvPr>
        <xdr:cNvSpPr/>
      </xdr:nvSpPr>
      <xdr:spPr>
        <a:xfrm>
          <a:off x="16754475" y="13937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190204A4-6F30-463E-A691-3AB82B4C7AA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1243EE-4F19-4F9E-ACA6-E13DE5D2E02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CC33F6A-E691-4DE0-A54C-C6310DAEEA3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5CABCB6-7A75-4FE4-B266-F75E9B2BD91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DC478DE-FDAE-4E17-A70A-8EEC48468E0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136979</xdr:rowOff>
    </xdr:from>
    <xdr:to>
      <xdr:col>116</xdr:col>
      <xdr:colOff>114300</xdr:colOff>
      <xdr:row>78</xdr:row>
      <xdr:rowOff>67129</xdr:rowOff>
    </xdr:to>
    <xdr:sp macro="" textlink="">
      <xdr:nvSpPr>
        <xdr:cNvPr id="751" name="楕円 750">
          <a:extLst>
            <a:ext uri="{FF2B5EF4-FFF2-40B4-BE49-F238E27FC236}">
              <a16:creationId xmlns:a16="http://schemas.microsoft.com/office/drawing/2014/main" id="{1FB6E6E7-CA7F-4337-8F4A-74426AEE1426}"/>
            </a:ext>
          </a:extLst>
        </xdr:cNvPr>
        <xdr:cNvSpPr/>
      </xdr:nvSpPr>
      <xdr:spPr>
        <a:xfrm>
          <a:off x="19897725" y="126083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90006</xdr:rowOff>
    </xdr:from>
    <xdr:ext cx="469744" cy="259045"/>
    <xdr:sp macro="" textlink="">
      <xdr:nvSpPr>
        <xdr:cNvPr id="752" name="【図書館】&#10;一人当たり面積該当値テキスト">
          <a:extLst>
            <a:ext uri="{FF2B5EF4-FFF2-40B4-BE49-F238E27FC236}">
              <a16:creationId xmlns:a16="http://schemas.microsoft.com/office/drawing/2014/main" id="{26AE0744-F6C7-4FD9-BF33-F3A1CC561809}"/>
            </a:ext>
          </a:extLst>
        </xdr:cNvPr>
        <xdr:cNvSpPr txBox="1"/>
      </xdr:nvSpPr>
      <xdr:spPr>
        <a:xfrm>
          <a:off x="20002500" y="1255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136979</xdr:rowOff>
    </xdr:from>
    <xdr:to>
      <xdr:col>112</xdr:col>
      <xdr:colOff>38100</xdr:colOff>
      <xdr:row>78</xdr:row>
      <xdr:rowOff>67129</xdr:rowOff>
    </xdr:to>
    <xdr:sp macro="" textlink="">
      <xdr:nvSpPr>
        <xdr:cNvPr id="753" name="楕円 752">
          <a:extLst>
            <a:ext uri="{FF2B5EF4-FFF2-40B4-BE49-F238E27FC236}">
              <a16:creationId xmlns:a16="http://schemas.microsoft.com/office/drawing/2014/main" id="{42132B48-DEE0-442C-B185-C2F53069A966}"/>
            </a:ext>
          </a:extLst>
        </xdr:cNvPr>
        <xdr:cNvSpPr/>
      </xdr:nvSpPr>
      <xdr:spPr>
        <a:xfrm>
          <a:off x="19154775" y="126083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16329</xdr:rowOff>
    </xdr:from>
    <xdr:to>
      <xdr:col>116</xdr:col>
      <xdr:colOff>63500</xdr:colOff>
      <xdr:row>78</xdr:row>
      <xdr:rowOff>16329</xdr:rowOff>
    </xdr:to>
    <xdr:cxnSp macro="">
      <xdr:nvCxnSpPr>
        <xdr:cNvPr id="754" name="直線コネクタ 753">
          <a:extLst>
            <a:ext uri="{FF2B5EF4-FFF2-40B4-BE49-F238E27FC236}">
              <a16:creationId xmlns:a16="http://schemas.microsoft.com/office/drawing/2014/main" id="{63EFB85D-4619-41B4-9005-2F02A12B38F8}"/>
            </a:ext>
          </a:extLst>
        </xdr:cNvPr>
        <xdr:cNvCxnSpPr/>
      </xdr:nvCxnSpPr>
      <xdr:spPr>
        <a:xfrm>
          <a:off x="19202400" y="126464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136979</xdr:rowOff>
    </xdr:from>
    <xdr:to>
      <xdr:col>107</xdr:col>
      <xdr:colOff>101600</xdr:colOff>
      <xdr:row>78</xdr:row>
      <xdr:rowOff>67129</xdr:rowOff>
    </xdr:to>
    <xdr:sp macro="" textlink="">
      <xdr:nvSpPr>
        <xdr:cNvPr id="755" name="楕円 754">
          <a:extLst>
            <a:ext uri="{FF2B5EF4-FFF2-40B4-BE49-F238E27FC236}">
              <a16:creationId xmlns:a16="http://schemas.microsoft.com/office/drawing/2014/main" id="{2B4CEAAE-AC5E-4F0D-B5FF-B7AFEFD6028A}"/>
            </a:ext>
          </a:extLst>
        </xdr:cNvPr>
        <xdr:cNvSpPr/>
      </xdr:nvSpPr>
      <xdr:spPr>
        <a:xfrm>
          <a:off x="18345150" y="126083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16329</xdr:rowOff>
    </xdr:from>
    <xdr:to>
      <xdr:col>111</xdr:col>
      <xdr:colOff>177800</xdr:colOff>
      <xdr:row>78</xdr:row>
      <xdr:rowOff>16329</xdr:rowOff>
    </xdr:to>
    <xdr:cxnSp macro="">
      <xdr:nvCxnSpPr>
        <xdr:cNvPr id="756" name="直線コネクタ 755">
          <a:extLst>
            <a:ext uri="{FF2B5EF4-FFF2-40B4-BE49-F238E27FC236}">
              <a16:creationId xmlns:a16="http://schemas.microsoft.com/office/drawing/2014/main" id="{1B6ED2F9-58D4-4658-9782-48D7AB3658D8}"/>
            </a:ext>
          </a:extLst>
        </xdr:cNvPr>
        <xdr:cNvCxnSpPr/>
      </xdr:nvCxnSpPr>
      <xdr:spPr>
        <a:xfrm>
          <a:off x="18392775" y="126464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136979</xdr:rowOff>
    </xdr:from>
    <xdr:to>
      <xdr:col>102</xdr:col>
      <xdr:colOff>165100</xdr:colOff>
      <xdr:row>78</xdr:row>
      <xdr:rowOff>67129</xdr:rowOff>
    </xdr:to>
    <xdr:sp macro="" textlink="">
      <xdr:nvSpPr>
        <xdr:cNvPr id="757" name="楕円 756">
          <a:extLst>
            <a:ext uri="{FF2B5EF4-FFF2-40B4-BE49-F238E27FC236}">
              <a16:creationId xmlns:a16="http://schemas.microsoft.com/office/drawing/2014/main" id="{7B9FEB06-1FB4-42B0-A22E-A6F1B76702C3}"/>
            </a:ext>
          </a:extLst>
        </xdr:cNvPr>
        <xdr:cNvSpPr/>
      </xdr:nvSpPr>
      <xdr:spPr>
        <a:xfrm>
          <a:off x="17554575" y="126083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16329</xdr:rowOff>
    </xdr:from>
    <xdr:to>
      <xdr:col>107</xdr:col>
      <xdr:colOff>50800</xdr:colOff>
      <xdr:row>78</xdr:row>
      <xdr:rowOff>16329</xdr:rowOff>
    </xdr:to>
    <xdr:cxnSp macro="">
      <xdr:nvCxnSpPr>
        <xdr:cNvPr id="758" name="直線コネクタ 757">
          <a:extLst>
            <a:ext uri="{FF2B5EF4-FFF2-40B4-BE49-F238E27FC236}">
              <a16:creationId xmlns:a16="http://schemas.microsoft.com/office/drawing/2014/main" id="{203A8D09-983B-4A8C-96B6-B9412E4A4ABA}"/>
            </a:ext>
          </a:extLst>
        </xdr:cNvPr>
        <xdr:cNvCxnSpPr/>
      </xdr:nvCxnSpPr>
      <xdr:spPr>
        <a:xfrm>
          <a:off x="17602200" y="126464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759" name="n_1aveValue【図書館】&#10;一人当たり面積">
          <a:extLst>
            <a:ext uri="{FF2B5EF4-FFF2-40B4-BE49-F238E27FC236}">
              <a16:creationId xmlns:a16="http://schemas.microsoft.com/office/drawing/2014/main" id="{0C3C8C1F-42ED-4B43-9A8D-AC3A0ECB4215}"/>
            </a:ext>
          </a:extLst>
        </xdr:cNvPr>
        <xdr:cNvSpPr txBox="1"/>
      </xdr:nvSpPr>
      <xdr:spPr>
        <a:xfrm>
          <a:off x="189834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60" name="n_2aveValue【図書館】&#10;一人当たり面積">
          <a:extLst>
            <a:ext uri="{FF2B5EF4-FFF2-40B4-BE49-F238E27FC236}">
              <a16:creationId xmlns:a16="http://schemas.microsoft.com/office/drawing/2014/main" id="{A1A06302-39E5-4D93-8D14-427DED225E61}"/>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9270</xdr:rowOff>
    </xdr:from>
    <xdr:ext cx="469744" cy="259045"/>
    <xdr:sp macro="" textlink="">
      <xdr:nvSpPr>
        <xdr:cNvPr id="761" name="n_3aveValue【図書館】&#10;一人当たり面積">
          <a:extLst>
            <a:ext uri="{FF2B5EF4-FFF2-40B4-BE49-F238E27FC236}">
              <a16:creationId xmlns:a16="http://schemas.microsoft.com/office/drawing/2014/main" id="{DB37A520-A6A6-45F4-9BC8-0DCDC035E787}"/>
            </a:ext>
          </a:extLst>
        </xdr:cNvPr>
        <xdr:cNvSpPr txBox="1"/>
      </xdr:nvSpPr>
      <xdr:spPr>
        <a:xfrm>
          <a:off x="173832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62" name="n_4aveValue【図書館】&#10;一人当たり面積">
          <a:extLst>
            <a:ext uri="{FF2B5EF4-FFF2-40B4-BE49-F238E27FC236}">
              <a16:creationId xmlns:a16="http://schemas.microsoft.com/office/drawing/2014/main" id="{9378134A-DD2E-4566-BAE9-8346BF606300}"/>
            </a:ext>
          </a:extLst>
        </xdr:cNvPr>
        <xdr:cNvSpPr txBox="1"/>
      </xdr:nvSpPr>
      <xdr:spPr>
        <a:xfrm>
          <a:off x="16592627" y="137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83656</xdr:rowOff>
    </xdr:from>
    <xdr:ext cx="469744" cy="259045"/>
    <xdr:sp macro="" textlink="">
      <xdr:nvSpPr>
        <xdr:cNvPr id="763" name="n_1mainValue【図書館】&#10;一人当たり面積">
          <a:extLst>
            <a:ext uri="{FF2B5EF4-FFF2-40B4-BE49-F238E27FC236}">
              <a16:creationId xmlns:a16="http://schemas.microsoft.com/office/drawing/2014/main" id="{28EF25F1-2E84-45CB-BBAA-60F652097218}"/>
            </a:ext>
          </a:extLst>
        </xdr:cNvPr>
        <xdr:cNvSpPr txBox="1"/>
      </xdr:nvSpPr>
      <xdr:spPr>
        <a:xfrm>
          <a:off x="18983402" y="123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83656</xdr:rowOff>
    </xdr:from>
    <xdr:ext cx="469744" cy="259045"/>
    <xdr:sp macro="" textlink="">
      <xdr:nvSpPr>
        <xdr:cNvPr id="764" name="n_2mainValue【図書館】&#10;一人当たり面積">
          <a:extLst>
            <a:ext uri="{FF2B5EF4-FFF2-40B4-BE49-F238E27FC236}">
              <a16:creationId xmlns:a16="http://schemas.microsoft.com/office/drawing/2014/main" id="{2A7488A5-1675-463F-834B-E8CE4B443D9E}"/>
            </a:ext>
          </a:extLst>
        </xdr:cNvPr>
        <xdr:cNvSpPr txBox="1"/>
      </xdr:nvSpPr>
      <xdr:spPr>
        <a:xfrm>
          <a:off x="18183302" y="123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83656</xdr:rowOff>
    </xdr:from>
    <xdr:ext cx="469744" cy="259045"/>
    <xdr:sp macro="" textlink="">
      <xdr:nvSpPr>
        <xdr:cNvPr id="765" name="n_3mainValue【図書館】&#10;一人当たり面積">
          <a:extLst>
            <a:ext uri="{FF2B5EF4-FFF2-40B4-BE49-F238E27FC236}">
              <a16:creationId xmlns:a16="http://schemas.microsoft.com/office/drawing/2014/main" id="{DE802283-2329-4C4F-9BF9-43A0C1F03A02}"/>
            </a:ext>
          </a:extLst>
        </xdr:cNvPr>
        <xdr:cNvSpPr txBox="1"/>
      </xdr:nvSpPr>
      <xdr:spPr>
        <a:xfrm>
          <a:off x="17383202" y="123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3665A27E-A6AA-4F4E-AF60-5F7F5B55468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7" name="正方形/長方形 766">
          <a:extLst>
            <a:ext uri="{FF2B5EF4-FFF2-40B4-BE49-F238E27FC236}">
              <a16:creationId xmlns:a16="http://schemas.microsoft.com/office/drawing/2014/main" id="{0A9FF702-4D2A-42E9-A522-7A21EACC036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8" name="正方形/長方形 767">
          <a:extLst>
            <a:ext uri="{FF2B5EF4-FFF2-40B4-BE49-F238E27FC236}">
              <a16:creationId xmlns:a16="http://schemas.microsoft.com/office/drawing/2014/main" id="{7ED09735-2BE8-499C-BCB9-DB55E665CCC9}"/>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9" name="正方形/長方形 768">
          <a:extLst>
            <a:ext uri="{FF2B5EF4-FFF2-40B4-BE49-F238E27FC236}">
              <a16:creationId xmlns:a16="http://schemas.microsoft.com/office/drawing/2014/main" id="{33AA8591-A858-497F-B117-B1CA435776E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70" name="正方形/長方形 769">
          <a:extLst>
            <a:ext uri="{FF2B5EF4-FFF2-40B4-BE49-F238E27FC236}">
              <a16:creationId xmlns:a16="http://schemas.microsoft.com/office/drawing/2014/main" id="{26765DA0-2A3A-48B5-B5D9-AE76788E293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932FFFE4-85E5-415E-BC1D-66A973EB24F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447F83CD-C614-4D9E-9E72-819A8E542BF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FE93F773-EB4D-460A-B7FB-A4F2DCB71CD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8E857788-4E0E-4F16-B2AD-C437A998EAC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a:extLst>
            <a:ext uri="{FF2B5EF4-FFF2-40B4-BE49-F238E27FC236}">
              <a16:creationId xmlns:a16="http://schemas.microsoft.com/office/drawing/2014/main" id="{224F6CBB-70C2-4CE1-978E-CA90EEAA663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6" name="テキスト ボックス 775">
          <a:extLst>
            <a:ext uri="{FF2B5EF4-FFF2-40B4-BE49-F238E27FC236}">
              <a16:creationId xmlns:a16="http://schemas.microsoft.com/office/drawing/2014/main" id="{6A05B12F-0327-4E70-A732-96D606AC00DE}"/>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a:extLst>
            <a:ext uri="{FF2B5EF4-FFF2-40B4-BE49-F238E27FC236}">
              <a16:creationId xmlns:a16="http://schemas.microsoft.com/office/drawing/2014/main" id="{36647759-2AB1-4D20-8F2B-5621D48F09F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a:extLst>
            <a:ext uri="{FF2B5EF4-FFF2-40B4-BE49-F238E27FC236}">
              <a16:creationId xmlns:a16="http://schemas.microsoft.com/office/drawing/2014/main" id="{B40CCAE3-9645-4313-8E44-2F837D598D4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a:extLst>
            <a:ext uri="{FF2B5EF4-FFF2-40B4-BE49-F238E27FC236}">
              <a16:creationId xmlns:a16="http://schemas.microsoft.com/office/drawing/2014/main" id="{CB206E55-6182-47FD-82E1-17CF45079FE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a:extLst>
            <a:ext uri="{FF2B5EF4-FFF2-40B4-BE49-F238E27FC236}">
              <a16:creationId xmlns:a16="http://schemas.microsoft.com/office/drawing/2014/main" id="{11FBBC9C-BA0A-4B00-A188-1C728AACEFE7}"/>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a:extLst>
            <a:ext uri="{FF2B5EF4-FFF2-40B4-BE49-F238E27FC236}">
              <a16:creationId xmlns:a16="http://schemas.microsoft.com/office/drawing/2014/main" id="{53A2BCCC-93C9-4F36-AB36-CA8BDE3C8BC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a:extLst>
            <a:ext uri="{FF2B5EF4-FFF2-40B4-BE49-F238E27FC236}">
              <a16:creationId xmlns:a16="http://schemas.microsoft.com/office/drawing/2014/main" id="{39E194E6-A4B8-4290-95E5-471382B51A0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a:extLst>
            <a:ext uri="{FF2B5EF4-FFF2-40B4-BE49-F238E27FC236}">
              <a16:creationId xmlns:a16="http://schemas.microsoft.com/office/drawing/2014/main" id="{4A14EF33-0C03-40EB-8749-4583C02AB62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84" name="テキスト ボックス 783">
          <a:extLst>
            <a:ext uri="{FF2B5EF4-FFF2-40B4-BE49-F238E27FC236}">
              <a16:creationId xmlns:a16="http://schemas.microsoft.com/office/drawing/2014/main" id="{ADEC5ECB-2B11-46DB-AF8F-28562269D24E}"/>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16D9CA4F-409C-49CE-9AEF-17828D0BF24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博物館】&#10;有形固定資産減価償却率グラフ枠">
          <a:extLst>
            <a:ext uri="{FF2B5EF4-FFF2-40B4-BE49-F238E27FC236}">
              <a16:creationId xmlns:a16="http://schemas.microsoft.com/office/drawing/2014/main" id="{C4086D66-636B-4095-947F-C19407BA22B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169545</xdr:rowOff>
    </xdr:from>
    <xdr:to>
      <xdr:col>85</xdr:col>
      <xdr:colOff>126364</xdr:colOff>
      <xdr:row>107</xdr:row>
      <xdr:rowOff>131445</xdr:rowOff>
    </xdr:to>
    <xdr:cxnSp macro="">
      <xdr:nvCxnSpPr>
        <xdr:cNvPr id="787" name="直線コネクタ 786">
          <a:extLst>
            <a:ext uri="{FF2B5EF4-FFF2-40B4-BE49-F238E27FC236}">
              <a16:creationId xmlns:a16="http://schemas.microsoft.com/office/drawing/2014/main" id="{CDA26F37-DFF5-41E4-8F99-A9713E146D53}"/>
            </a:ext>
          </a:extLst>
        </xdr:cNvPr>
        <xdr:cNvCxnSpPr/>
      </xdr:nvCxnSpPr>
      <xdr:spPr>
        <a:xfrm flipV="1">
          <a:off x="14695170" y="16514445"/>
          <a:ext cx="1269"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135272</xdr:rowOff>
    </xdr:from>
    <xdr:ext cx="405111" cy="259045"/>
    <xdr:sp macro="" textlink="">
      <xdr:nvSpPr>
        <xdr:cNvPr id="788" name="【博物館】&#10;有形固定資産減価償却率最小値テキスト">
          <a:extLst>
            <a:ext uri="{FF2B5EF4-FFF2-40B4-BE49-F238E27FC236}">
              <a16:creationId xmlns:a16="http://schemas.microsoft.com/office/drawing/2014/main" id="{3A50FEB3-1E9F-4738-8A10-94AE87EA23CB}"/>
            </a:ext>
          </a:extLst>
        </xdr:cNvPr>
        <xdr:cNvSpPr txBox="1"/>
      </xdr:nvSpPr>
      <xdr:spPr>
        <a:xfrm>
          <a:off x="14744700"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131445</xdr:rowOff>
    </xdr:from>
    <xdr:to>
      <xdr:col>86</xdr:col>
      <xdr:colOff>25400</xdr:colOff>
      <xdr:row>107</xdr:row>
      <xdr:rowOff>131445</xdr:rowOff>
    </xdr:to>
    <xdr:cxnSp macro="">
      <xdr:nvCxnSpPr>
        <xdr:cNvPr id="789" name="直線コネクタ 788">
          <a:extLst>
            <a:ext uri="{FF2B5EF4-FFF2-40B4-BE49-F238E27FC236}">
              <a16:creationId xmlns:a16="http://schemas.microsoft.com/office/drawing/2014/main" id="{3B19A47C-57F0-46DC-BE97-6C63DDADC923}"/>
            </a:ext>
          </a:extLst>
        </xdr:cNvPr>
        <xdr:cNvCxnSpPr/>
      </xdr:nvCxnSpPr>
      <xdr:spPr>
        <a:xfrm>
          <a:off x="14611350" y="17457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116222</xdr:rowOff>
    </xdr:from>
    <xdr:ext cx="405111" cy="259045"/>
    <xdr:sp macro="" textlink="">
      <xdr:nvSpPr>
        <xdr:cNvPr id="790" name="【博物館】&#10;有形固定資産減価償却率最大値テキスト">
          <a:extLst>
            <a:ext uri="{FF2B5EF4-FFF2-40B4-BE49-F238E27FC236}">
              <a16:creationId xmlns:a16="http://schemas.microsoft.com/office/drawing/2014/main" id="{9CA7BA04-5E1C-4C96-9178-C9C2EABEFF12}"/>
            </a:ext>
          </a:extLst>
        </xdr:cNvPr>
        <xdr:cNvSpPr txBox="1"/>
      </xdr:nvSpPr>
      <xdr:spPr>
        <a:xfrm>
          <a:off x="14744700" y="1630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169545</xdr:rowOff>
    </xdr:from>
    <xdr:to>
      <xdr:col>86</xdr:col>
      <xdr:colOff>25400</xdr:colOff>
      <xdr:row>101</xdr:row>
      <xdr:rowOff>169545</xdr:rowOff>
    </xdr:to>
    <xdr:cxnSp macro="">
      <xdr:nvCxnSpPr>
        <xdr:cNvPr id="791" name="直線コネクタ 790">
          <a:extLst>
            <a:ext uri="{FF2B5EF4-FFF2-40B4-BE49-F238E27FC236}">
              <a16:creationId xmlns:a16="http://schemas.microsoft.com/office/drawing/2014/main" id="{EC5F5261-6FD2-46E9-A09C-21A132AEAF81}"/>
            </a:ext>
          </a:extLst>
        </xdr:cNvPr>
        <xdr:cNvCxnSpPr/>
      </xdr:nvCxnSpPr>
      <xdr:spPr>
        <a:xfrm>
          <a:off x="14611350" y="1651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110507</xdr:rowOff>
    </xdr:from>
    <xdr:ext cx="405111" cy="259045"/>
    <xdr:sp macro="" textlink="">
      <xdr:nvSpPr>
        <xdr:cNvPr id="792" name="【博物館】&#10;有形固定資産減価償却率平均値テキスト">
          <a:extLst>
            <a:ext uri="{FF2B5EF4-FFF2-40B4-BE49-F238E27FC236}">
              <a16:creationId xmlns:a16="http://schemas.microsoft.com/office/drawing/2014/main" id="{3F76921E-A619-4545-B07D-A26B17C7874B}"/>
            </a:ext>
          </a:extLst>
        </xdr:cNvPr>
        <xdr:cNvSpPr txBox="1"/>
      </xdr:nvSpPr>
      <xdr:spPr>
        <a:xfrm>
          <a:off x="14744700" y="1694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93" name="フローチャート: 判断 792">
          <a:extLst>
            <a:ext uri="{FF2B5EF4-FFF2-40B4-BE49-F238E27FC236}">
              <a16:creationId xmlns:a16="http://schemas.microsoft.com/office/drawing/2014/main" id="{0F8AB440-2E27-49D5-91F3-0E698441FC68}"/>
            </a:ext>
          </a:extLst>
        </xdr:cNvPr>
        <xdr:cNvSpPr/>
      </xdr:nvSpPr>
      <xdr:spPr>
        <a:xfrm>
          <a:off x="14649450"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94" name="フローチャート: 判断 793">
          <a:extLst>
            <a:ext uri="{FF2B5EF4-FFF2-40B4-BE49-F238E27FC236}">
              <a16:creationId xmlns:a16="http://schemas.microsoft.com/office/drawing/2014/main" id="{EC46FB2B-3918-48F8-B28A-744936FCFEB0}"/>
            </a:ext>
          </a:extLst>
        </xdr:cNvPr>
        <xdr:cNvSpPr/>
      </xdr:nvSpPr>
      <xdr:spPr>
        <a:xfrm>
          <a:off x="13887450" y="16965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795" name="フローチャート: 判断 794">
          <a:extLst>
            <a:ext uri="{FF2B5EF4-FFF2-40B4-BE49-F238E27FC236}">
              <a16:creationId xmlns:a16="http://schemas.microsoft.com/office/drawing/2014/main" id="{2CFCAF37-9EDF-4BCA-B7D7-0860694D5DF3}"/>
            </a:ext>
          </a:extLst>
        </xdr:cNvPr>
        <xdr:cNvSpPr/>
      </xdr:nvSpPr>
      <xdr:spPr>
        <a:xfrm>
          <a:off x="13096875" y="16925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96" name="フローチャート: 判断 795">
          <a:extLst>
            <a:ext uri="{FF2B5EF4-FFF2-40B4-BE49-F238E27FC236}">
              <a16:creationId xmlns:a16="http://schemas.microsoft.com/office/drawing/2014/main" id="{2560278F-8B77-479F-9F25-7830F7AB0531}"/>
            </a:ext>
          </a:extLst>
        </xdr:cNvPr>
        <xdr:cNvSpPr/>
      </xdr:nvSpPr>
      <xdr:spPr>
        <a:xfrm>
          <a:off x="122967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97" name="フローチャート: 判断 796">
          <a:extLst>
            <a:ext uri="{FF2B5EF4-FFF2-40B4-BE49-F238E27FC236}">
              <a16:creationId xmlns:a16="http://schemas.microsoft.com/office/drawing/2014/main" id="{FBC664E6-0077-4294-94BC-532D75192E6D}"/>
            </a:ext>
          </a:extLst>
        </xdr:cNvPr>
        <xdr:cNvSpPr/>
      </xdr:nvSpPr>
      <xdr:spPr>
        <a:xfrm>
          <a:off x="11487150" y="167443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88E210D-96DA-4625-B5AE-86CF43D01D9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574B4EC-B385-47C2-BE6A-DD55CC2AE07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99907A7A-CD36-44BC-82F6-35DAF6B2B39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C7109F1-A77D-4C68-A54B-7B9D4E69A0C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4B849D8-D922-419F-8C56-9F1F08A10A4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118745</xdr:rowOff>
    </xdr:from>
    <xdr:to>
      <xdr:col>85</xdr:col>
      <xdr:colOff>177800</xdr:colOff>
      <xdr:row>102</xdr:row>
      <xdr:rowOff>48895</xdr:rowOff>
    </xdr:to>
    <xdr:sp macro="" textlink="">
      <xdr:nvSpPr>
        <xdr:cNvPr id="803" name="楕円 802">
          <a:extLst>
            <a:ext uri="{FF2B5EF4-FFF2-40B4-BE49-F238E27FC236}">
              <a16:creationId xmlns:a16="http://schemas.microsoft.com/office/drawing/2014/main" id="{5F25E50E-ED64-43DD-90EF-FBF2099BCB6D}"/>
            </a:ext>
          </a:extLst>
        </xdr:cNvPr>
        <xdr:cNvSpPr/>
      </xdr:nvSpPr>
      <xdr:spPr>
        <a:xfrm>
          <a:off x="14649450" y="164763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71772</xdr:rowOff>
    </xdr:from>
    <xdr:ext cx="405111" cy="259045"/>
    <xdr:sp macro="" textlink="">
      <xdr:nvSpPr>
        <xdr:cNvPr id="804" name="【博物館】&#10;有形固定資産減価償却率該当値テキスト">
          <a:extLst>
            <a:ext uri="{FF2B5EF4-FFF2-40B4-BE49-F238E27FC236}">
              <a16:creationId xmlns:a16="http://schemas.microsoft.com/office/drawing/2014/main" id="{FB2EA940-9557-4D85-AFA1-BF7A145FD1DF}"/>
            </a:ext>
          </a:extLst>
        </xdr:cNvPr>
        <xdr:cNvSpPr txBox="1"/>
      </xdr:nvSpPr>
      <xdr:spPr>
        <a:xfrm>
          <a:off x="14744700" y="1642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90170</xdr:rowOff>
    </xdr:from>
    <xdr:to>
      <xdr:col>81</xdr:col>
      <xdr:colOff>101600</xdr:colOff>
      <xdr:row>102</xdr:row>
      <xdr:rowOff>20320</xdr:rowOff>
    </xdr:to>
    <xdr:sp macro="" textlink="">
      <xdr:nvSpPr>
        <xdr:cNvPr id="805" name="楕円 804">
          <a:extLst>
            <a:ext uri="{FF2B5EF4-FFF2-40B4-BE49-F238E27FC236}">
              <a16:creationId xmlns:a16="http://schemas.microsoft.com/office/drawing/2014/main" id="{7D8BBB55-7F2F-4225-B287-C598E416A4E6}"/>
            </a:ext>
          </a:extLst>
        </xdr:cNvPr>
        <xdr:cNvSpPr/>
      </xdr:nvSpPr>
      <xdr:spPr>
        <a:xfrm>
          <a:off x="13887450" y="16441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140970</xdr:rowOff>
    </xdr:from>
    <xdr:to>
      <xdr:col>85</xdr:col>
      <xdr:colOff>127000</xdr:colOff>
      <xdr:row>101</xdr:row>
      <xdr:rowOff>169545</xdr:rowOff>
    </xdr:to>
    <xdr:cxnSp macro="">
      <xdr:nvCxnSpPr>
        <xdr:cNvPr id="806" name="直線コネクタ 805">
          <a:extLst>
            <a:ext uri="{FF2B5EF4-FFF2-40B4-BE49-F238E27FC236}">
              <a16:creationId xmlns:a16="http://schemas.microsoft.com/office/drawing/2014/main" id="{52CDD755-EDF8-4560-ADE4-BE7ED874FB14}"/>
            </a:ext>
          </a:extLst>
        </xdr:cNvPr>
        <xdr:cNvCxnSpPr/>
      </xdr:nvCxnSpPr>
      <xdr:spPr>
        <a:xfrm>
          <a:off x="13935075" y="16498570"/>
          <a:ext cx="762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50164</xdr:rowOff>
    </xdr:from>
    <xdr:to>
      <xdr:col>76</xdr:col>
      <xdr:colOff>165100</xdr:colOff>
      <xdr:row>101</xdr:row>
      <xdr:rowOff>151764</xdr:rowOff>
    </xdr:to>
    <xdr:sp macro="" textlink="">
      <xdr:nvSpPr>
        <xdr:cNvPr id="807" name="楕円 806">
          <a:extLst>
            <a:ext uri="{FF2B5EF4-FFF2-40B4-BE49-F238E27FC236}">
              <a16:creationId xmlns:a16="http://schemas.microsoft.com/office/drawing/2014/main" id="{2ADC77DC-D124-4388-AC17-BFF3EF72AC4C}"/>
            </a:ext>
          </a:extLst>
        </xdr:cNvPr>
        <xdr:cNvSpPr/>
      </xdr:nvSpPr>
      <xdr:spPr>
        <a:xfrm>
          <a:off x="13096875" y="164014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100964</xdr:rowOff>
    </xdr:from>
    <xdr:to>
      <xdr:col>81</xdr:col>
      <xdr:colOff>50800</xdr:colOff>
      <xdr:row>101</xdr:row>
      <xdr:rowOff>140970</xdr:rowOff>
    </xdr:to>
    <xdr:cxnSp macro="">
      <xdr:nvCxnSpPr>
        <xdr:cNvPr id="808" name="直線コネクタ 807">
          <a:extLst>
            <a:ext uri="{FF2B5EF4-FFF2-40B4-BE49-F238E27FC236}">
              <a16:creationId xmlns:a16="http://schemas.microsoft.com/office/drawing/2014/main" id="{A560D161-3A50-4FC2-8E98-5BAF1ED8F439}"/>
            </a:ext>
          </a:extLst>
        </xdr:cNvPr>
        <xdr:cNvCxnSpPr/>
      </xdr:nvCxnSpPr>
      <xdr:spPr>
        <a:xfrm>
          <a:off x="13144500" y="16458564"/>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12064</xdr:rowOff>
    </xdr:from>
    <xdr:to>
      <xdr:col>72</xdr:col>
      <xdr:colOff>38100</xdr:colOff>
      <xdr:row>101</xdr:row>
      <xdr:rowOff>113664</xdr:rowOff>
    </xdr:to>
    <xdr:sp macro="" textlink="">
      <xdr:nvSpPr>
        <xdr:cNvPr id="809" name="楕円 808">
          <a:extLst>
            <a:ext uri="{FF2B5EF4-FFF2-40B4-BE49-F238E27FC236}">
              <a16:creationId xmlns:a16="http://schemas.microsoft.com/office/drawing/2014/main" id="{B40EDBBC-564C-46F7-9202-13EC5075533A}"/>
            </a:ext>
          </a:extLst>
        </xdr:cNvPr>
        <xdr:cNvSpPr/>
      </xdr:nvSpPr>
      <xdr:spPr>
        <a:xfrm>
          <a:off x="12296775" y="163633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62864</xdr:rowOff>
    </xdr:from>
    <xdr:to>
      <xdr:col>76</xdr:col>
      <xdr:colOff>114300</xdr:colOff>
      <xdr:row>101</xdr:row>
      <xdr:rowOff>100964</xdr:rowOff>
    </xdr:to>
    <xdr:cxnSp macro="">
      <xdr:nvCxnSpPr>
        <xdr:cNvPr id="810" name="直線コネクタ 809">
          <a:extLst>
            <a:ext uri="{FF2B5EF4-FFF2-40B4-BE49-F238E27FC236}">
              <a16:creationId xmlns:a16="http://schemas.microsoft.com/office/drawing/2014/main" id="{56108D70-ADC6-4F57-8557-C35F10FAE55E}"/>
            </a:ext>
          </a:extLst>
        </xdr:cNvPr>
        <xdr:cNvCxnSpPr/>
      </xdr:nvCxnSpPr>
      <xdr:spPr>
        <a:xfrm>
          <a:off x="12344400" y="1642046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11" name="n_1aveValue【博物館】&#10;有形固定資産減価償却率">
          <a:extLst>
            <a:ext uri="{FF2B5EF4-FFF2-40B4-BE49-F238E27FC236}">
              <a16:creationId xmlns:a16="http://schemas.microsoft.com/office/drawing/2014/main" id="{D922C162-ADAC-4F32-A973-8AD6C10F0426}"/>
            </a:ext>
          </a:extLst>
        </xdr:cNvPr>
        <xdr:cNvSpPr txBox="1"/>
      </xdr:nvSpPr>
      <xdr:spPr>
        <a:xfrm>
          <a:off x="13745219"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9541</xdr:rowOff>
    </xdr:from>
    <xdr:ext cx="405111" cy="259045"/>
    <xdr:sp macro="" textlink="">
      <xdr:nvSpPr>
        <xdr:cNvPr id="812" name="n_2aveValue【博物館】&#10;有形固定資産減価償却率">
          <a:extLst>
            <a:ext uri="{FF2B5EF4-FFF2-40B4-BE49-F238E27FC236}">
              <a16:creationId xmlns:a16="http://schemas.microsoft.com/office/drawing/2014/main" id="{92885DE5-5DDB-4214-851D-5C2FC8D3AC83}"/>
            </a:ext>
          </a:extLst>
        </xdr:cNvPr>
        <xdr:cNvSpPr txBox="1"/>
      </xdr:nvSpPr>
      <xdr:spPr>
        <a:xfrm>
          <a:off x="12964169"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813" name="n_3aveValue【博物館】&#10;有形固定資産減価償却率">
          <a:extLst>
            <a:ext uri="{FF2B5EF4-FFF2-40B4-BE49-F238E27FC236}">
              <a16:creationId xmlns:a16="http://schemas.microsoft.com/office/drawing/2014/main" id="{B92C7792-7BBB-4C89-9F98-78D2B0305E43}"/>
            </a:ext>
          </a:extLst>
        </xdr:cNvPr>
        <xdr:cNvSpPr txBox="1"/>
      </xdr:nvSpPr>
      <xdr:spPr>
        <a:xfrm>
          <a:off x="121640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14" name="n_4aveValue【博物館】&#10;有形固定資産減価償却率">
          <a:extLst>
            <a:ext uri="{FF2B5EF4-FFF2-40B4-BE49-F238E27FC236}">
              <a16:creationId xmlns:a16="http://schemas.microsoft.com/office/drawing/2014/main" id="{A8830397-6145-46A7-94BE-5561BBB3F97A}"/>
            </a:ext>
          </a:extLst>
        </xdr:cNvPr>
        <xdr:cNvSpPr txBox="1"/>
      </xdr:nvSpPr>
      <xdr:spPr>
        <a:xfrm>
          <a:off x="11354444" y="1653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36847</xdr:rowOff>
    </xdr:from>
    <xdr:ext cx="405111" cy="259045"/>
    <xdr:sp macro="" textlink="">
      <xdr:nvSpPr>
        <xdr:cNvPr id="815" name="n_1mainValue【博物館】&#10;有形固定資産減価償却率">
          <a:extLst>
            <a:ext uri="{FF2B5EF4-FFF2-40B4-BE49-F238E27FC236}">
              <a16:creationId xmlns:a16="http://schemas.microsoft.com/office/drawing/2014/main" id="{78D97DD2-CB3E-4F7F-A63C-DA2B503701EC}"/>
            </a:ext>
          </a:extLst>
        </xdr:cNvPr>
        <xdr:cNvSpPr txBox="1"/>
      </xdr:nvSpPr>
      <xdr:spPr>
        <a:xfrm>
          <a:off x="1374521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168291</xdr:rowOff>
    </xdr:from>
    <xdr:ext cx="405111" cy="259045"/>
    <xdr:sp macro="" textlink="">
      <xdr:nvSpPr>
        <xdr:cNvPr id="816" name="n_2mainValue【博物館】&#10;有形固定資産減価償却率">
          <a:extLst>
            <a:ext uri="{FF2B5EF4-FFF2-40B4-BE49-F238E27FC236}">
              <a16:creationId xmlns:a16="http://schemas.microsoft.com/office/drawing/2014/main" id="{62BC0F76-7832-4885-A924-B05199C2E8A3}"/>
            </a:ext>
          </a:extLst>
        </xdr:cNvPr>
        <xdr:cNvSpPr txBox="1"/>
      </xdr:nvSpPr>
      <xdr:spPr>
        <a:xfrm>
          <a:off x="12964169" y="1618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130191</xdr:rowOff>
    </xdr:from>
    <xdr:ext cx="405111" cy="259045"/>
    <xdr:sp macro="" textlink="">
      <xdr:nvSpPr>
        <xdr:cNvPr id="817" name="n_3mainValue【博物館】&#10;有形固定資産減価償却率">
          <a:extLst>
            <a:ext uri="{FF2B5EF4-FFF2-40B4-BE49-F238E27FC236}">
              <a16:creationId xmlns:a16="http://schemas.microsoft.com/office/drawing/2014/main" id="{7B195E74-A86C-4AD9-A814-C5EA20A9B991}"/>
            </a:ext>
          </a:extLst>
        </xdr:cNvPr>
        <xdr:cNvSpPr txBox="1"/>
      </xdr:nvSpPr>
      <xdr:spPr>
        <a:xfrm>
          <a:off x="12164069" y="1616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id="{D76174C6-9CDC-4FFA-A2EE-9977E2FEAF8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9" name="正方形/長方形 818">
          <a:extLst>
            <a:ext uri="{FF2B5EF4-FFF2-40B4-BE49-F238E27FC236}">
              <a16:creationId xmlns:a16="http://schemas.microsoft.com/office/drawing/2014/main" id="{0C37418E-7B1A-4E52-B4BC-CAB8630BD1B8}"/>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20" name="正方形/長方形 819">
          <a:extLst>
            <a:ext uri="{FF2B5EF4-FFF2-40B4-BE49-F238E27FC236}">
              <a16:creationId xmlns:a16="http://schemas.microsoft.com/office/drawing/2014/main" id="{A7480C25-0DB5-4BA3-8250-243D652A074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1" name="正方形/長方形 820">
          <a:extLst>
            <a:ext uri="{FF2B5EF4-FFF2-40B4-BE49-F238E27FC236}">
              <a16:creationId xmlns:a16="http://schemas.microsoft.com/office/drawing/2014/main" id="{0AE60C4D-7D3E-4E53-A32D-B19CA964A02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2" name="正方形/長方形 821">
          <a:extLst>
            <a:ext uri="{FF2B5EF4-FFF2-40B4-BE49-F238E27FC236}">
              <a16:creationId xmlns:a16="http://schemas.microsoft.com/office/drawing/2014/main" id="{9E8A172A-B6B1-48DE-B8CF-02BECA53BD88}"/>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3FE02ECA-5D3B-49E5-AB37-15BDCDB79D5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F0CCE117-1F3B-458B-ACDC-D46BD62A203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E989B825-3812-414B-A832-C34D6AA4FD1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C32C832D-5939-45DB-B78A-7F6C3380957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7" name="直線コネクタ 826">
          <a:extLst>
            <a:ext uri="{FF2B5EF4-FFF2-40B4-BE49-F238E27FC236}">
              <a16:creationId xmlns:a16="http://schemas.microsoft.com/office/drawing/2014/main" id="{3181A54A-E47C-40E1-8E2C-A4D4B8442231}"/>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8" name="テキスト ボックス 827">
          <a:extLst>
            <a:ext uri="{FF2B5EF4-FFF2-40B4-BE49-F238E27FC236}">
              <a16:creationId xmlns:a16="http://schemas.microsoft.com/office/drawing/2014/main" id="{EFAB9067-523D-4C93-AB42-7915C783B3CF}"/>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9" name="直線コネクタ 828">
          <a:extLst>
            <a:ext uri="{FF2B5EF4-FFF2-40B4-BE49-F238E27FC236}">
              <a16:creationId xmlns:a16="http://schemas.microsoft.com/office/drawing/2014/main" id="{A46D83AD-5A2F-4E14-954C-1080A1FB57C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0" name="テキスト ボックス 829">
          <a:extLst>
            <a:ext uri="{FF2B5EF4-FFF2-40B4-BE49-F238E27FC236}">
              <a16:creationId xmlns:a16="http://schemas.microsoft.com/office/drawing/2014/main" id="{3ACACEEB-871B-46DC-A063-D68C70D06AAC}"/>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1" name="直線コネクタ 830">
          <a:extLst>
            <a:ext uri="{FF2B5EF4-FFF2-40B4-BE49-F238E27FC236}">
              <a16:creationId xmlns:a16="http://schemas.microsoft.com/office/drawing/2014/main" id="{66B836B9-B0BD-407A-8BF2-C9840D9270C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2" name="テキスト ボックス 831">
          <a:extLst>
            <a:ext uri="{FF2B5EF4-FFF2-40B4-BE49-F238E27FC236}">
              <a16:creationId xmlns:a16="http://schemas.microsoft.com/office/drawing/2014/main" id="{15F6AF77-BF08-496F-940D-76D35B94DC1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3" name="直線コネクタ 832">
          <a:extLst>
            <a:ext uri="{FF2B5EF4-FFF2-40B4-BE49-F238E27FC236}">
              <a16:creationId xmlns:a16="http://schemas.microsoft.com/office/drawing/2014/main" id="{22DFBF68-CCE2-42C2-96C2-9B494BBD638D}"/>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4" name="テキスト ボックス 833">
          <a:extLst>
            <a:ext uri="{FF2B5EF4-FFF2-40B4-BE49-F238E27FC236}">
              <a16:creationId xmlns:a16="http://schemas.microsoft.com/office/drawing/2014/main" id="{99F80CAA-1299-4B6B-A97F-4117366C2AFA}"/>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5" name="直線コネクタ 834">
          <a:extLst>
            <a:ext uri="{FF2B5EF4-FFF2-40B4-BE49-F238E27FC236}">
              <a16:creationId xmlns:a16="http://schemas.microsoft.com/office/drawing/2014/main" id="{B2832B15-D61D-4811-BE87-833894D206E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6" name="テキスト ボックス 835">
          <a:extLst>
            <a:ext uri="{FF2B5EF4-FFF2-40B4-BE49-F238E27FC236}">
              <a16:creationId xmlns:a16="http://schemas.microsoft.com/office/drawing/2014/main" id="{CA86D7BC-403B-458F-B8D4-4FD00E184353}"/>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C5625989-B177-44D3-9B2D-C36A5E6FDBC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C05011E5-D318-44AC-8199-33934A970C3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博物館】&#10;一人当たり面積グラフ枠">
          <a:extLst>
            <a:ext uri="{FF2B5EF4-FFF2-40B4-BE49-F238E27FC236}">
              <a16:creationId xmlns:a16="http://schemas.microsoft.com/office/drawing/2014/main" id="{96A1F3A3-83EE-4575-B356-675E46D4805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40" name="直線コネクタ 839">
          <a:extLst>
            <a:ext uri="{FF2B5EF4-FFF2-40B4-BE49-F238E27FC236}">
              <a16:creationId xmlns:a16="http://schemas.microsoft.com/office/drawing/2014/main" id="{0F33C22D-8549-40D3-8AB2-0DD0361CC64D}"/>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41" name="【博物館】&#10;一人当たり面積最小値テキスト">
          <a:extLst>
            <a:ext uri="{FF2B5EF4-FFF2-40B4-BE49-F238E27FC236}">
              <a16:creationId xmlns:a16="http://schemas.microsoft.com/office/drawing/2014/main" id="{02810C62-0DB2-47C7-A876-9AF656458459}"/>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42" name="直線コネクタ 841">
          <a:extLst>
            <a:ext uri="{FF2B5EF4-FFF2-40B4-BE49-F238E27FC236}">
              <a16:creationId xmlns:a16="http://schemas.microsoft.com/office/drawing/2014/main" id="{1FC125DB-8164-40A9-A90E-14F5BCBE258F}"/>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43" name="【博物館】&#10;一人当たり面積最大値テキスト">
          <a:extLst>
            <a:ext uri="{FF2B5EF4-FFF2-40B4-BE49-F238E27FC236}">
              <a16:creationId xmlns:a16="http://schemas.microsoft.com/office/drawing/2014/main" id="{B3BCB38C-AC4E-4D3F-9F5B-30DD82C4612D}"/>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4" name="直線コネクタ 843">
          <a:extLst>
            <a:ext uri="{FF2B5EF4-FFF2-40B4-BE49-F238E27FC236}">
              <a16:creationId xmlns:a16="http://schemas.microsoft.com/office/drawing/2014/main" id="{5A58F946-90B6-4363-AF43-7BA087A90E54}"/>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45" name="【博物館】&#10;一人当たり面積平均値テキスト">
          <a:extLst>
            <a:ext uri="{FF2B5EF4-FFF2-40B4-BE49-F238E27FC236}">
              <a16:creationId xmlns:a16="http://schemas.microsoft.com/office/drawing/2014/main" id="{4948F52F-4EE5-4FC8-A63E-95C73CF58614}"/>
            </a:ext>
          </a:extLst>
        </xdr:cNvPr>
        <xdr:cNvSpPr txBox="1"/>
      </xdr:nvSpPr>
      <xdr:spPr>
        <a:xfrm>
          <a:off x="20002500" y="1699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46" name="フローチャート: 判断 845">
          <a:extLst>
            <a:ext uri="{FF2B5EF4-FFF2-40B4-BE49-F238E27FC236}">
              <a16:creationId xmlns:a16="http://schemas.microsoft.com/office/drawing/2014/main" id="{14EF0A02-CC8E-486C-9DB5-EF78DD0A1325}"/>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47" name="フローチャート: 判断 846">
          <a:extLst>
            <a:ext uri="{FF2B5EF4-FFF2-40B4-BE49-F238E27FC236}">
              <a16:creationId xmlns:a16="http://schemas.microsoft.com/office/drawing/2014/main" id="{7EE81C9A-CB4B-4657-BADC-446A3CEA489C}"/>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8" name="フローチャート: 判断 847">
          <a:extLst>
            <a:ext uri="{FF2B5EF4-FFF2-40B4-BE49-F238E27FC236}">
              <a16:creationId xmlns:a16="http://schemas.microsoft.com/office/drawing/2014/main" id="{E78AE7AF-A02C-4CE1-A14F-E6E3C902311D}"/>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9" name="フローチャート: 判断 848">
          <a:extLst>
            <a:ext uri="{FF2B5EF4-FFF2-40B4-BE49-F238E27FC236}">
              <a16:creationId xmlns:a16="http://schemas.microsoft.com/office/drawing/2014/main" id="{8641FC5C-7B88-41AD-91E8-F54056867D5E}"/>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50" name="フローチャート: 判断 849">
          <a:extLst>
            <a:ext uri="{FF2B5EF4-FFF2-40B4-BE49-F238E27FC236}">
              <a16:creationId xmlns:a16="http://schemas.microsoft.com/office/drawing/2014/main" id="{C2F3E3C6-573F-474C-889E-0657E7681AC9}"/>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761399E5-E863-4F35-8589-266B7AE11CA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FF29F44-5F1E-43E1-A108-68CAB3048C9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EABEB329-2C15-4682-8AED-9C0422C9019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9D4A867B-E229-42B2-9B61-DA88C96CCEB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208EE5F9-2180-4A91-B220-D0D62C38D61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856" name="楕円 855">
          <a:extLst>
            <a:ext uri="{FF2B5EF4-FFF2-40B4-BE49-F238E27FC236}">
              <a16:creationId xmlns:a16="http://schemas.microsoft.com/office/drawing/2014/main" id="{FF78414A-4AF9-4A9E-AA15-679AEAAE43D7}"/>
            </a:ext>
          </a:extLst>
        </xdr:cNvPr>
        <xdr:cNvSpPr/>
      </xdr:nvSpPr>
      <xdr:spPr>
        <a:xfrm>
          <a:off x="19897725"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124477</xdr:rowOff>
    </xdr:from>
    <xdr:ext cx="469744" cy="259045"/>
    <xdr:sp macro="" textlink="">
      <xdr:nvSpPr>
        <xdr:cNvPr id="857" name="【博物館】&#10;一人当たり面積該当値テキスト">
          <a:extLst>
            <a:ext uri="{FF2B5EF4-FFF2-40B4-BE49-F238E27FC236}">
              <a16:creationId xmlns:a16="http://schemas.microsoft.com/office/drawing/2014/main" id="{E1EA9376-5BEB-43B6-BE83-B256D3C62D90}"/>
            </a:ext>
          </a:extLst>
        </xdr:cNvPr>
        <xdr:cNvSpPr txBox="1"/>
      </xdr:nvSpPr>
      <xdr:spPr>
        <a:xfrm>
          <a:off x="20002500"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858" name="楕円 857">
          <a:extLst>
            <a:ext uri="{FF2B5EF4-FFF2-40B4-BE49-F238E27FC236}">
              <a16:creationId xmlns:a16="http://schemas.microsoft.com/office/drawing/2014/main" id="{E8FD5C9E-8806-4A24-9B2F-3A862B517291}"/>
            </a:ext>
          </a:extLst>
        </xdr:cNvPr>
        <xdr:cNvSpPr/>
      </xdr:nvSpPr>
      <xdr:spPr>
        <a:xfrm>
          <a:off x="19154775" y="16944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859" name="直線コネクタ 858">
          <a:extLst>
            <a:ext uri="{FF2B5EF4-FFF2-40B4-BE49-F238E27FC236}">
              <a16:creationId xmlns:a16="http://schemas.microsoft.com/office/drawing/2014/main" id="{A580B4F5-B113-4D5E-ABCE-269DD85991D7}"/>
            </a:ext>
          </a:extLst>
        </xdr:cNvPr>
        <xdr:cNvCxnSpPr/>
      </xdr:nvCxnSpPr>
      <xdr:spPr>
        <a:xfrm>
          <a:off x="19202400" y="169926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60" name="楕円 859">
          <a:extLst>
            <a:ext uri="{FF2B5EF4-FFF2-40B4-BE49-F238E27FC236}">
              <a16:creationId xmlns:a16="http://schemas.microsoft.com/office/drawing/2014/main" id="{9EA0F3DC-190B-4392-85D9-EA296E2622F6}"/>
            </a:ext>
          </a:extLst>
        </xdr:cNvPr>
        <xdr:cNvSpPr/>
      </xdr:nvSpPr>
      <xdr:spPr>
        <a:xfrm>
          <a:off x="18345150"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861" name="直線コネクタ 860">
          <a:extLst>
            <a:ext uri="{FF2B5EF4-FFF2-40B4-BE49-F238E27FC236}">
              <a16:creationId xmlns:a16="http://schemas.microsoft.com/office/drawing/2014/main" id="{63C4FEFC-D4F6-46A2-8DDC-BC7896052B3C}"/>
            </a:ext>
          </a:extLst>
        </xdr:cNvPr>
        <xdr:cNvCxnSpPr/>
      </xdr:nvCxnSpPr>
      <xdr:spPr>
        <a:xfrm>
          <a:off x="18392775" y="16992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62" name="楕円 861">
          <a:extLst>
            <a:ext uri="{FF2B5EF4-FFF2-40B4-BE49-F238E27FC236}">
              <a16:creationId xmlns:a16="http://schemas.microsoft.com/office/drawing/2014/main" id="{2F13BBFB-1AB6-459B-87E4-020F5B0A08E5}"/>
            </a:ext>
          </a:extLst>
        </xdr:cNvPr>
        <xdr:cNvSpPr/>
      </xdr:nvSpPr>
      <xdr:spPr>
        <a:xfrm>
          <a:off x="17554575" y="16944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863" name="直線コネクタ 862">
          <a:extLst>
            <a:ext uri="{FF2B5EF4-FFF2-40B4-BE49-F238E27FC236}">
              <a16:creationId xmlns:a16="http://schemas.microsoft.com/office/drawing/2014/main" id="{4967FB0F-43F4-40E3-A0E0-7BCB8F1A3C94}"/>
            </a:ext>
          </a:extLst>
        </xdr:cNvPr>
        <xdr:cNvCxnSpPr/>
      </xdr:nvCxnSpPr>
      <xdr:spPr>
        <a:xfrm>
          <a:off x="17602200" y="169926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864" name="n_1aveValue【博物館】&#10;一人当たり面積">
          <a:extLst>
            <a:ext uri="{FF2B5EF4-FFF2-40B4-BE49-F238E27FC236}">
              <a16:creationId xmlns:a16="http://schemas.microsoft.com/office/drawing/2014/main" id="{BA3034BE-2264-49CB-B265-58FBDDB0A3B8}"/>
            </a:ext>
          </a:extLst>
        </xdr:cNvPr>
        <xdr:cNvSpPr txBox="1"/>
      </xdr:nvSpPr>
      <xdr:spPr>
        <a:xfrm>
          <a:off x="189834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65" name="n_2aveValue【博物館】&#10;一人当たり面積">
          <a:extLst>
            <a:ext uri="{FF2B5EF4-FFF2-40B4-BE49-F238E27FC236}">
              <a16:creationId xmlns:a16="http://schemas.microsoft.com/office/drawing/2014/main" id="{A0853662-96D6-4225-8F3A-00E438F99D88}"/>
            </a:ext>
          </a:extLst>
        </xdr:cNvPr>
        <xdr:cNvSpPr txBox="1"/>
      </xdr:nvSpPr>
      <xdr:spPr>
        <a:xfrm>
          <a:off x="18183302"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66" name="n_3aveValue【博物館】&#10;一人当たり面積">
          <a:extLst>
            <a:ext uri="{FF2B5EF4-FFF2-40B4-BE49-F238E27FC236}">
              <a16:creationId xmlns:a16="http://schemas.microsoft.com/office/drawing/2014/main" id="{3A4E46CC-A6E2-4D9C-8447-99D87CEB85E4}"/>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67" name="n_4aveValue【博物館】&#10;一人当たり面積">
          <a:extLst>
            <a:ext uri="{FF2B5EF4-FFF2-40B4-BE49-F238E27FC236}">
              <a16:creationId xmlns:a16="http://schemas.microsoft.com/office/drawing/2014/main" id="{80E5A04A-679F-4A0B-AD1F-A748F6A3AFD8}"/>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868" name="n_1mainValue【博物館】&#10;一人当たり面積">
          <a:extLst>
            <a:ext uri="{FF2B5EF4-FFF2-40B4-BE49-F238E27FC236}">
              <a16:creationId xmlns:a16="http://schemas.microsoft.com/office/drawing/2014/main" id="{9637FFEB-3B15-450A-9ABD-C0146624B4B0}"/>
            </a:ext>
          </a:extLst>
        </xdr:cNvPr>
        <xdr:cNvSpPr txBox="1"/>
      </xdr:nvSpPr>
      <xdr:spPr>
        <a:xfrm>
          <a:off x="189834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69" name="n_2mainValue【博物館】&#10;一人当たり面積">
          <a:extLst>
            <a:ext uri="{FF2B5EF4-FFF2-40B4-BE49-F238E27FC236}">
              <a16:creationId xmlns:a16="http://schemas.microsoft.com/office/drawing/2014/main" id="{B8EE0426-901A-4900-9814-2E72B1D6585F}"/>
            </a:ext>
          </a:extLst>
        </xdr:cNvPr>
        <xdr:cNvSpPr txBox="1"/>
      </xdr:nvSpPr>
      <xdr:spPr>
        <a:xfrm>
          <a:off x="181833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70" name="n_3mainValue【博物館】&#10;一人当たり面積">
          <a:extLst>
            <a:ext uri="{FF2B5EF4-FFF2-40B4-BE49-F238E27FC236}">
              <a16:creationId xmlns:a16="http://schemas.microsoft.com/office/drawing/2014/main" id="{3CDD5D23-57CF-4C86-89B9-B01F45E2761D}"/>
            </a:ext>
          </a:extLst>
        </xdr:cNvPr>
        <xdr:cNvSpPr txBox="1"/>
      </xdr:nvSpPr>
      <xdr:spPr>
        <a:xfrm>
          <a:off x="173832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a:extLst>
            <a:ext uri="{FF2B5EF4-FFF2-40B4-BE49-F238E27FC236}">
              <a16:creationId xmlns:a16="http://schemas.microsoft.com/office/drawing/2014/main" id="{53ED2F56-245C-4683-A556-B1E58562414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a:extLst>
            <a:ext uri="{FF2B5EF4-FFF2-40B4-BE49-F238E27FC236}">
              <a16:creationId xmlns:a16="http://schemas.microsoft.com/office/drawing/2014/main" id="{F7BC8493-AF12-40FB-8870-4B7FC2179F5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a:extLst>
            <a:ext uri="{FF2B5EF4-FFF2-40B4-BE49-F238E27FC236}">
              <a16:creationId xmlns:a16="http://schemas.microsoft.com/office/drawing/2014/main" id="{52EB35F3-6EF3-4AD7-A1F1-38766153961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類似団体と比較して特に有形固定資産減価償却率が高くなっている施設は空港であり、特に低くなっている施設は学校施設、博物館である。</a:t>
          </a:r>
        </a:p>
        <a:p>
          <a:r>
            <a:rPr kumimoji="1" lang="ja-JP" altLang="en-US" sz="1300">
              <a:latin typeface="ＭＳ Ｐゴシック" panose="020B0600070205080204" pitchFamily="50" charset="-128"/>
              <a:ea typeface="ＭＳ Ｐゴシック" panose="020B0600070205080204" pitchFamily="50" charset="-128"/>
            </a:rPr>
            <a:t>　空港については、有形固定資産減価償却率が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と類似団体の中でも高くなっている。平成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年度には個別施設計画を策定しており、同計画に基づき老朽化対策に取り組んでいる。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　博物館については、有形固定資産減価償却率が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と類似団体の中で最も低くなっている。これは平成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年４月に県立美術館が開館したことに伴い、有形固定資産額が増加し有形固定資産減価償却率が低下したものであるが、個別施設計画に基づき計画的に老朽化対策に取り組んでいる。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2865B2-53A5-4A10-B933-6AFB73171A4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7D46DC-3BE5-43BE-A13A-FE40CC5448F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DBDC10-4F90-422E-9B49-AA11B674D15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52CAF3-9832-413C-989B-F1F52F9F78B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05A63D-F8E6-4437-B750-E3EBAC6C4B5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8E86C9-29FF-4577-9705-A0637012A38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EBA50D-B3AA-4027-B190-DCEF0207CB7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39263D-5ED8-41EC-86EE-F446F8754E9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1BE8AA-B22A-4383-99C0-3796375978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4A9584-0ACA-42D7-BF32-7D4CB82D87A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9251F7-5FA9-4A1D-9E37-9D457DC967A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D70413-E530-4104-A29C-ED2911F014C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5D4E11-B819-48EE-A568-99A774F4847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C9CD89-EC90-4280-A958-31C7FFF544C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773B62-B5A9-43C9-B688-580D9509791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CB98C1-0D7B-474C-99CC-151558CAA3A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E95C23-3D0D-4FBD-A4B9-D480036E58C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D65097-99DA-4ACB-B5BD-678485811CA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BEE37E-A0B1-4DA3-AC2A-5052D1D9430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9E3550-9B9B-4142-A86E-48BF6E73EED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2E09D8-89AA-40B3-89A5-C04651FEFDE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874CBF-0F00-4154-ACB6-E2B819B3810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36BAD9-A647-4607-A99D-A71C3BF7D4D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9EA14A-1BE2-4D2C-AD49-DD7AA90467E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834C04-28F6-4FAB-A7C9-4897185848D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53076C-D7E9-4331-8164-C4AEEBDFD15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E7A07A-D3D3-4C7B-A337-31991EF2EBB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B7C1C23-39DF-42C9-A096-148A7D2168F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4B704B7-641F-4345-AC2A-82C493FF233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76985CD-00AB-4DF2-93DB-85B2672401A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4BF8353-7656-499A-A872-F54F7F08DE4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B404089B-18FE-4AB9-BED6-A186BFB3C8EA}"/>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B946F39-9BB1-4A8B-AEC4-64207DDCBC0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8080664-7061-465E-AB10-95E855841C1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9B7D7B1-6DC2-4F09-83B3-6C6CBA1C7C0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F1299BE-033F-4775-AC6B-D1CB97E18CF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D6C0342-C39A-4F90-B138-1623375AE95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1805182-87A0-4528-96F1-55FE2C63BE0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A1352D-EFE9-4EC4-AC0C-808ADAE208D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FB385D-62AB-4342-BCC8-03034E8ED82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B0A8C9-F492-45D2-BC33-3273D71ED50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757D5E-7D10-4163-A5B6-296B3D933AB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8EB45F-0E27-44CB-B221-C57C0B74F61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EE40530-7240-4299-AA87-1B0CEDC1AAF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99FF73-8FD2-4AB2-864F-BC87C14E41A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6853BA6-F6E7-42F0-9B67-6664EF88095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778BA0-96AC-4A50-AFC9-EF9616B239D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6B60F1-C615-408B-852D-9E1DDDB33BA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340173-3EA6-4E12-930E-5CDEFE39E18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4B3552B-BFB9-4DA7-A549-122F4DBE182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B5AEC6-4ED6-4464-BE1A-EA6F55B9E4E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0ABD7EE-185B-463A-B040-F0BAF77675D3}"/>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463FF6-D047-4225-9415-7F6F98C35AA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46E653B4-D100-425A-B9F5-8F8FF7FEB42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920CBBC4-77ED-4915-BDB3-2238D34384BC}"/>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D2ED5A21-7CBC-48D1-AD65-F67DA4AA5C65}"/>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82C9776F-DCFC-473E-9A0D-9E547329776D}"/>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4A863729-E6E5-41E2-AA3B-9B22B371AD44}"/>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623657DF-2053-4F97-B110-5E56AAFEE6E2}"/>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D0DD30C6-5A38-4CFD-A638-B5959551580A}"/>
            </a:ext>
          </a:extLst>
        </xdr:cNvPr>
        <xdr:cNvSpPr txBox="1"/>
      </xdr:nvSpPr>
      <xdr:spPr>
        <a:xfrm>
          <a:off x="4229100" y="615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508F32C0-1519-4E8D-B0D4-13BCB88D3A24}"/>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9AC412CA-E9D8-47E1-864D-5A87BD8EF2DA}"/>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156862</xdr:rowOff>
    </xdr:from>
    <xdr:ext cx="405111" cy="259045"/>
    <xdr:sp macro="" textlink="">
      <xdr:nvSpPr>
        <xdr:cNvPr id="64" name="n_1aveValue【体育館・プール】&#10;有形固定資産減価償却率">
          <a:extLst>
            <a:ext uri="{FF2B5EF4-FFF2-40B4-BE49-F238E27FC236}">
              <a16:creationId xmlns:a16="http://schemas.microsoft.com/office/drawing/2014/main" id="{6786A8D3-F0B5-4EDF-BDF1-1B52ABA54E53}"/>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3A9C74C8-058F-482D-B8F2-C6F6EEAAF496}"/>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21607</xdr:rowOff>
    </xdr:from>
    <xdr:ext cx="405111" cy="259045"/>
    <xdr:sp macro="" textlink="">
      <xdr:nvSpPr>
        <xdr:cNvPr id="66" name="n_2aveValue【体育館・プール】&#10;有形固定資産減価償却率">
          <a:extLst>
            <a:ext uri="{FF2B5EF4-FFF2-40B4-BE49-F238E27FC236}">
              <a16:creationId xmlns:a16="http://schemas.microsoft.com/office/drawing/2014/main" id="{73F5B62C-66EC-421B-B841-54CAB41AB90C}"/>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120650</xdr:rowOff>
    </xdr:from>
    <xdr:to>
      <xdr:col>10</xdr:col>
      <xdr:colOff>165100</xdr:colOff>
      <xdr:row>39</xdr:row>
      <xdr:rowOff>50800</xdr:rowOff>
    </xdr:to>
    <xdr:sp macro="" textlink="">
      <xdr:nvSpPr>
        <xdr:cNvPr id="67" name="フローチャート: 判断 66">
          <a:extLst>
            <a:ext uri="{FF2B5EF4-FFF2-40B4-BE49-F238E27FC236}">
              <a16:creationId xmlns:a16="http://schemas.microsoft.com/office/drawing/2014/main" id="{5DD954CF-F774-4B89-B2C3-55E07163DACF}"/>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67327</xdr:rowOff>
    </xdr:from>
    <xdr:ext cx="405111" cy="259045"/>
    <xdr:sp macro="" textlink="">
      <xdr:nvSpPr>
        <xdr:cNvPr id="68" name="n_3aveValue【体育館・プール】&#10;有形固定資産減価償却率">
          <a:extLst>
            <a:ext uri="{FF2B5EF4-FFF2-40B4-BE49-F238E27FC236}">
              <a16:creationId xmlns:a16="http://schemas.microsoft.com/office/drawing/2014/main" id="{DAD14B71-FD87-4681-973F-21DEDAF62FC2}"/>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40</xdr:row>
      <xdr:rowOff>61595</xdr:rowOff>
    </xdr:from>
    <xdr:to>
      <xdr:col>6</xdr:col>
      <xdr:colOff>38100</xdr:colOff>
      <xdr:row>40</xdr:row>
      <xdr:rowOff>163195</xdr:rowOff>
    </xdr:to>
    <xdr:sp macro="" textlink="">
      <xdr:nvSpPr>
        <xdr:cNvPr id="69" name="フローチャート: 判断 68">
          <a:extLst>
            <a:ext uri="{FF2B5EF4-FFF2-40B4-BE49-F238E27FC236}">
              <a16:creationId xmlns:a16="http://schemas.microsoft.com/office/drawing/2014/main" id="{45C6DD1E-A611-4874-99CF-89EE2EAE9D82}"/>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39</xdr:row>
      <xdr:rowOff>8272</xdr:rowOff>
    </xdr:from>
    <xdr:ext cx="405111" cy="259045"/>
    <xdr:sp macro="" textlink="">
      <xdr:nvSpPr>
        <xdr:cNvPr id="70" name="n_4aveValue【体育館・プール】&#10;有形固定資産減価償却率">
          <a:extLst>
            <a:ext uri="{FF2B5EF4-FFF2-40B4-BE49-F238E27FC236}">
              <a16:creationId xmlns:a16="http://schemas.microsoft.com/office/drawing/2014/main" id="{5774C052-7731-48DB-AAC0-5213B8879A39}"/>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072633-8A19-4CCF-B9E9-10B698E91FB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F735FA-DF5D-4BD6-98CF-05CEB38D7EA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67B260-1CE4-44B0-89E7-772EAEF0559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DABF40D-FA61-4FC5-9047-9BAF9809B22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84BD2685-195D-4DC3-A507-F7149AD7A1A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95885</xdr:rowOff>
    </xdr:from>
    <xdr:to>
      <xdr:col>24</xdr:col>
      <xdr:colOff>114300</xdr:colOff>
      <xdr:row>35</xdr:row>
      <xdr:rowOff>26035</xdr:rowOff>
    </xdr:to>
    <xdr:sp macro="" textlink="">
      <xdr:nvSpPr>
        <xdr:cNvPr id="76" name="楕円 75">
          <a:extLst>
            <a:ext uri="{FF2B5EF4-FFF2-40B4-BE49-F238E27FC236}">
              <a16:creationId xmlns:a16="http://schemas.microsoft.com/office/drawing/2014/main" id="{5FF06C62-E34C-4F09-90E7-815A7692124F}"/>
            </a:ext>
          </a:extLst>
        </xdr:cNvPr>
        <xdr:cNvSpPr/>
      </xdr:nvSpPr>
      <xdr:spPr>
        <a:xfrm>
          <a:off x="4124325" y="5601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48912</xdr:rowOff>
    </xdr:from>
    <xdr:ext cx="405111" cy="259045"/>
    <xdr:sp macro="" textlink="">
      <xdr:nvSpPr>
        <xdr:cNvPr id="77" name="【体育館・プール】&#10;有形固定資産減価償却率該当値テキスト">
          <a:extLst>
            <a:ext uri="{FF2B5EF4-FFF2-40B4-BE49-F238E27FC236}">
              <a16:creationId xmlns:a16="http://schemas.microsoft.com/office/drawing/2014/main" id="{A3EE3AC0-8D6D-4B83-A1F7-79B1677DB38B}"/>
            </a:ext>
          </a:extLst>
        </xdr:cNvPr>
        <xdr:cNvSpPr txBox="1"/>
      </xdr:nvSpPr>
      <xdr:spPr>
        <a:xfrm>
          <a:off x="42291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135890</xdr:rowOff>
    </xdr:from>
    <xdr:to>
      <xdr:col>20</xdr:col>
      <xdr:colOff>38100</xdr:colOff>
      <xdr:row>41</xdr:row>
      <xdr:rowOff>66040</xdr:rowOff>
    </xdr:to>
    <xdr:sp macro="" textlink="">
      <xdr:nvSpPr>
        <xdr:cNvPr id="78" name="楕円 77">
          <a:extLst>
            <a:ext uri="{FF2B5EF4-FFF2-40B4-BE49-F238E27FC236}">
              <a16:creationId xmlns:a16="http://schemas.microsoft.com/office/drawing/2014/main" id="{585FA1A4-E530-49D3-9C41-2BA4C92589BD}"/>
            </a:ext>
          </a:extLst>
        </xdr:cNvPr>
        <xdr:cNvSpPr/>
      </xdr:nvSpPr>
      <xdr:spPr>
        <a:xfrm>
          <a:off x="3381375" y="6612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146685</xdr:rowOff>
    </xdr:from>
    <xdr:to>
      <xdr:col>24</xdr:col>
      <xdr:colOff>63500</xdr:colOff>
      <xdr:row>41</xdr:row>
      <xdr:rowOff>15240</xdr:rowOff>
    </xdr:to>
    <xdr:cxnSp macro="">
      <xdr:nvCxnSpPr>
        <xdr:cNvPr id="79" name="直線コネクタ 78">
          <a:extLst>
            <a:ext uri="{FF2B5EF4-FFF2-40B4-BE49-F238E27FC236}">
              <a16:creationId xmlns:a16="http://schemas.microsoft.com/office/drawing/2014/main" id="{346E152E-CB37-46BC-9966-FBE65D6CE961}"/>
            </a:ext>
          </a:extLst>
        </xdr:cNvPr>
        <xdr:cNvCxnSpPr/>
      </xdr:nvCxnSpPr>
      <xdr:spPr>
        <a:xfrm flipV="1">
          <a:off x="3429000" y="5648960"/>
          <a:ext cx="752475"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97790</xdr:rowOff>
    </xdr:from>
    <xdr:to>
      <xdr:col>15</xdr:col>
      <xdr:colOff>101600</xdr:colOff>
      <xdr:row>41</xdr:row>
      <xdr:rowOff>27940</xdr:rowOff>
    </xdr:to>
    <xdr:sp macro="" textlink="">
      <xdr:nvSpPr>
        <xdr:cNvPr id="80" name="楕円 79">
          <a:extLst>
            <a:ext uri="{FF2B5EF4-FFF2-40B4-BE49-F238E27FC236}">
              <a16:creationId xmlns:a16="http://schemas.microsoft.com/office/drawing/2014/main" id="{D93245AA-6A7E-466D-83A7-EE694262FE59}"/>
            </a:ext>
          </a:extLst>
        </xdr:cNvPr>
        <xdr:cNvSpPr/>
      </xdr:nvSpPr>
      <xdr:spPr>
        <a:xfrm>
          <a:off x="2571750" y="6574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148590</xdr:rowOff>
    </xdr:from>
    <xdr:to>
      <xdr:col>19</xdr:col>
      <xdr:colOff>177800</xdr:colOff>
      <xdr:row>41</xdr:row>
      <xdr:rowOff>15240</xdr:rowOff>
    </xdr:to>
    <xdr:cxnSp macro="">
      <xdr:nvCxnSpPr>
        <xdr:cNvPr id="81" name="直線コネクタ 80">
          <a:extLst>
            <a:ext uri="{FF2B5EF4-FFF2-40B4-BE49-F238E27FC236}">
              <a16:creationId xmlns:a16="http://schemas.microsoft.com/office/drawing/2014/main" id="{45837EED-FBAA-48D4-8370-EF1F63E8FD14}"/>
            </a:ext>
          </a:extLst>
        </xdr:cNvPr>
        <xdr:cNvCxnSpPr/>
      </xdr:nvCxnSpPr>
      <xdr:spPr>
        <a:xfrm>
          <a:off x="2619375" y="662241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57785</xdr:rowOff>
    </xdr:from>
    <xdr:to>
      <xdr:col>10</xdr:col>
      <xdr:colOff>165100</xdr:colOff>
      <xdr:row>40</xdr:row>
      <xdr:rowOff>159385</xdr:rowOff>
    </xdr:to>
    <xdr:sp macro="" textlink="">
      <xdr:nvSpPr>
        <xdr:cNvPr id="82" name="楕円 81">
          <a:extLst>
            <a:ext uri="{FF2B5EF4-FFF2-40B4-BE49-F238E27FC236}">
              <a16:creationId xmlns:a16="http://schemas.microsoft.com/office/drawing/2014/main" id="{F940CCA9-4FD7-4CF8-B71F-84CF7BE6FF1B}"/>
            </a:ext>
          </a:extLst>
        </xdr:cNvPr>
        <xdr:cNvSpPr/>
      </xdr:nvSpPr>
      <xdr:spPr>
        <a:xfrm>
          <a:off x="1781175" y="65347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108585</xdr:rowOff>
    </xdr:from>
    <xdr:to>
      <xdr:col>15</xdr:col>
      <xdr:colOff>50800</xdr:colOff>
      <xdr:row>40</xdr:row>
      <xdr:rowOff>148590</xdr:rowOff>
    </xdr:to>
    <xdr:cxnSp macro="">
      <xdr:nvCxnSpPr>
        <xdr:cNvPr id="83" name="直線コネクタ 82">
          <a:extLst>
            <a:ext uri="{FF2B5EF4-FFF2-40B4-BE49-F238E27FC236}">
              <a16:creationId xmlns:a16="http://schemas.microsoft.com/office/drawing/2014/main" id="{B9D286ED-7E38-4A28-B115-51FED5D37075}"/>
            </a:ext>
          </a:extLst>
        </xdr:cNvPr>
        <xdr:cNvCxnSpPr/>
      </xdr:nvCxnSpPr>
      <xdr:spPr>
        <a:xfrm>
          <a:off x="1828800" y="658241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57167</xdr:rowOff>
    </xdr:from>
    <xdr:ext cx="405111" cy="259045"/>
    <xdr:sp macro="" textlink="">
      <xdr:nvSpPr>
        <xdr:cNvPr id="84" name="n_1mainValue【体育館・プール】&#10;有形固定資産減価償却率">
          <a:extLst>
            <a:ext uri="{FF2B5EF4-FFF2-40B4-BE49-F238E27FC236}">
              <a16:creationId xmlns:a16="http://schemas.microsoft.com/office/drawing/2014/main" id="{9F055426-D423-4164-A175-CEC1E4B69912}"/>
            </a:ext>
          </a:extLst>
        </xdr:cNvPr>
        <xdr:cNvSpPr txBox="1"/>
      </xdr:nvSpPr>
      <xdr:spPr>
        <a:xfrm>
          <a:off x="32391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19067</xdr:rowOff>
    </xdr:from>
    <xdr:ext cx="405111" cy="259045"/>
    <xdr:sp macro="" textlink="">
      <xdr:nvSpPr>
        <xdr:cNvPr id="85" name="n_2mainValue【体育館・プール】&#10;有形固定資産減価償却率">
          <a:extLst>
            <a:ext uri="{FF2B5EF4-FFF2-40B4-BE49-F238E27FC236}">
              <a16:creationId xmlns:a16="http://schemas.microsoft.com/office/drawing/2014/main" id="{96D41637-55E6-4457-87FE-B480C4FACCE1}"/>
            </a:ext>
          </a:extLst>
        </xdr:cNvPr>
        <xdr:cNvSpPr txBox="1"/>
      </xdr:nvSpPr>
      <xdr:spPr>
        <a:xfrm>
          <a:off x="2439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150512</xdr:rowOff>
    </xdr:from>
    <xdr:ext cx="405111" cy="259045"/>
    <xdr:sp macro="" textlink="">
      <xdr:nvSpPr>
        <xdr:cNvPr id="86" name="n_3mainValue【体育館・プール】&#10;有形固定資産減価償却率">
          <a:extLst>
            <a:ext uri="{FF2B5EF4-FFF2-40B4-BE49-F238E27FC236}">
              <a16:creationId xmlns:a16="http://schemas.microsoft.com/office/drawing/2014/main" id="{C11995DA-699B-4CC1-8D8B-2B2584AD4ECC}"/>
            </a:ext>
          </a:extLst>
        </xdr:cNvPr>
        <xdr:cNvSpPr txBox="1"/>
      </xdr:nvSpPr>
      <xdr:spPr>
        <a:xfrm>
          <a:off x="1648469"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FA045F2C-B7E8-4054-A58F-934D6D6DD85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C37F4CC4-6B5D-4785-B7F0-879A13DDAEB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41417169-9B8B-4E1D-9DE6-2DF782DBB41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3E957EEC-518D-452E-A11B-46752A1C9A6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F05D4805-99E0-4E79-8F23-798543D92F9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F9BECAB-6DCF-4A71-AF1F-DFBB49F851E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A013AF97-66B2-4242-B1C0-CABF74DF29F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667E312-0BF8-40FA-BF58-0246B2EFB43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AF8A429C-A97A-450B-8690-03F63F47128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4E6A71AD-3DC2-4026-9FE3-EAF3A00105D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4F5F8B3D-B132-4279-A383-888969A4279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24AC73C1-98F5-4517-B924-5C5E0337E38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784C88B-821F-41D1-A01C-930733AD4C7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94E66DB6-E0A3-476F-91B0-6860C4AF975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3D828FA5-9B34-45FB-9E92-FAE54905B06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679CFD7E-B35B-4579-8DF8-DA49A9C87E40}"/>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504154D-C473-40F6-96AD-E43308ABF39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30F44A91-F00C-44FF-A141-26F1044452A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AD7865E-2CA5-469E-962F-F82FD3AC58E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12F33C1-DA5C-4651-994E-47D507B9895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69501C8D-5964-4F0C-A31F-50621F51F1F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A0F5EB30-5501-47E3-BBE5-BD53D636311E}"/>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0616F40B-431F-4695-8408-1BF6E1D84D03}"/>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8E8A59BD-9AAF-48F0-890B-238ACAD415FE}"/>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a:extLst>
            <a:ext uri="{FF2B5EF4-FFF2-40B4-BE49-F238E27FC236}">
              <a16:creationId xmlns:a16="http://schemas.microsoft.com/office/drawing/2014/main" id="{ED9F1A05-E47D-4488-A94E-489DF034D54A}"/>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a:extLst>
            <a:ext uri="{FF2B5EF4-FFF2-40B4-BE49-F238E27FC236}">
              <a16:creationId xmlns:a16="http://schemas.microsoft.com/office/drawing/2014/main" id="{BA48C28F-D4B1-44FE-9ABE-50EC423A2BF5}"/>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3" name="【体育館・プール】&#10;一人当たり面積平均値テキスト">
          <a:extLst>
            <a:ext uri="{FF2B5EF4-FFF2-40B4-BE49-F238E27FC236}">
              <a16:creationId xmlns:a16="http://schemas.microsoft.com/office/drawing/2014/main" id="{DFF216FE-D4FC-4580-B1DF-6D3E4841E4A6}"/>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A59DF6CC-945C-47E1-BC4A-B3E464B13B0D}"/>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a:extLst>
            <a:ext uri="{FF2B5EF4-FFF2-40B4-BE49-F238E27FC236}">
              <a16:creationId xmlns:a16="http://schemas.microsoft.com/office/drawing/2014/main" id="{7EFF6409-5501-48DE-99CC-954F80779FD4}"/>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16" name="n_1aveValue【体育館・プール】&#10;一人当たり面積">
          <a:extLst>
            <a:ext uri="{FF2B5EF4-FFF2-40B4-BE49-F238E27FC236}">
              <a16:creationId xmlns:a16="http://schemas.microsoft.com/office/drawing/2014/main" id="{E24080B3-7778-4612-A540-F4352D89BC41}"/>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44450</xdr:rowOff>
    </xdr:from>
    <xdr:to>
      <xdr:col>46</xdr:col>
      <xdr:colOff>38100</xdr:colOff>
      <xdr:row>39</xdr:row>
      <xdr:rowOff>146050</xdr:rowOff>
    </xdr:to>
    <xdr:sp macro="" textlink="">
      <xdr:nvSpPr>
        <xdr:cNvPr id="117" name="フローチャート: 判断 116">
          <a:extLst>
            <a:ext uri="{FF2B5EF4-FFF2-40B4-BE49-F238E27FC236}">
              <a16:creationId xmlns:a16="http://schemas.microsoft.com/office/drawing/2014/main" id="{2D3D8B2B-1DBC-419C-AC1F-C52D5014CEAC}"/>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162577</xdr:rowOff>
    </xdr:from>
    <xdr:ext cx="469744" cy="259045"/>
    <xdr:sp macro="" textlink="">
      <xdr:nvSpPr>
        <xdr:cNvPr id="118" name="n_2aveValue【体育館・プール】&#10;一人当たり面積">
          <a:extLst>
            <a:ext uri="{FF2B5EF4-FFF2-40B4-BE49-F238E27FC236}">
              <a16:creationId xmlns:a16="http://schemas.microsoft.com/office/drawing/2014/main" id="{F7CEBD11-6F94-42F5-B34C-9D2ABB574452}"/>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82550</xdr:rowOff>
    </xdr:from>
    <xdr:to>
      <xdr:col>41</xdr:col>
      <xdr:colOff>101600</xdr:colOff>
      <xdr:row>40</xdr:row>
      <xdr:rowOff>12700</xdr:rowOff>
    </xdr:to>
    <xdr:sp macro="" textlink="">
      <xdr:nvSpPr>
        <xdr:cNvPr id="119" name="フローチャート: 判断 118">
          <a:extLst>
            <a:ext uri="{FF2B5EF4-FFF2-40B4-BE49-F238E27FC236}">
              <a16:creationId xmlns:a16="http://schemas.microsoft.com/office/drawing/2014/main" id="{C492E63A-800E-4060-9744-61F9EEF0CC88}"/>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29227</xdr:rowOff>
    </xdr:from>
    <xdr:ext cx="469744" cy="259045"/>
    <xdr:sp macro="" textlink="">
      <xdr:nvSpPr>
        <xdr:cNvPr id="120" name="n_3aveValue【体育館・プール】&#10;一人当たり面積">
          <a:extLst>
            <a:ext uri="{FF2B5EF4-FFF2-40B4-BE49-F238E27FC236}">
              <a16:creationId xmlns:a16="http://schemas.microsoft.com/office/drawing/2014/main" id="{84D0E995-96A7-4874-9BDA-DD1D38A3C538}"/>
            </a:ext>
          </a:extLst>
        </xdr:cNvPr>
        <xdr:cNvSpPr txBox="1"/>
      </xdr:nvSpPr>
      <xdr:spPr>
        <a:xfrm>
          <a:off x="68676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158750</xdr:rowOff>
    </xdr:from>
    <xdr:to>
      <xdr:col>36</xdr:col>
      <xdr:colOff>165100</xdr:colOff>
      <xdr:row>40</xdr:row>
      <xdr:rowOff>88900</xdr:rowOff>
    </xdr:to>
    <xdr:sp macro="" textlink="">
      <xdr:nvSpPr>
        <xdr:cNvPr id="121" name="フローチャート: 判断 120">
          <a:extLst>
            <a:ext uri="{FF2B5EF4-FFF2-40B4-BE49-F238E27FC236}">
              <a16:creationId xmlns:a16="http://schemas.microsoft.com/office/drawing/2014/main" id="{C9C22B8C-B561-4B71-8F13-2BA56CFB3938}"/>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105427</xdr:rowOff>
    </xdr:from>
    <xdr:ext cx="469744" cy="259045"/>
    <xdr:sp macro="" textlink="">
      <xdr:nvSpPr>
        <xdr:cNvPr id="122" name="n_4aveValue【体育館・プール】&#10;一人当たり面積">
          <a:extLst>
            <a:ext uri="{FF2B5EF4-FFF2-40B4-BE49-F238E27FC236}">
              <a16:creationId xmlns:a16="http://schemas.microsoft.com/office/drawing/2014/main" id="{058407D3-5A35-4B2A-938F-751D90E2E11C}"/>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33680E1-4C78-48DA-9946-148C636740D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9AA4666-3651-41C2-9E3D-CDC932168D4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5E88B8-3B39-4A8D-836C-4A9EF1A1108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549F9A-3C06-44F2-A091-1091BA0F927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5E1D76-AE8F-4E76-B58E-E7E19A03509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C0B148A6-A860-4402-AC1E-B68104B7456F}"/>
            </a:ext>
          </a:extLst>
        </xdr:cNvPr>
        <xdr:cNvSpPr/>
      </xdr:nvSpPr>
      <xdr:spPr>
        <a:xfrm>
          <a:off x="9401175" y="62960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162577</xdr:rowOff>
    </xdr:from>
    <xdr:ext cx="469744" cy="259045"/>
    <xdr:sp macro="" textlink="">
      <xdr:nvSpPr>
        <xdr:cNvPr id="129" name="【体育館・プール】&#10;一人当たり面積該当値テキスト">
          <a:extLst>
            <a:ext uri="{FF2B5EF4-FFF2-40B4-BE49-F238E27FC236}">
              <a16:creationId xmlns:a16="http://schemas.microsoft.com/office/drawing/2014/main" id="{0380A71A-B60E-4F9F-8C0F-46E8975B3D16}"/>
            </a:ext>
          </a:extLst>
        </xdr:cNvPr>
        <xdr:cNvSpPr txBox="1"/>
      </xdr:nvSpPr>
      <xdr:spPr>
        <a:xfrm>
          <a:off x="9477375"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0" name="楕円 129">
          <a:extLst>
            <a:ext uri="{FF2B5EF4-FFF2-40B4-BE49-F238E27FC236}">
              <a16:creationId xmlns:a16="http://schemas.microsoft.com/office/drawing/2014/main" id="{9C0C0EA7-C4FC-4261-AB8C-BF8B4B8AC479}"/>
            </a:ext>
          </a:extLst>
        </xdr:cNvPr>
        <xdr:cNvSpPr/>
      </xdr:nvSpPr>
      <xdr:spPr>
        <a:xfrm>
          <a:off x="8639175"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40</xdr:row>
      <xdr:rowOff>133350</xdr:rowOff>
    </xdr:to>
    <xdr:cxnSp macro="">
      <xdr:nvCxnSpPr>
        <xdr:cNvPr id="131" name="直線コネクタ 130">
          <a:extLst>
            <a:ext uri="{FF2B5EF4-FFF2-40B4-BE49-F238E27FC236}">
              <a16:creationId xmlns:a16="http://schemas.microsoft.com/office/drawing/2014/main" id="{ADE15CBE-499E-4513-A824-AA954F3AB118}"/>
            </a:ext>
          </a:extLst>
        </xdr:cNvPr>
        <xdr:cNvCxnSpPr/>
      </xdr:nvCxnSpPr>
      <xdr:spPr>
        <a:xfrm flipV="1">
          <a:off x="8686800" y="6334125"/>
          <a:ext cx="74295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2" name="楕円 131">
          <a:extLst>
            <a:ext uri="{FF2B5EF4-FFF2-40B4-BE49-F238E27FC236}">
              <a16:creationId xmlns:a16="http://schemas.microsoft.com/office/drawing/2014/main" id="{DD3C9B5C-04A4-4CB7-896D-366B2BB81A17}"/>
            </a:ext>
          </a:extLst>
        </xdr:cNvPr>
        <xdr:cNvSpPr/>
      </xdr:nvSpPr>
      <xdr:spPr>
        <a:xfrm>
          <a:off x="7839075" y="6562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33" name="直線コネクタ 132">
          <a:extLst>
            <a:ext uri="{FF2B5EF4-FFF2-40B4-BE49-F238E27FC236}">
              <a16:creationId xmlns:a16="http://schemas.microsoft.com/office/drawing/2014/main" id="{7F5F2EE8-AAE5-47F1-BECE-5C7ECB0BB430}"/>
            </a:ext>
          </a:extLst>
        </xdr:cNvPr>
        <xdr:cNvCxnSpPr/>
      </xdr:nvCxnSpPr>
      <xdr:spPr>
        <a:xfrm>
          <a:off x="7886700" y="661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4" name="楕円 133">
          <a:extLst>
            <a:ext uri="{FF2B5EF4-FFF2-40B4-BE49-F238E27FC236}">
              <a16:creationId xmlns:a16="http://schemas.microsoft.com/office/drawing/2014/main" id="{156B3E9F-978B-424D-83E7-F2CCF5265F42}"/>
            </a:ext>
          </a:extLst>
        </xdr:cNvPr>
        <xdr:cNvSpPr/>
      </xdr:nvSpPr>
      <xdr:spPr>
        <a:xfrm>
          <a:off x="7029450" y="6562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35" name="直線コネクタ 134">
          <a:extLst>
            <a:ext uri="{FF2B5EF4-FFF2-40B4-BE49-F238E27FC236}">
              <a16:creationId xmlns:a16="http://schemas.microsoft.com/office/drawing/2014/main" id="{2E60A782-668F-4E3E-81F7-BD4D2C3C61C8}"/>
            </a:ext>
          </a:extLst>
        </xdr:cNvPr>
        <xdr:cNvCxnSpPr/>
      </xdr:nvCxnSpPr>
      <xdr:spPr>
        <a:xfrm>
          <a:off x="7077075" y="6610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36" name="n_1mainValue【体育館・プール】&#10;一人当たり面積">
          <a:extLst>
            <a:ext uri="{FF2B5EF4-FFF2-40B4-BE49-F238E27FC236}">
              <a16:creationId xmlns:a16="http://schemas.microsoft.com/office/drawing/2014/main" id="{08822545-AC15-4F93-B572-A9B735DC1F92}"/>
            </a:ext>
          </a:extLst>
        </xdr:cNvPr>
        <xdr:cNvSpPr txBox="1"/>
      </xdr:nvSpPr>
      <xdr:spPr>
        <a:xfrm>
          <a:off x="845827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7" name="n_2mainValue【体育館・プール】&#10;一人当たり面積">
          <a:extLst>
            <a:ext uri="{FF2B5EF4-FFF2-40B4-BE49-F238E27FC236}">
              <a16:creationId xmlns:a16="http://schemas.microsoft.com/office/drawing/2014/main" id="{2663D5D1-A3F2-45FA-B2A9-47BB6BBD3209}"/>
            </a:ext>
          </a:extLst>
        </xdr:cNvPr>
        <xdr:cNvSpPr txBox="1"/>
      </xdr:nvSpPr>
      <xdr:spPr>
        <a:xfrm>
          <a:off x="76772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38" name="n_3mainValue【体育館・プール】&#10;一人当たり面積">
          <a:extLst>
            <a:ext uri="{FF2B5EF4-FFF2-40B4-BE49-F238E27FC236}">
              <a16:creationId xmlns:a16="http://schemas.microsoft.com/office/drawing/2014/main" id="{0C24F18D-A8AB-4A21-A322-AD976C490302}"/>
            </a:ext>
          </a:extLst>
        </xdr:cNvPr>
        <xdr:cNvSpPr txBox="1"/>
      </xdr:nvSpPr>
      <xdr:spPr>
        <a:xfrm>
          <a:off x="6867602"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EEAB6BA5-9018-4BDF-9C7C-371910167CF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B4DD3336-1B54-495B-817D-734628DADFD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A16A78AB-B905-41A3-9941-5CA7C6EB2D5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DDFD9821-03B3-42E5-A40D-612DEF158FD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D7AC31D1-68BA-4853-944B-E03FCE29EE2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836F5B5-A7D4-4923-9EB8-5A98B10E075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4838A4CD-B224-4BF6-80C5-0CEB6311D0C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D5823F11-89DF-4121-ACB2-B3DE4CC0F47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8CA3455F-B8AE-4658-BCDF-AF7BE00EEC4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66FE0AD3-D434-4210-96C3-C83AE823344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4F37F6DA-ACEC-43D3-A09F-78EB9711095E}"/>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528E3762-050B-461A-929B-55E81C415AB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A74E9668-831A-4D95-A2A7-F00E3FFC1B1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181C4769-7A93-4071-93F3-9892D8F4A16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C6881941-45A5-4DF5-AD91-9DA887EF9E4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8C3427F-B30D-425D-A15A-35130909E79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489CCA4F-3BE7-46D4-9201-DDA4113021C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5F9D5FB9-5D1F-49AC-8246-78A3B78C6B5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1AC553BB-7B42-4545-88CC-54291CAAEBD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7F1ACC0-C0B9-4121-9170-35AF9667C80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366F02B0-1798-491F-A13A-257D8E03D14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152A8576-8349-4FD8-AED0-ACD72F6D246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a:extLst>
            <a:ext uri="{FF2B5EF4-FFF2-40B4-BE49-F238E27FC236}">
              <a16:creationId xmlns:a16="http://schemas.microsoft.com/office/drawing/2014/main" id="{29B142DB-0A7D-427F-AD4F-D65AB75F8F47}"/>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4BF8654B-36A1-4EA9-9FE5-AA4821AFCC96}"/>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a:extLst>
            <a:ext uri="{FF2B5EF4-FFF2-40B4-BE49-F238E27FC236}">
              <a16:creationId xmlns:a16="http://schemas.microsoft.com/office/drawing/2014/main" id="{38017D81-7CFB-4A2B-9714-850E63F366C9}"/>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F9197982-1EF8-4B66-8A61-26055913EDF5}"/>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a:extLst>
            <a:ext uri="{FF2B5EF4-FFF2-40B4-BE49-F238E27FC236}">
              <a16:creationId xmlns:a16="http://schemas.microsoft.com/office/drawing/2014/main" id="{B564FC32-B49A-4878-AB8B-4D9DA5513FD5}"/>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0D1778D4-FFFC-4363-BFD0-9CFD3F5FA8D1}"/>
            </a:ext>
          </a:extLst>
        </xdr:cNvPr>
        <xdr:cNvSpPr txBox="1"/>
      </xdr:nvSpPr>
      <xdr:spPr>
        <a:xfrm>
          <a:off x="4229100" y="9400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a:extLst>
            <a:ext uri="{FF2B5EF4-FFF2-40B4-BE49-F238E27FC236}">
              <a16:creationId xmlns:a16="http://schemas.microsoft.com/office/drawing/2014/main" id="{ED5EECD5-4583-41A9-9E8F-79B30C0344D5}"/>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a:extLst>
            <a:ext uri="{FF2B5EF4-FFF2-40B4-BE49-F238E27FC236}">
              <a16:creationId xmlns:a16="http://schemas.microsoft.com/office/drawing/2014/main" id="{DCAA2D88-FBB6-4576-B4EF-B6EED34A8F05}"/>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85742</xdr:rowOff>
    </xdr:from>
    <xdr:ext cx="405111" cy="259045"/>
    <xdr:sp macro="" textlink="">
      <xdr:nvSpPr>
        <xdr:cNvPr id="169" name="n_1aveValue【陸上競技場・野球場・球技場】&#10;有形固定資産減価償却率">
          <a:extLst>
            <a:ext uri="{FF2B5EF4-FFF2-40B4-BE49-F238E27FC236}">
              <a16:creationId xmlns:a16="http://schemas.microsoft.com/office/drawing/2014/main" id="{4039A985-1DC6-473E-94F3-CAD80F1E7CD7}"/>
            </a:ext>
          </a:extLst>
        </xdr:cNvPr>
        <xdr:cNvSpPr txBox="1"/>
      </xdr:nvSpPr>
      <xdr:spPr>
        <a:xfrm>
          <a:off x="32391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147320</xdr:rowOff>
    </xdr:from>
    <xdr:to>
      <xdr:col>15</xdr:col>
      <xdr:colOff>101600</xdr:colOff>
      <xdr:row>58</xdr:row>
      <xdr:rowOff>77470</xdr:rowOff>
    </xdr:to>
    <xdr:sp macro="" textlink="">
      <xdr:nvSpPr>
        <xdr:cNvPr id="170" name="フローチャート: 判断 169">
          <a:extLst>
            <a:ext uri="{FF2B5EF4-FFF2-40B4-BE49-F238E27FC236}">
              <a16:creationId xmlns:a16="http://schemas.microsoft.com/office/drawing/2014/main" id="{733B1261-7E83-4195-B087-22EAE497C898}"/>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68597</xdr:rowOff>
    </xdr:from>
    <xdr:ext cx="405111" cy="259045"/>
    <xdr:sp macro="" textlink="">
      <xdr:nvSpPr>
        <xdr:cNvPr id="171" name="n_2aveValue【陸上競技場・野球場・球技場】&#10;有形固定資産減価償却率">
          <a:extLst>
            <a:ext uri="{FF2B5EF4-FFF2-40B4-BE49-F238E27FC236}">
              <a16:creationId xmlns:a16="http://schemas.microsoft.com/office/drawing/2014/main" id="{4164BAE7-6FD7-4A2D-B841-9DA2BCBC84E8}"/>
            </a:ext>
          </a:extLst>
        </xdr:cNvPr>
        <xdr:cNvSpPr txBox="1"/>
      </xdr:nvSpPr>
      <xdr:spPr>
        <a:xfrm>
          <a:off x="2439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10160</xdr:rowOff>
    </xdr:from>
    <xdr:to>
      <xdr:col>10</xdr:col>
      <xdr:colOff>165100</xdr:colOff>
      <xdr:row>58</xdr:row>
      <xdr:rowOff>111760</xdr:rowOff>
    </xdr:to>
    <xdr:sp macro="" textlink="">
      <xdr:nvSpPr>
        <xdr:cNvPr id="172" name="フローチャート: 判断 171">
          <a:extLst>
            <a:ext uri="{FF2B5EF4-FFF2-40B4-BE49-F238E27FC236}">
              <a16:creationId xmlns:a16="http://schemas.microsoft.com/office/drawing/2014/main" id="{5D017E25-4C73-4E89-91DA-6BE9D3A66D3C}"/>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102887</xdr:rowOff>
    </xdr:from>
    <xdr:ext cx="405111" cy="259045"/>
    <xdr:sp macro="" textlink="">
      <xdr:nvSpPr>
        <xdr:cNvPr id="173" name="n_3aveValue【陸上競技場・野球場・球技場】&#10;有形固定資産減価償却率">
          <a:extLst>
            <a:ext uri="{FF2B5EF4-FFF2-40B4-BE49-F238E27FC236}">
              <a16:creationId xmlns:a16="http://schemas.microsoft.com/office/drawing/2014/main" id="{F5361448-35D7-402E-AEC3-96B93F2B3D0B}"/>
            </a:ext>
          </a:extLst>
        </xdr:cNvPr>
        <xdr:cNvSpPr txBox="1"/>
      </xdr:nvSpPr>
      <xdr:spPr>
        <a:xfrm>
          <a:off x="16484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126365</xdr:rowOff>
    </xdr:from>
    <xdr:to>
      <xdr:col>6</xdr:col>
      <xdr:colOff>38100</xdr:colOff>
      <xdr:row>57</xdr:row>
      <xdr:rowOff>56515</xdr:rowOff>
    </xdr:to>
    <xdr:sp macro="" textlink="">
      <xdr:nvSpPr>
        <xdr:cNvPr id="174" name="フローチャート: 判断 173">
          <a:extLst>
            <a:ext uri="{FF2B5EF4-FFF2-40B4-BE49-F238E27FC236}">
              <a16:creationId xmlns:a16="http://schemas.microsoft.com/office/drawing/2014/main" id="{D0321067-6807-4ECF-AB42-3BD4A7B8687F}"/>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55</xdr:row>
      <xdr:rowOff>73042</xdr:rowOff>
    </xdr:from>
    <xdr:ext cx="405111" cy="259045"/>
    <xdr:sp macro="" textlink="">
      <xdr:nvSpPr>
        <xdr:cNvPr id="175" name="n_4aveValue【陸上競技場・野球場・球技場】&#10;有形固定資産減価償却率">
          <a:extLst>
            <a:ext uri="{FF2B5EF4-FFF2-40B4-BE49-F238E27FC236}">
              <a16:creationId xmlns:a16="http://schemas.microsoft.com/office/drawing/2014/main" id="{DCAC1FE5-2002-4E1F-9C18-67C1CC372ED8}"/>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EF0974C-58B1-4879-83CC-F6BA687A291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014598F-E180-4E43-B1CB-A447E3D656F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6E5D675-C496-40CD-BCE4-33BE49ECE02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CDD88E0-61A7-4C5A-A384-4AAB63AF3A2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5B7436C-E2B9-4135-B486-A31138552DD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81" name="楕円 180">
          <a:extLst>
            <a:ext uri="{FF2B5EF4-FFF2-40B4-BE49-F238E27FC236}">
              <a16:creationId xmlns:a16="http://schemas.microsoft.com/office/drawing/2014/main" id="{40B83826-2B00-4BC9-BC84-C937592B86CA}"/>
            </a:ext>
          </a:extLst>
        </xdr:cNvPr>
        <xdr:cNvSpPr/>
      </xdr:nvSpPr>
      <xdr:spPr>
        <a:xfrm>
          <a:off x="4124325" y="9308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165117</xdr:rowOff>
    </xdr:from>
    <xdr:ext cx="405111" cy="259045"/>
    <xdr:sp macro="" textlink="">
      <xdr:nvSpPr>
        <xdr:cNvPr id="182" name="【陸上競技場・野球場・球技場】&#10;有形固定資産減価償却率該当値テキスト">
          <a:extLst>
            <a:ext uri="{FF2B5EF4-FFF2-40B4-BE49-F238E27FC236}">
              <a16:creationId xmlns:a16="http://schemas.microsoft.com/office/drawing/2014/main" id="{946CE6FD-C2C9-4AB3-B1CC-53D8148FCDD4}"/>
            </a:ext>
          </a:extLst>
        </xdr:cNvPr>
        <xdr:cNvSpPr txBox="1"/>
      </xdr:nvSpPr>
      <xdr:spPr>
        <a:xfrm>
          <a:off x="42291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83" name="楕円 182">
          <a:extLst>
            <a:ext uri="{FF2B5EF4-FFF2-40B4-BE49-F238E27FC236}">
              <a16:creationId xmlns:a16="http://schemas.microsoft.com/office/drawing/2014/main" id="{9797C718-BF20-41D0-8B0D-9DE559746864}"/>
            </a:ext>
          </a:extLst>
        </xdr:cNvPr>
        <xdr:cNvSpPr/>
      </xdr:nvSpPr>
      <xdr:spPr>
        <a:xfrm>
          <a:off x="3381375" y="9295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129540</xdr:rowOff>
    </xdr:to>
    <xdr:cxnSp macro="">
      <xdr:nvCxnSpPr>
        <xdr:cNvPr id="184" name="直線コネクタ 183">
          <a:extLst>
            <a:ext uri="{FF2B5EF4-FFF2-40B4-BE49-F238E27FC236}">
              <a16:creationId xmlns:a16="http://schemas.microsoft.com/office/drawing/2014/main" id="{9E6E8381-D92C-4757-9033-39B871136B46}"/>
            </a:ext>
          </a:extLst>
        </xdr:cNvPr>
        <xdr:cNvCxnSpPr/>
      </xdr:nvCxnSpPr>
      <xdr:spPr>
        <a:xfrm>
          <a:off x="3429000" y="9352915"/>
          <a:ext cx="75247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33020</xdr:rowOff>
    </xdr:from>
    <xdr:to>
      <xdr:col>15</xdr:col>
      <xdr:colOff>101600</xdr:colOff>
      <xdr:row>57</xdr:row>
      <xdr:rowOff>134620</xdr:rowOff>
    </xdr:to>
    <xdr:sp macro="" textlink="">
      <xdr:nvSpPr>
        <xdr:cNvPr id="185" name="楕円 184">
          <a:extLst>
            <a:ext uri="{FF2B5EF4-FFF2-40B4-BE49-F238E27FC236}">
              <a16:creationId xmlns:a16="http://schemas.microsoft.com/office/drawing/2014/main" id="{EFE3754F-95DD-484A-BF20-5F4FDE015A1F}"/>
            </a:ext>
          </a:extLst>
        </xdr:cNvPr>
        <xdr:cNvSpPr/>
      </xdr:nvSpPr>
      <xdr:spPr>
        <a:xfrm>
          <a:off x="2571750" y="9259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57</xdr:row>
      <xdr:rowOff>120015</xdr:rowOff>
    </xdr:to>
    <xdr:cxnSp macro="">
      <xdr:nvCxnSpPr>
        <xdr:cNvPr id="186" name="直線コネクタ 185">
          <a:extLst>
            <a:ext uri="{FF2B5EF4-FFF2-40B4-BE49-F238E27FC236}">
              <a16:creationId xmlns:a16="http://schemas.microsoft.com/office/drawing/2014/main" id="{1ACC3EC5-51FD-4F63-AEFC-34708AC0184A}"/>
            </a:ext>
          </a:extLst>
        </xdr:cNvPr>
        <xdr:cNvCxnSpPr/>
      </xdr:nvCxnSpPr>
      <xdr:spPr>
        <a:xfrm>
          <a:off x="2619375" y="9316720"/>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xdr:rowOff>
    </xdr:from>
    <xdr:to>
      <xdr:col>10</xdr:col>
      <xdr:colOff>165100</xdr:colOff>
      <xdr:row>57</xdr:row>
      <xdr:rowOff>106045</xdr:rowOff>
    </xdr:to>
    <xdr:sp macro="" textlink="">
      <xdr:nvSpPr>
        <xdr:cNvPr id="187" name="楕円 186">
          <a:extLst>
            <a:ext uri="{FF2B5EF4-FFF2-40B4-BE49-F238E27FC236}">
              <a16:creationId xmlns:a16="http://schemas.microsoft.com/office/drawing/2014/main" id="{65BDF55B-D8F0-4BF8-B76A-A4A5C185076E}"/>
            </a:ext>
          </a:extLst>
        </xdr:cNvPr>
        <xdr:cNvSpPr/>
      </xdr:nvSpPr>
      <xdr:spPr>
        <a:xfrm>
          <a:off x="1781175" y="9237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55245</xdr:rowOff>
    </xdr:from>
    <xdr:to>
      <xdr:col>15</xdr:col>
      <xdr:colOff>50800</xdr:colOff>
      <xdr:row>57</xdr:row>
      <xdr:rowOff>83820</xdr:rowOff>
    </xdr:to>
    <xdr:cxnSp macro="">
      <xdr:nvCxnSpPr>
        <xdr:cNvPr id="188" name="直線コネクタ 187">
          <a:extLst>
            <a:ext uri="{FF2B5EF4-FFF2-40B4-BE49-F238E27FC236}">
              <a16:creationId xmlns:a16="http://schemas.microsoft.com/office/drawing/2014/main" id="{6A3E48EE-785B-434A-B67C-EAF8AAAFEFB8}"/>
            </a:ext>
          </a:extLst>
        </xdr:cNvPr>
        <xdr:cNvCxnSpPr/>
      </xdr:nvCxnSpPr>
      <xdr:spPr>
        <a:xfrm>
          <a:off x="1828800" y="9284970"/>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684F25C1-937E-4EA4-A193-7E47B93AA9BD}"/>
            </a:ext>
          </a:extLst>
        </xdr:cNvPr>
        <xdr:cNvSpPr txBox="1"/>
      </xdr:nvSpPr>
      <xdr:spPr>
        <a:xfrm>
          <a:off x="3239144"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151147</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A44980D2-2CE2-4D90-A573-198EA2B400D7}"/>
            </a:ext>
          </a:extLst>
        </xdr:cNvPr>
        <xdr:cNvSpPr txBox="1"/>
      </xdr:nvSpPr>
      <xdr:spPr>
        <a:xfrm>
          <a:off x="2439044" y="905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122572</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D29C64C2-798F-4474-9BD4-E8305A25E4CF}"/>
            </a:ext>
          </a:extLst>
        </xdr:cNvPr>
        <xdr:cNvSpPr txBox="1"/>
      </xdr:nvSpPr>
      <xdr:spPr>
        <a:xfrm>
          <a:off x="1648469"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466E1A3-DE5F-4AD7-A4F9-06D9E5C1061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B6122E53-9F8C-4850-98B8-E2D02483D1A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4047DF72-C69E-4195-AF04-D9CF9333E20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B8DB22F4-EFF9-43AA-8589-25551043841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D71B6CED-B083-4BDB-9061-ADEB623FA72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54286489-A754-488D-AE1B-B0A4E68CF6F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2F0DB1D0-ABB1-46EF-8B2E-211FCFC09A1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F0C73FF5-8807-4E33-B0CE-04FDD4C5142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4895409F-0E93-4789-8123-3190831AA25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86C2A7C0-86C0-47B1-A4BD-499CDBAE8671}"/>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C5F152C4-5959-4050-983D-477D89D0833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AE2C2485-FCD0-41F7-A227-DE95D72B3540}"/>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544E8D5F-39BA-4931-AAE5-38F8C490B9D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F9BC3E27-0CF3-44D7-9CF9-7B319005FA9D}"/>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98FE91E-8372-4371-BA1D-3A164FA411E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81EC8C2C-AEEF-419B-BED7-D0459859FA5A}"/>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67B62A37-EC95-4396-86E8-26E89B1057F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56494722-98E8-43A1-96BA-ACFB2E74394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DA1829C5-1A5C-489F-B3DF-DC1E9B48CAB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A8AFE3B9-C87C-47AD-A37E-42AE18C29782}"/>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F53AC65B-C9AD-4806-953C-9740E54B53EF}"/>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8C1D977C-2E4F-45DC-A231-3A3126AA0E64}"/>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82DB7360-63E2-4CB9-BBC0-6F3F67873816}"/>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a:extLst>
            <a:ext uri="{FF2B5EF4-FFF2-40B4-BE49-F238E27FC236}">
              <a16:creationId xmlns:a16="http://schemas.microsoft.com/office/drawing/2014/main" id="{5E96FFAA-E4D1-4B19-A038-B09C1679D9FE}"/>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144797</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727F7592-289D-4104-94AA-973D16D60499}"/>
            </a:ext>
          </a:extLst>
        </xdr:cNvPr>
        <xdr:cNvSpPr txBox="1"/>
      </xdr:nvSpPr>
      <xdr:spPr>
        <a:xfrm>
          <a:off x="9477375" y="1001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a:extLst>
            <a:ext uri="{FF2B5EF4-FFF2-40B4-BE49-F238E27FC236}">
              <a16:creationId xmlns:a16="http://schemas.microsoft.com/office/drawing/2014/main" id="{395CC013-59CB-4B11-ABF7-C9CE839806E0}"/>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a:extLst>
            <a:ext uri="{FF2B5EF4-FFF2-40B4-BE49-F238E27FC236}">
              <a16:creationId xmlns:a16="http://schemas.microsoft.com/office/drawing/2014/main" id="{81F1C956-3F3A-4558-8C0E-5C2118BFD032}"/>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108221</xdr:rowOff>
    </xdr:from>
    <xdr:ext cx="469744" cy="259045"/>
    <xdr:sp macro="" textlink="">
      <xdr:nvSpPr>
        <xdr:cNvPr id="219" name="n_1aveValue【陸上競技場・野球場・球技場】&#10;一人当たり面積">
          <a:extLst>
            <a:ext uri="{FF2B5EF4-FFF2-40B4-BE49-F238E27FC236}">
              <a16:creationId xmlns:a16="http://schemas.microsoft.com/office/drawing/2014/main" id="{E4B2CEBB-8BC7-4C7F-BC96-D5F0E29D348B}"/>
            </a:ext>
          </a:extLst>
        </xdr:cNvPr>
        <xdr:cNvSpPr txBox="1"/>
      </xdr:nvSpPr>
      <xdr:spPr>
        <a:xfrm>
          <a:off x="845827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24638</xdr:rowOff>
    </xdr:from>
    <xdr:to>
      <xdr:col>46</xdr:col>
      <xdr:colOff>38100</xdr:colOff>
      <xdr:row>62</xdr:row>
      <xdr:rowOff>126238</xdr:rowOff>
    </xdr:to>
    <xdr:sp macro="" textlink="">
      <xdr:nvSpPr>
        <xdr:cNvPr id="220" name="フローチャート: 判断 219">
          <a:extLst>
            <a:ext uri="{FF2B5EF4-FFF2-40B4-BE49-F238E27FC236}">
              <a16:creationId xmlns:a16="http://schemas.microsoft.com/office/drawing/2014/main" id="{5F0201AA-5965-417C-AB6B-97D7109847A5}"/>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117365</xdr:rowOff>
    </xdr:from>
    <xdr:ext cx="469744" cy="259045"/>
    <xdr:sp macro="" textlink="">
      <xdr:nvSpPr>
        <xdr:cNvPr id="221" name="n_2aveValue【陸上競技場・野球場・球技場】&#10;一人当たり面積">
          <a:extLst>
            <a:ext uri="{FF2B5EF4-FFF2-40B4-BE49-F238E27FC236}">
              <a16:creationId xmlns:a16="http://schemas.microsoft.com/office/drawing/2014/main" id="{AED6E8E3-0F60-4385-9CA9-BB54E8E97693}"/>
            </a:ext>
          </a:extLst>
        </xdr:cNvPr>
        <xdr:cNvSpPr txBox="1"/>
      </xdr:nvSpPr>
      <xdr:spPr>
        <a:xfrm>
          <a:off x="7677227"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15494</xdr:rowOff>
    </xdr:from>
    <xdr:to>
      <xdr:col>41</xdr:col>
      <xdr:colOff>101600</xdr:colOff>
      <xdr:row>62</xdr:row>
      <xdr:rowOff>117094</xdr:rowOff>
    </xdr:to>
    <xdr:sp macro="" textlink="">
      <xdr:nvSpPr>
        <xdr:cNvPr id="222" name="フローチャート: 判断 221">
          <a:extLst>
            <a:ext uri="{FF2B5EF4-FFF2-40B4-BE49-F238E27FC236}">
              <a16:creationId xmlns:a16="http://schemas.microsoft.com/office/drawing/2014/main" id="{EA5679AF-2498-48A6-921D-20ABC1ED76AD}"/>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108221</xdr:rowOff>
    </xdr:from>
    <xdr:ext cx="469744" cy="259045"/>
    <xdr:sp macro="" textlink="">
      <xdr:nvSpPr>
        <xdr:cNvPr id="223" name="n_3aveValue【陸上競技場・野球場・球技場】&#10;一人当たり面積">
          <a:extLst>
            <a:ext uri="{FF2B5EF4-FFF2-40B4-BE49-F238E27FC236}">
              <a16:creationId xmlns:a16="http://schemas.microsoft.com/office/drawing/2014/main" id="{64A8717E-E88A-4B79-ABBF-D18B78042370}"/>
            </a:ext>
          </a:extLst>
        </xdr:cNvPr>
        <xdr:cNvSpPr txBox="1"/>
      </xdr:nvSpPr>
      <xdr:spPr>
        <a:xfrm>
          <a:off x="68676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22352</xdr:rowOff>
    </xdr:from>
    <xdr:to>
      <xdr:col>36</xdr:col>
      <xdr:colOff>165100</xdr:colOff>
      <xdr:row>63</xdr:row>
      <xdr:rowOff>123952</xdr:rowOff>
    </xdr:to>
    <xdr:sp macro="" textlink="">
      <xdr:nvSpPr>
        <xdr:cNvPr id="224" name="フローチャート: 判断 223">
          <a:extLst>
            <a:ext uri="{FF2B5EF4-FFF2-40B4-BE49-F238E27FC236}">
              <a16:creationId xmlns:a16="http://schemas.microsoft.com/office/drawing/2014/main" id="{4EA8DBF9-E836-40FB-8177-814E4D29740A}"/>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140479</xdr:rowOff>
    </xdr:from>
    <xdr:ext cx="469744" cy="259045"/>
    <xdr:sp macro="" textlink="">
      <xdr:nvSpPr>
        <xdr:cNvPr id="225" name="n_4aveValue【陸上競技場・野球場・球技場】&#10;一人当たり面積">
          <a:extLst>
            <a:ext uri="{FF2B5EF4-FFF2-40B4-BE49-F238E27FC236}">
              <a16:creationId xmlns:a16="http://schemas.microsoft.com/office/drawing/2014/main" id="{799E71B5-F0C7-47AD-970F-0E554EDC513C}"/>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016E16C-105C-40D6-8EB9-16279BC5A8B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DCB86DD-72B9-4741-83A2-E0526091506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539FD19-19B2-4D00-839F-BE11CA59163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ED01820-B2D6-495B-A329-A10A4238326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B2905BB-2277-487C-9485-ABB940AFB29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31" name="楕円 230">
          <a:extLst>
            <a:ext uri="{FF2B5EF4-FFF2-40B4-BE49-F238E27FC236}">
              <a16:creationId xmlns:a16="http://schemas.microsoft.com/office/drawing/2014/main" id="{B0545FF9-CA4E-469A-B29B-5A315C15E515}"/>
            </a:ext>
          </a:extLst>
        </xdr:cNvPr>
        <xdr:cNvSpPr/>
      </xdr:nvSpPr>
      <xdr:spPr>
        <a:xfrm>
          <a:off x="9401175" y="993406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79519</xdr:rowOff>
    </xdr:from>
    <xdr:ext cx="469744" cy="259045"/>
    <xdr:sp macro="" textlink="">
      <xdr:nvSpPr>
        <xdr:cNvPr id="232" name="【陸上競技場・野球場・球技場】&#10;一人当たり面積該当値テキスト">
          <a:extLst>
            <a:ext uri="{FF2B5EF4-FFF2-40B4-BE49-F238E27FC236}">
              <a16:creationId xmlns:a16="http://schemas.microsoft.com/office/drawing/2014/main" id="{E1262688-DFEB-410E-94DD-F1DA977F2C3E}"/>
            </a:ext>
          </a:extLst>
        </xdr:cNvPr>
        <xdr:cNvSpPr txBox="1"/>
      </xdr:nvSpPr>
      <xdr:spPr>
        <a:xfrm>
          <a:off x="9477375" y="97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61214</xdr:rowOff>
    </xdr:from>
    <xdr:to>
      <xdr:col>50</xdr:col>
      <xdr:colOff>165100</xdr:colOff>
      <xdr:row>61</xdr:row>
      <xdr:rowOff>162814</xdr:rowOff>
    </xdr:to>
    <xdr:sp macro="" textlink="">
      <xdr:nvSpPr>
        <xdr:cNvPr id="233" name="楕円 232">
          <a:extLst>
            <a:ext uri="{FF2B5EF4-FFF2-40B4-BE49-F238E27FC236}">
              <a16:creationId xmlns:a16="http://schemas.microsoft.com/office/drawing/2014/main" id="{106F03F6-F5A9-47B2-B516-0AAABF926C82}"/>
            </a:ext>
          </a:extLst>
        </xdr:cNvPr>
        <xdr:cNvSpPr/>
      </xdr:nvSpPr>
      <xdr:spPr>
        <a:xfrm>
          <a:off x="8639175" y="9941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112014</xdr:rowOff>
    </xdr:to>
    <xdr:cxnSp macro="">
      <xdr:nvCxnSpPr>
        <xdr:cNvPr id="234" name="直線コネクタ 233">
          <a:extLst>
            <a:ext uri="{FF2B5EF4-FFF2-40B4-BE49-F238E27FC236}">
              <a16:creationId xmlns:a16="http://schemas.microsoft.com/office/drawing/2014/main" id="{11CDF365-155B-4E4A-AAFC-9208F73354A0}"/>
            </a:ext>
          </a:extLst>
        </xdr:cNvPr>
        <xdr:cNvCxnSpPr/>
      </xdr:nvCxnSpPr>
      <xdr:spPr>
        <a:xfrm flipV="1">
          <a:off x="8686800" y="9981692"/>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5" name="楕円 234">
          <a:extLst>
            <a:ext uri="{FF2B5EF4-FFF2-40B4-BE49-F238E27FC236}">
              <a16:creationId xmlns:a16="http://schemas.microsoft.com/office/drawing/2014/main" id="{567FD8EA-ADEC-4648-B991-B24139AF6AAD}"/>
            </a:ext>
          </a:extLst>
        </xdr:cNvPr>
        <xdr:cNvSpPr/>
      </xdr:nvSpPr>
      <xdr:spPr>
        <a:xfrm>
          <a:off x="7839075" y="9944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61</xdr:row>
      <xdr:rowOff>114300</xdr:rowOff>
    </xdr:to>
    <xdr:cxnSp macro="">
      <xdr:nvCxnSpPr>
        <xdr:cNvPr id="236" name="直線コネクタ 235">
          <a:extLst>
            <a:ext uri="{FF2B5EF4-FFF2-40B4-BE49-F238E27FC236}">
              <a16:creationId xmlns:a16="http://schemas.microsoft.com/office/drawing/2014/main" id="{76A4D6E2-C6A3-48F9-83FD-A22E29A5FED9}"/>
            </a:ext>
          </a:extLst>
        </xdr:cNvPr>
        <xdr:cNvCxnSpPr/>
      </xdr:nvCxnSpPr>
      <xdr:spPr>
        <a:xfrm flipV="1">
          <a:off x="7886700" y="9989439"/>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65786</xdr:rowOff>
    </xdr:from>
    <xdr:to>
      <xdr:col>41</xdr:col>
      <xdr:colOff>101600</xdr:colOff>
      <xdr:row>61</xdr:row>
      <xdr:rowOff>167386</xdr:rowOff>
    </xdr:to>
    <xdr:sp macro="" textlink="">
      <xdr:nvSpPr>
        <xdr:cNvPr id="237" name="楕円 236">
          <a:extLst>
            <a:ext uri="{FF2B5EF4-FFF2-40B4-BE49-F238E27FC236}">
              <a16:creationId xmlns:a16="http://schemas.microsoft.com/office/drawing/2014/main" id="{49406F0A-3003-40F3-A122-A8E2E9986AC8}"/>
            </a:ext>
          </a:extLst>
        </xdr:cNvPr>
        <xdr:cNvSpPr/>
      </xdr:nvSpPr>
      <xdr:spPr>
        <a:xfrm>
          <a:off x="7029450" y="9946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116586</xdr:rowOff>
    </xdr:to>
    <xdr:cxnSp macro="">
      <xdr:nvCxnSpPr>
        <xdr:cNvPr id="238" name="直線コネクタ 237">
          <a:extLst>
            <a:ext uri="{FF2B5EF4-FFF2-40B4-BE49-F238E27FC236}">
              <a16:creationId xmlns:a16="http://schemas.microsoft.com/office/drawing/2014/main" id="{43B24108-9A58-445B-A3A0-43ECCE92AF53}"/>
            </a:ext>
          </a:extLst>
        </xdr:cNvPr>
        <xdr:cNvCxnSpPr/>
      </xdr:nvCxnSpPr>
      <xdr:spPr>
        <a:xfrm flipV="1">
          <a:off x="7077075" y="9991725"/>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7891</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E04DE23D-D48E-4FF8-A0B4-8E09087E53A4}"/>
            </a:ext>
          </a:extLst>
        </xdr:cNvPr>
        <xdr:cNvSpPr txBox="1"/>
      </xdr:nvSpPr>
      <xdr:spPr>
        <a:xfrm>
          <a:off x="8458277" y="97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092A3C7F-297A-4DDC-92F3-E529F3F1B5B4}"/>
            </a:ext>
          </a:extLst>
        </xdr:cNvPr>
        <xdr:cNvSpPr txBox="1"/>
      </xdr:nvSpPr>
      <xdr:spPr>
        <a:xfrm>
          <a:off x="7677227"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12463</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1939E552-0FC0-45C4-93A5-89FCC3B1EB49}"/>
            </a:ext>
          </a:extLst>
        </xdr:cNvPr>
        <xdr:cNvSpPr txBox="1"/>
      </xdr:nvSpPr>
      <xdr:spPr>
        <a:xfrm>
          <a:off x="6867602" y="97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8535526-D5E6-4929-84CC-0C29CAAB3BF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4B513D46-2BA6-4F6D-ACE2-BC4A752C450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D45583CC-BDBF-4C82-A278-FAF56B2F199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37A7E5D4-E1B7-4F62-A26F-75487A29BA8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8E67A9F9-AC2C-49D8-8CC1-5C691E87A6D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6A5D19BB-9BE2-4AF2-A427-86D0E5A9B57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8C2142E-39D3-461D-BEC5-53372135136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73DC8260-43BB-41C7-8A7C-652014FC911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6F352A54-A30D-4771-B3C4-99C292A13AE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53A3517-30CF-4ABE-9A2A-B70A918CCB0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7819358E-EB76-44F7-A72D-0CA260916548}"/>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5D09ED7C-8502-488E-9905-F79129C3046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D75E6BE7-C2CE-4140-BEEA-906212BAB8D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C7BDF59F-9BB0-414F-B5D4-29D8D1F9BD8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35304AD3-C5BD-4E00-9FA1-E18D2D4A79A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6557E57C-798F-49ED-9270-866E2560385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FBB51927-E538-4B7B-9075-57C1FA8A45C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8CB88CF5-A579-435E-934D-D0F48AF119A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D0D39039-21C0-4D99-ABD2-FA48B3F8AE6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122D4393-4809-4F4A-83E7-8DCF36154FB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3A717640-7873-4E76-9F4F-057184D73EC0}"/>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CD5FB999-100B-43D3-83F6-9354A74F21C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a:extLst>
            <a:ext uri="{FF2B5EF4-FFF2-40B4-BE49-F238E27FC236}">
              <a16:creationId xmlns:a16="http://schemas.microsoft.com/office/drawing/2014/main" id="{F095CC93-577D-461D-B1E5-712DC7CBEE10}"/>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9DBE53C4-AC9B-4131-9F7C-18AE74FED2B5}"/>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a:extLst>
            <a:ext uri="{FF2B5EF4-FFF2-40B4-BE49-F238E27FC236}">
              <a16:creationId xmlns:a16="http://schemas.microsoft.com/office/drawing/2014/main" id="{D86A987E-7865-473E-917E-1F2ED4A4BBD2}"/>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A486C854-4291-421B-AC17-CEA13A653BEE}"/>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a:extLst>
            <a:ext uri="{FF2B5EF4-FFF2-40B4-BE49-F238E27FC236}">
              <a16:creationId xmlns:a16="http://schemas.microsoft.com/office/drawing/2014/main" id="{8337CDA9-D2B9-4B51-81FA-47EFC2E575D0}"/>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D43F8AD0-2C3F-4F58-A274-A03A8DED56EA}"/>
            </a:ext>
          </a:extLst>
        </xdr:cNvPr>
        <xdr:cNvSpPr txBox="1"/>
      </xdr:nvSpPr>
      <xdr:spPr>
        <a:xfrm>
          <a:off x="4229100" y="12965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a:extLst>
            <a:ext uri="{FF2B5EF4-FFF2-40B4-BE49-F238E27FC236}">
              <a16:creationId xmlns:a16="http://schemas.microsoft.com/office/drawing/2014/main" id="{B17AD31C-D966-4819-9844-CB0A009323CA}"/>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a:extLst>
            <a:ext uri="{FF2B5EF4-FFF2-40B4-BE49-F238E27FC236}">
              <a16:creationId xmlns:a16="http://schemas.microsoft.com/office/drawing/2014/main" id="{4483314B-64CE-4C79-B745-146FD585EFFE}"/>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105427</xdr:rowOff>
    </xdr:from>
    <xdr:ext cx="405111" cy="259045"/>
    <xdr:sp macro="" textlink="">
      <xdr:nvSpPr>
        <xdr:cNvPr id="272" name="n_1aveValue【県民会館】&#10;有形固定資産減価償却率">
          <a:extLst>
            <a:ext uri="{FF2B5EF4-FFF2-40B4-BE49-F238E27FC236}">
              <a16:creationId xmlns:a16="http://schemas.microsoft.com/office/drawing/2014/main" id="{9C0C13DA-ACAB-4EDD-9584-C882F4DE1963}"/>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143511</xdr:rowOff>
    </xdr:from>
    <xdr:to>
      <xdr:col>15</xdr:col>
      <xdr:colOff>101600</xdr:colOff>
      <xdr:row>81</xdr:row>
      <xdr:rowOff>73661</xdr:rowOff>
    </xdr:to>
    <xdr:sp macro="" textlink="">
      <xdr:nvSpPr>
        <xdr:cNvPr id="273" name="フローチャート: 判断 272">
          <a:extLst>
            <a:ext uri="{FF2B5EF4-FFF2-40B4-BE49-F238E27FC236}">
              <a16:creationId xmlns:a16="http://schemas.microsoft.com/office/drawing/2014/main" id="{3FB5D4AD-12F2-4522-A796-B1303487B402}"/>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90188</xdr:rowOff>
    </xdr:from>
    <xdr:ext cx="405111" cy="259045"/>
    <xdr:sp macro="" textlink="">
      <xdr:nvSpPr>
        <xdr:cNvPr id="274" name="n_2aveValue【県民会館】&#10;有形固定資産減価償却率">
          <a:extLst>
            <a:ext uri="{FF2B5EF4-FFF2-40B4-BE49-F238E27FC236}">
              <a16:creationId xmlns:a16="http://schemas.microsoft.com/office/drawing/2014/main" id="{C193E825-751B-4394-9FEF-3AC2C3FE09BD}"/>
            </a:ext>
          </a:extLst>
        </xdr:cNvPr>
        <xdr:cNvSpPr txBox="1"/>
      </xdr:nvSpPr>
      <xdr:spPr>
        <a:xfrm>
          <a:off x="24390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109220</xdr:rowOff>
    </xdr:from>
    <xdr:to>
      <xdr:col>10</xdr:col>
      <xdr:colOff>165100</xdr:colOff>
      <xdr:row>81</xdr:row>
      <xdr:rowOff>39370</xdr:rowOff>
    </xdr:to>
    <xdr:sp macro="" textlink="">
      <xdr:nvSpPr>
        <xdr:cNvPr id="275" name="フローチャート: 判断 274">
          <a:extLst>
            <a:ext uri="{FF2B5EF4-FFF2-40B4-BE49-F238E27FC236}">
              <a16:creationId xmlns:a16="http://schemas.microsoft.com/office/drawing/2014/main" id="{8BBBB4C1-9002-4E53-BC1F-513F2A13CE1C}"/>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55897</xdr:rowOff>
    </xdr:from>
    <xdr:ext cx="405111" cy="259045"/>
    <xdr:sp macro="" textlink="">
      <xdr:nvSpPr>
        <xdr:cNvPr id="276" name="n_3aveValue【県民会館】&#10;有形固定資産減価償却率">
          <a:extLst>
            <a:ext uri="{FF2B5EF4-FFF2-40B4-BE49-F238E27FC236}">
              <a16:creationId xmlns:a16="http://schemas.microsoft.com/office/drawing/2014/main" id="{AC25F5BA-7C72-4BA5-BA0C-17EF699EF5EB}"/>
            </a:ext>
          </a:extLst>
        </xdr:cNvPr>
        <xdr:cNvSpPr txBox="1"/>
      </xdr:nvSpPr>
      <xdr:spPr>
        <a:xfrm>
          <a:off x="16484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31114</xdr:rowOff>
    </xdr:from>
    <xdr:to>
      <xdr:col>6</xdr:col>
      <xdr:colOff>38100</xdr:colOff>
      <xdr:row>81</xdr:row>
      <xdr:rowOff>132714</xdr:rowOff>
    </xdr:to>
    <xdr:sp macro="" textlink="">
      <xdr:nvSpPr>
        <xdr:cNvPr id="277" name="フローチャート: 判断 276">
          <a:extLst>
            <a:ext uri="{FF2B5EF4-FFF2-40B4-BE49-F238E27FC236}">
              <a16:creationId xmlns:a16="http://schemas.microsoft.com/office/drawing/2014/main" id="{96E5D4FF-D785-4834-B360-1E04A4DC89BE}"/>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149241</xdr:rowOff>
    </xdr:from>
    <xdr:ext cx="405111" cy="259045"/>
    <xdr:sp macro="" textlink="">
      <xdr:nvSpPr>
        <xdr:cNvPr id="278" name="n_4aveValue【県民会館】&#10;有形固定資産減価償却率">
          <a:extLst>
            <a:ext uri="{FF2B5EF4-FFF2-40B4-BE49-F238E27FC236}">
              <a16:creationId xmlns:a16="http://schemas.microsoft.com/office/drawing/2014/main" id="{93A00B87-0804-4624-B4AC-5B0D65D80B2A}"/>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3759007-670D-4130-B945-885EE0CAB7B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3798BA0-257C-47DF-9A79-382E8785BB6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971ED6A-311E-4826-BE1A-44A2A44EC63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89F584A-16E0-46F1-B94C-C9061DD2D58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62EE450-35B0-4541-8EDA-C9A5C1B8BC1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84" name="楕円 283">
          <a:extLst>
            <a:ext uri="{FF2B5EF4-FFF2-40B4-BE49-F238E27FC236}">
              <a16:creationId xmlns:a16="http://schemas.microsoft.com/office/drawing/2014/main" id="{91867F00-3A62-44F1-B60B-752B083BF960}"/>
            </a:ext>
          </a:extLst>
        </xdr:cNvPr>
        <xdr:cNvSpPr/>
      </xdr:nvSpPr>
      <xdr:spPr>
        <a:xfrm>
          <a:off x="4124325" y="13287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156227</xdr:rowOff>
    </xdr:from>
    <xdr:ext cx="405111" cy="259045"/>
    <xdr:sp macro="" textlink="">
      <xdr:nvSpPr>
        <xdr:cNvPr id="285" name="【県民会館】&#10;有形固定資産減価償却率該当値テキスト">
          <a:extLst>
            <a:ext uri="{FF2B5EF4-FFF2-40B4-BE49-F238E27FC236}">
              <a16:creationId xmlns:a16="http://schemas.microsoft.com/office/drawing/2014/main" id="{B1901031-F0DE-44AB-BC13-772C99633354}"/>
            </a:ext>
          </a:extLst>
        </xdr:cNvPr>
        <xdr:cNvSpPr txBox="1"/>
      </xdr:nvSpPr>
      <xdr:spPr>
        <a:xfrm>
          <a:off x="42291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6" name="楕円 285">
          <a:extLst>
            <a:ext uri="{FF2B5EF4-FFF2-40B4-BE49-F238E27FC236}">
              <a16:creationId xmlns:a16="http://schemas.microsoft.com/office/drawing/2014/main" id="{22BBB1FB-0E77-4E86-97D5-0D3876A51D15}"/>
            </a:ext>
          </a:extLst>
        </xdr:cNvPr>
        <xdr:cNvSpPr/>
      </xdr:nvSpPr>
      <xdr:spPr>
        <a:xfrm>
          <a:off x="3381375" y="13284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60961</xdr:rowOff>
    </xdr:to>
    <xdr:cxnSp macro="">
      <xdr:nvCxnSpPr>
        <xdr:cNvPr id="287" name="直線コネクタ 286">
          <a:extLst>
            <a:ext uri="{FF2B5EF4-FFF2-40B4-BE49-F238E27FC236}">
              <a16:creationId xmlns:a16="http://schemas.microsoft.com/office/drawing/2014/main" id="{BE5BD99B-B1B5-4122-9A7A-DED82E59B483}"/>
            </a:ext>
          </a:extLst>
        </xdr:cNvPr>
        <xdr:cNvCxnSpPr/>
      </xdr:nvCxnSpPr>
      <xdr:spPr>
        <a:xfrm flipV="1">
          <a:off x="3429000" y="13335000"/>
          <a:ext cx="7524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88" name="楕円 287">
          <a:extLst>
            <a:ext uri="{FF2B5EF4-FFF2-40B4-BE49-F238E27FC236}">
              <a16:creationId xmlns:a16="http://schemas.microsoft.com/office/drawing/2014/main" id="{6FDE6455-81C2-4C40-9A4B-B88857BAF860}"/>
            </a:ext>
          </a:extLst>
        </xdr:cNvPr>
        <xdr:cNvSpPr/>
      </xdr:nvSpPr>
      <xdr:spPr>
        <a:xfrm>
          <a:off x="2571750" y="13267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60961</xdr:rowOff>
    </xdr:to>
    <xdr:cxnSp macro="">
      <xdr:nvCxnSpPr>
        <xdr:cNvPr id="289" name="直線コネクタ 288">
          <a:extLst>
            <a:ext uri="{FF2B5EF4-FFF2-40B4-BE49-F238E27FC236}">
              <a16:creationId xmlns:a16="http://schemas.microsoft.com/office/drawing/2014/main" id="{6393316A-DB76-4C92-A5CC-FA53525D2257}"/>
            </a:ext>
          </a:extLst>
        </xdr:cNvPr>
        <xdr:cNvCxnSpPr/>
      </xdr:nvCxnSpPr>
      <xdr:spPr>
        <a:xfrm>
          <a:off x="2619375" y="13305155"/>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0" name="楕円 289">
          <a:extLst>
            <a:ext uri="{FF2B5EF4-FFF2-40B4-BE49-F238E27FC236}">
              <a16:creationId xmlns:a16="http://schemas.microsoft.com/office/drawing/2014/main" id="{37B47702-0E2C-4795-8FBF-AA41E3D51157}"/>
            </a:ext>
          </a:extLst>
        </xdr:cNvPr>
        <xdr:cNvSpPr/>
      </xdr:nvSpPr>
      <xdr:spPr>
        <a:xfrm>
          <a:off x="1781175" y="132416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30480</xdr:rowOff>
    </xdr:to>
    <xdr:cxnSp macro="">
      <xdr:nvCxnSpPr>
        <xdr:cNvPr id="291" name="直線コネクタ 290">
          <a:extLst>
            <a:ext uri="{FF2B5EF4-FFF2-40B4-BE49-F238E27FC236}">
              <a16:creationId xmlns:a16="http://schemas.microsoft.com/office/drawing/2014/main" id="{EF90EF3F-8AD2-4ED9-84C3-17820D7C3590}"/>
            </a:ext>
          </a:extLst>
        </xdr:cNvPr>
        <xdr:cNvCxnSpPr/>
      </xdr:nvCxnSpPr>
      <xdr:spPr>
        <a:xfrm>
          <a:off x="1828800" y="1327975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292" name="n_1mainValue【県民会館】&#10;有形固定資産減価償却率">
          <a:extLst>
            <a:ext uri="{FF2B5EF4-FFF2-40B4-BE49-F238E27FC236}">
              <a16:creationId xmlns:a16="http://schemas.microsoft.com/office/drawing/2014/main" id="{ACE95F22-5D43-4830-BB61-A17F4DE4F939}"/>
            </a:ext>
          </a:extLst>
        </xdr:cNvPr>
        <xdr:cNvSpPr txBox="1"/>
      </xdr:nvSpPr>
      <xdr:spPr>
        <a:xfrm>
          <a:off x="323914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93" name="n_2mainValue【県民会館】&#10;有形固定資産減価償却率">
          <a:extLst>
            <a:ext uri="{FF2B5EF4-FFF2-40B4-BE49-F238E27FC236}">
              <a16:creationId xmlns:a16="http://schemas.microsoft.com/office/drawing/2014/main" id="{1E998CDF-F1F6-430C-B9D7-2D200AC38365}"/>
            </a:ext>
          </a:extLst>
        </xdr:cNvPr>
        <xdr:cNvSpPr txBox="1"/>
      </xdr:nvSpPr>
      <xdr:spPr>
        <a:xfrm>
          <a:off x="2439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294" name="n_3mainValue【県民会館】&#10;有形固定資産減価償却率">
          <a:extLst>
            <a:ext uri="{FF2B5EF4-FFF2-40B4-BE49-F238E27FC236}">
              <a16:creationId xmlns:a16="http://schemas.microsoft.com/office/drawing/2014/main" id="{C9905BE7-D4D7-483A-BD46-F3A4CD328AB5}"/>
            </a:ext>
          </a:extLst>
        </xdr:cNvPr>
        <xdr:cNvSpPr txBox="1"/>
      </xdr:nvSpPr>
      <xdr:spPr>
        <a:xfrm>
          <a:off x="1648469"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DE1B8614-08C4-4FCB-A05B-32B3D98287D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C6EA0D60-5385-4127-A981-1D1BBBFEEEC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11A90873-DCAD-4F1D-8566-12E9C8848DF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9195BFD1-0017-4E81-A378-D7AE72F93A7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6D430167-5B2A-4354-9852-99120D752F0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E3ECCA60-A2E2-45C1-87BC-F5C35C56001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F1521A76-B7E8-430B-AD5F-BF943949DDE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59A7A391-760F-4B3F-B04C-4A113486F39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2B50DAAB-4051-4725-B977-00B6F056A89C}"/>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A6E825CC-01E9-48F7-86B4-85079628EA4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C6072334-011F-4577-9962-EF29B09AA20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B2C2160E-6690-4E23-A054-292A1DFD7B8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19A02F1E-F440-487C-ADC8-0DE6D9C6AD51}"/>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80FF0891-C96F-4B76-A275-A7EE69847E8C}"/>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6A139BC7-99FB-4157-9FE9-86C5DABA5C1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DCAC6D8-0DE7-4830-8795-2549FB3DD3E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6045649D-149C-43FC-8C66-5B996DFD002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EDC46E04-159B-461A-AB8C-C6DFB1560AA8}"/>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86BADC89-28BA-47B9-9818-F61FBF3D3F0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47604EB9-9D64-4F74-97EC-0EA44F1DF47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979E3DDD-8770-4DFF-8692-4F47ECE626D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FD5B675C-991B-4420-9E22-6242494A9F9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78F32631-693E-4D21-8FC8-A09B21B2182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BD92C2E3-B4D4-4E55-A5DF-332606A730C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a:extLst>
            <a:ext uri="{FF2B5EF4-FFF2-40B4-BE49-F238E27FC236}">
              <a16:creationId xmlns:a16="http://schemas.microsoft.com/office/drawing/2014/main" id="{87208047-545A-4296-82AC-F45355C5DE7E}"/>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a:extLst>
            <a:ext uri="{FF2B5EF4-FFF2-40B4-BE49-F238E27FC236}">
              <a16:creationId xmlns:a16="http://schemas.microsoft.com/office/drawing/2014/main" id="{F50ACBD0-43DE-42E2-A951-65534ED40574}"/>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a:extLst>
            <a:ext uri="{FF2B5EF4-FFF2-40B4-BE49-F238E27FC236}">
              <a16:creationId xmlns:a16="http://schemas.microsoft.com/office/drawing/2014/main" id="{E2C9D4C3-AFB2-478B-8820-C17DC32660B4}"/>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a:extLst>
            <a:ext uri="{FF2B5EF4-FFF2-40B4-BE49-F238E27FC236}">
              <a16:creationId xmlns:a16="http://schemas.microsoft.com/office/drawing/2014/main" id="{302E3E7C-3A3D-4A6C-8A48-CFC1F600D922}"/>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a:extLst>
            <a:ext uri="{FF2B5EF4-FFF2-40B4-BE49-F238E27FC236}">
              <a16:creationId xmlns:a16="http://schemas.microsoft.com/office/drawing/2014/main" id="{AB325F57-2E9D-48B1-8D25-0CD406044205}"/>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24" name="【県民会館】&#10;一人当たり面積平均値テキスト">
          <a:extLst>
            <a:ext uri="{FF2B5EF4-FFF2-40B4-BE49-F238E27FC236}">
              <a16:creationId xmlns:a16="http://schemas.microsoft.com/office/drawing/2014/main" id="{9BB91056-8460-4EF9-A2CD-419CCEFF14A6}"/>
            </a:ext>
          </a:extLst>
        </xdr:cNvPr>
        <xdr:cNvSpPr txBox="1"/>
      </xdr:nvSpPr>
      <xdr:spPr>
        <a:xfrm>
          <a:off x="9477375" y="1325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a:extLst>
            <a:ext uri="{FF2B5EF4-FFF2-40B4-BE49-F238E27FC236}">
              <a16:creationId xmlns:a16="http://schemas.microsoft.com/office/drawing/2014/main" id="{93686C48-970B-4B37-99FA-C75B391D9825}"/>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a:extLst>
            <a:ext uri="{FF2B5EF4-FFF2-40B4-BE49-F238E27FC236}">
              <a16:creationId xmlns:a16="http://schemas.microsoft.com/office/drawing/2014/main" id="{F4E35519-DDA3-4C3B-A2D5-A62FF71B09A2}"/>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145341</xdr:rowOff>
    </xdr:from>
    <xdr:ext cx="469744" cy="259045"/>
    <xdr:sp macro="" textlink="">
      <xdr:nvSpPr>
        <xdr:cNvPr id="327" name="n_1aveValue【県民会館】&#10;一人当たり面積">
          <a:extLst>
            <a:ext uri="{FF2B5EF4-FFF2-40B4-BE49-F238E27FC236}">
              <a16:creationId xmlns:a16="http://schemas.microsoft.com/office/drawing/2014/main" id="{E4F8C193-13A1-4726-8498-FCF6BE2C293B}"/>
            </a:ext>
          </a:extLst>
        </xdr:cNvPr>
        <xdr:cNvSpPr txBox="1"/>
      </xdr:nvSpPr>
      <xdr:spPr>
        <a:xfrm>
          <a:off x="8458277"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117929</xdr:rowOff>
    </xdr:from>
    <xdr:to>
      <xdr:col>46</xdr:col>
      <xdr:colOff>38100</xdr:colOff>
      <xdr:row>83</xdr:row>
      <xdr:rowOff>48079</xdr:rowOff>
    </xdr:to>
    <xdr:sp macro="" textlink="">
      <xdr:nvSpPr>
        <xdr:cNvPr id="328" name="フローチャート: 判断 327">
          <a:extLst>
            <a:ext uri="{FF2B5EF4-FFF2-40B4-BE49-F238E27FC236}">
              <a16:creationId xmlns:a16="http://schemas.microsoft.com/office/drawing/2014/main" id="{7E42CFD6-B861-4C84-A94D-CDAB3117DEE9}"/>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39206</xdr:rowOff>
    </xdr:from>
    <xdr:ext cx="469744" cy="259045"/>
    <xdr:sp macro="" textlink="">
      <xdr:nvSpPr>
        <xdr:cNvPr id="329" name="n_2aveValue【県民会館】&#10;一人当たり面積">
          <a:extLst>
            <a:ext uri="{FF2B5EF4-FFF2-40B4-BE49-F238E27FC236}">
              <a16:creationId xmlns:a16="http://schemas.microsoft.com/office/drawing/2014/main" id="{B9F053E3-F905-4BC7-B0CE-0B426591CA3D}"/>
            </a:ext>
          </a:extLst>
        </xdr:cNvPr>
        <xdr:cNvSpPr txBox="1"/>
      </xdr:nvSpPr>
      <xdr:spPr>
        <a:xfrm>
          <a:off x="76772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19957</xdr:rowOff>
    </xdr:from>
    <xdr:to>
      <xdr:col>41</xdr:col>
      <xdr:colOff>101600</xdr:colOff>
      <xdr:row>82</xdr:row>
      <xdr:rowOff>121557</xdr:rowOff>
    </xdr:to>
    <xdr:sp macro="" textlink="">
      <xdr:nvSpPr>
        <xdr:cNvPr id="330" name="フローチャート: 判断 329">
          <a:extLst>
            <a:ext uri="{FF2B5EF4-FFF2-40B4-BE49-F238E27FC236}">
              <a16:creationId xmlns:a16="http://schemas.microsoft.com/office/drawing/2014/main" id="{8B9DF981-579A-4CD1-8BFC-9B33F27AE7C9}"/>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112684</xdr:rowOff>
    </xdr:from>
    <xdr:ext cx="469744" cy="259045"/>
    <xdr:sp macro="" textlink="">
      <xdr:nvSpPr>
        <xdr:cNvPr id="331" name="n_3aveValue【県民会館】&#10;一人当たり面積">
          <a:extLst>
            <a:ext uri="{FF2B5EF4-FFF2-40B4-BE49-F238E27FC236}">
              <a16:creationId xmlns:a16="http://schemas.microsoft.com/office/drawing/2014/main" id="{BE337F13-465B-4686-90D9-CE4F8A30B1FE}"/>
            </a:ext>
          </a:extLst>
        </xdr:cNvPr>
        <xdr:cNvSpPr txBox="1"/>
      </xdr:nvSpPr>
      <xdr:spPr>
        <a:xfrm>
          <a:off x="6867602" y="133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3629</xdr:rowOff>
    </xdr:from>
    <xdr:to>
      <xdr:col>36</xdr:col>
      <xdr:colOff>165100</xdr:colOff>
      <xdr:row>84</xdr:row>
      <xdr:rowOff>105229</xdr:rowOff>
    </xdr:to>
    <xdr:sp macro="" textlink="">
      <xdr:nvSpPr>
        <xdr:cNvPr id="332" name="フローチャート: 判断 331">
          <a:extLst>
            <a:ext uri="{FF2B5EF4-FFF2-40B4-BE49-F238E27FC236}">
              <a16:creationId xmlns:a16="http://schemas.microsoft.com/office/drawing/2014/main" id="{2655EF30-FABB-44CE-8F9F-90C6B710B1FE}"/>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121756</xdr:rowOff>
    </xdr:from>
    <xdr:ext cx="469744" cy="259045"/>
    <xdr:sp macro="" textlink="">
      <xdr:nvSpPr>
        <xdr:cNvPr id="333" name="n_4aveValue【県民会館】&#10;一人当たり面積">
          <a:extLst>
            <a:ext uri="{FF2B5EF4-FFF2-40B4-BE49-F238E27FC236}">
              <a16:creationId xmlns:a16="http://schemas.microsoft.com/office/drawing/2014/main" id="{13D334A2-6E42-4BD2-8253-CC454D02BCE3}"/>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24ABF9D-0A35-42E1-AA64-7E795324726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2D220DD4-AD62-4988-A5BE-BE48D2D8981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B34E01A-4716-4E83-B464-FDECC60EE6F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0C254D9-E9DB-4346-A93A-98E5FEDDFAA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1168755A-FAC5-4E79-88C4-B27B3A6F670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39" name="楕円 338">
          <a:extLst>
            <a:ext uri="{FF2B5EF4-FFF2-40B4-BE49-F238E27FC236}">
              <a16:creationId xmlns:a16="http://schemas.microsoft.com/office/drawing/2014/main" id="{6AAED683-C189-4D0F-B001-B87E1C45A9E4}"/>
            </a:ext>
          </a:extLst>
        </xdr:cNvPr>
        <xdr:cNvSpPr/>
      </xdr:nvSpPr>
      <xdr:spPr>
        <a:xfrm>
          <a:off x="9401175" y="132093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116313</xdr:rowOff>
    </xdr:from>
    <xdr:ext cx="469744" cy="259045"/>
    <xdr:sp macro="" textlink="">
      <xdr:nvSpPr>
        <xdr:cNvPr id="340" name="【県民会館】&#10;一人当たり面積該当値テキスト">
          <a:extLst>
            <a:ext uri="{FF2B5EF4-FFF2-40B4-BE49-F238E27FC236}">
              <a16:creationId xmlns:a16="http://schemas.microsoft.com/office/drawing/2014/main" id="{FB161032-42ED-433D-B9E0-AC6E9F552B93}"/>
            </a:ext>
          </a:extLst>
        </xdr:cNvPr>
        <xdr:cNvSpPr txBox="1"/>
      </xdr:nvSpPr>
      <xdr:spPr>
        <a:xfrm>
          <a:off x="9477375"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41" name="楕円 340">
          <a:extLst>
            <a:ext uri="{FF2B5EF4-FFF2-40B4-BE49-F238E27FC236}">
              <a16:creationId xmlns:a16="http://schemas.microsoft.com/office/drawing/2014/main" id="{0386A6B5-872F-47DE-AF28-A94A47153B07}"/>
            </a:ext>
          </a:extLst>
        </xdr:cNvPr>
        <xdr:cNvSpPr/>
      </xdr:nvSpPr>
      <xdr:spPr>
        <a:xfrm>
          <a:off x="8639175" y="13209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144236</xdr:rowOff>
    </xdr:from>
    <xdr:to>
      <xdr:col>55</xdr:col>
      <xdr:colOff>0</xdr:colOff>
      <xdr:row>81</xdr:row>
      <xdr:rowOff>144236</xdr:rowOff>
    </xdr:to>
    <xdr:cxnSp macro="">
      <xdr:nvCxnSpPr>
        <xdr:cNvPr id="342" name="直線コネクタ 341">
          <a:extLst>
            <a:ext uri="{FF2B5EF4-FFF2-40B4-BE49-F238E27FC236}">
              <a16:creationId xmlns:a16="http://schemas.microsoft.com/office/drawing/2014/main" id="{2379E3E7-47EB-4C58-A5E5-4600E6E98D4D}"/>
            </a:ext>
          </a:extLst>
        </xdr:cNvPr>
        <xdr:cNvCxnSpPr/>
      </xdr:nvCxnSpPr>
      <xdr:spPr>
        <a:xfrm>
          <a:off x="8686800" y="132569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43" name="楕円 342">
          <a:extLst>
            <a:ext uri="{FF2B5EF4-FFF2-40B4-BE49-F238E27FC236}">
              <a16:creationId xmlns:a16="http://schemas.microsoft.com/office/drawing/2014/main" id="{7F5800F2-F41B-4086-B638-CF1B97592C5C}"/>
            </a:ext>
          </a:extLst>
        </xdr:cNvPr>
        <xdr:cNvSpPr/>
      </xdr:nvSpPr>
      <xdr:spPr>
        <a:xfrm>
          <a:off x="7839075" y="13238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144236</xdr:rowOff>
    </xdr:from>
    <xdr:to>
      <xdr:col>50</xdr:col>
      <xdr:colOff>114300</xdr:colOff>
      <xdr:row>82</xdr:row>
      <xdr:rowOff>5443</xdr:rowOff>
    </xdr:to>
    <xdr:cxnSp macro="">
      <xdr:nvCxnSpPr>
        <xdr:cNvPr id="344" name="直線コネクタ 343">
          <a:extLst>
            <a:ext uri="{FF2B5EF4-FFF2-40B4-BE49-F238E27FC236}">
              <a16:creationId xmlns:a16="http://schemas.microsoft.com/office/drawing/2014/main" id="{30B1C5BD-F465-4867-80CC-D327E3518944}"/>
            </a:ext>
          </a:extLst>
        </xdr:cNvPr>
        <xdr:cNvCxnSpPr/>
      </xdr:nvCxnSpPr>
      <xdr:spPr>
        <a:xfrm flipV="1">
          <a:off x="7886700" y="13256986"/>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45" name="楕円 344">
          <a:extLst>
            <a:ext uri="{FF2B5EF4-FFF2-40B4-BE49-F238E27FC236}">
              <a16:creationId xmlns:a16="http://schemas.microsoft.com/office/drawing/2014/main" id="{46A11F1E-5CDA-4C22-B6F0-4DC2314C3E1F}"/>
            </a:ext>
          </a:extLst>
        </xdr:cNvPr>
        <xdr:cNvSpPr/>
      </xdr:nvSpPr>
      <xdr:spPr>
        <a:xfrm>
          <a:off x="70294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5443</xdr:rowOff>
    </xdr:to>
    <xdr:cxnSp macro="">
      <xdr:nvCxnSpPr>
        <xdr:cNvPr id="346" name="直線コネクタ 345">
          <a:extLst>
            <a:ext uri="{FF2B5EF4-FFF2-40B4-BE49-F238E27FC236}">
              <a16:creationId xmlns:a16="http://schemas.microsoft.com/office/drawing/2014/main" id="{EF387CA4-C5B2-406F-AB81-D302D9B414B9}"/>
            </a:ext>
          </a:extLst>
        </xdr:cNvPr>
        <xdr:cNvCxnSpPr/>
      </xdr:nvCxnSpPr>
      <xdr:spPr>
        <a:xfrm>
          <a:off x="7077075" y="132864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40113</xdr:rowOff>
    </xdr:from>
    <xdr:ext cx="469744" cy="259045"/>
    <xdr:sp macro="" textlink="">
      <xdr:nvSpPr>
        <xdr:cNvPr id="347" name="n_1mainValue【県民会館】&#10;一人当たり面積">
          <a:extLst>
            <a:ext uri="{FF2B5EF4-FFF2-40B4-BE49-F238E27FC236}">
              <a16:creationId xmlns:a16="http://schemas.microsoft.com/office/drawing/2014/main" id="{787247A5-2DBD-437F-8F8F-A491337893FA}"/>
            </a:ext>
          </a:extLst>
        </xdr:cNvPr>
        <xdr:cNvSpPr txBox="1"/>
      </xdr:nvSpPr>
      <xdr:spPr>
        <a:xfrm>
          <a:off x="8458277" y="129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48" name="n_2mainValue【県民会館】&#10;一人当たり面積">
          <a:extLst>
            <a:ext uri="{FF2B5EF4-FFF2-40B4-BE49-F238E27FC236}">
              <a16:creationId xmlns:a16="http://schemas.microsoft.com/office/drawing/2014/main" id="{20FEA165-A5C9-4E38-9532-ED6FE561A039}"/>
            </a:ext>
          </a:extLst>
        </xdr:cNvPr>
        <xdr:cNvSpPr txBox="1"/>
      </xdr:nvSpPr>
      <xdr:spPr>
        <a:xfrm>
          <a:off x="767722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49" name="n_3mainValue【県民会館】&#10;一人当たり面積">
          <a:extLst>
            <a:ext uri="{FF2B5EF4-FFF2-40B4-BE49-F238E27FC236}">
              <a16:creationId xmlns:a16="http://schemas.microsoft.com/office/drawing/2014/main" id="{7805EE4E-BEF2-493D-B733-8C36AC9DB1FE}"/>
            </a:ext>
          </a:extLst>
        </xdr:cNvPr>
        <xdr:cNvSpPr txBox="1"/>
      </xdr:nvSpPr>
      <xdr:spPr>
        <a:xfrm>
          <a:off x="68676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C5A1CEA2-D82E-4462-95F0-31B7ACA1BFB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162E4B3F-F91C-4985-8686-7E496B51899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E3384EFF-24AC-4D4B-ACAF-3CAB7A36B9A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17A17A5C-D44C-4F1C-826E-B869FE32DCF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EF7DDBD1-DB29-4C31-8E03-04233B175A6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CAB4352E-85AF-41A9-B682-5CCB820439A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9487A42B-BE39-4E19-99E1-0B4267ACA8EE}"/>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BEE9B076-DD86-49B3-ACB3-E2328DB125C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924A45B7-CB39-47FB-9788-0006F1CA300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DFEBA356-B948-402E-B605-FDD371420AE1}"/>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38B561BF-3A93-4500-8801-211E31214E4E}"/>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A8C7A918-31E7-4B96-A36B-03EB26B6D70C}"/>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5127607F-ED5E-4F54-9BE0-FB77C3982E12}"/>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877FDC16-BADF-4FCB-9126-4828AA48EC09}"/>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B74CD6F7-C91D-4CF8-8589-3D054232AEED}"/>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782DDAE6-BA55-48BC-8B00-3579F1AA2A2F}"/>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58CF2BCF-F463-4E3B-8500-A62FEE3765B6}"/>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123CD22-BF68-4B08-8BBF-BF645F7C081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2A9811E2-843A-4E7D-9B9E-66E80CEA2D84}"/>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a:extLst>
            <a:ext uri="{FF2B5EF4-FFF2-40B4-BE49-F238E27FC236}">
              <a16:creationId xmlns:a16="http://schemas.microsoft.com/office/drawing/2014/main" id="{72F5C8FC-80D8-4BA9-8278-F7EE80903F9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a:extLst>
            <a:ext uri="{FF2B5EF4-FFF2-40B4-BE49-F238E27FC236}">
              <a16:creationId xmlns:a16="http://schemas.microsoft.com/office/drawing/2014/main" id="{41611D00-8168-4F28-91CC-4E675D9513D4}"/>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a:extLst>
            <a:ext uri="{FF2B5EF4-FFF2-40B4-BE49-F238E27FC236}">
              <a16:creationId xmlns:a16="http://schemas.microsoft.com/office/drawing/2014/main" id="{66CA4917-513C-45AD-B1CA-96E75FA814E5}"/>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a:extLst>
            <a:ext uri="{FF2B5EF4-FFF2-40B4-BE49-F238E27FC236}">
              <a16:creationId xmlns:a16="http://schemas.microsoft.com/office/drawing/2014/main" id="{30259A98-1C9D-4352-BB40-60D98E243D6D}"/>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a:extLst>
            <a:ext uri="{FF2B5EF4-FFF2-40B4-BE49-F238E27FC236}">
              <a16:creationId xmlns:a16="http://schemas.microsoft.com/office/drawing/2014/main" id="{2C5C189D-5ECE-405D-B488-EC31298B72D2}"/>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a:extLst>
            <a:ext uri="{FF2B5EF4-FFF2-40B4-BE49-F238E27FC236}">
              <a16:creationId xmlns:a16="http://schemas.microsoft.com/office/drawing/2014/main" id="{5D581AB5-77A5-4829-9156-D7C19C2119D9}"/>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122699</xdr:rowOff>
    </xdr:from>
    <xdr:ext cx="405111" cy="259045"/>
    <xdr:sp macro="" textlink="">
      <xdr:nvSpPr>
        <xdr:cNvPr id="375" name="【保健所】&#10;有形固定資産減価償却率平均値テキスト">
          <a:extLst>
            <a:ext uri="{FF2B5EF4-FFF2-40B4-BE49-F238E27FC236}">
              <a16:creationId xmlns:a16="http://schemas.microsoft.com/office/drawing/2014/main" id="{EB49117E-3850-4EB0-9310-BB3A23D86AC6}"/>
            </a:ext>
          </a:extLst>
        </xdr:cNvPr>
        <xdr:cNvSpPr txBox="1"/>
      </xdr:nvSpPr>
      <xdr:spPr>
        <a:xfrm>
          <a:off x="4229100" y="16966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a:extLst>
            <a:ext uri="{FF2B5EF4-FFF2-40B4-BE49-F238E27FC236}">
              <a16:creationId xmlns:a16="http://schemas.microsoft.com/office/drawing/2014/main" id="{73EE2355-0E75-4380-A397-0B9A735C95CE}"/>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a:extLst>
            <a:ext uri="{FF2B5EF4-FFF2-40B4-BE49-F238E27FC236}">
              <a16:creationId xmlns:a16="http://schemas.microsoft.com/office/drawing/2014/main" id="{38C3B3B5-A0B2-4127-927E-F6326F6DC739}"/>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28973</xdr:rowOff>
    </xdr:from>
    <xdr:ext cx="405111" cy="259045"/>
    <xdr:sp macro="" textlink="">
      <xdr:nvSpPr>
        <xdr:cNvPr id="378" name="n_1aveValue【保健所】&#10;有形固定資産減価償却率">
          <a:extLst>
            <a:ext uri="{FF2B5EF4-FFF2-40B4-BE49-F238E27FC236}">
              <a16:creationId xmlns:a16="http://schemas.microsoft.com/office/drawing/2014/main" id="{A934C70F-C7F2-4AE6-8372-748D851BB38B}"/>
            </a:ext>
          </a:extLst>
        </xdr:cNvPr>
        <xdr:cNvSpPr txBox="1"/>
      </xdr:nvSpPr>
      <xdr:spPr>
        <a:xfrm>
          <a:off x="32391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114554</xdr:rowOff>
    </xdr:from>
    <xdr:to>
      <xdr:col>15</xdr:col>
      <xdr:colOff>101600</xdr:colOff>
      <xdr:row>105</xdr:row>
      <xdr:rowOff>44704</xdr:rowOff>
    </xdr:to>
    <xdr:sp macro="" textlink="">
      <xdr:nvSpPr>
        <xdr:cNvPr id="379" name="フローチャート: 判断 378">
          <a:extLst>
            <a:ext uri="{FF2B5EF4-FFF2-40B4-BE49-F238E27FC236}">
              <a16:creationId xmlns:a16="http://schemas.microsoft.com/office/drawing/2014/main" id="{BEFEB82B-0DB8-44EA-8EAA-1789477E96EF}"/>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61231</xdr:rowOff>
    </xdr:from>
    <xdr:ext cx="405111" cy="259045"/>
    <xdr:sp macro="" textlink="">
      <xdr:nvSpPr>
        <xdr:cNvPr id="380" name="n_2aveValue【保健所】&#10;有形固定資産減価償却率">
          <a:extLst>
            <a:ext uri="{FF2B5EF4-FFF2-40B4-BE49-F238E27FC236}">
              <a16:creationId xmlns:a16="http://schemas.microsoft.com/office/drawing/2014/main" id="{F30A95F4-6928-43D0-8E7F-66CC7EDA2C95}"/>
            </a:ext>
          </a:extLst>
        </xdr:cNvPr>
        <xdr:cNvSpPr txBox="1"/>
      </xdr:nvSpPr>
      <xdr:spPr>
        <a:xfrm>
          <a:off x="2439044" y="1674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2539</xdr:rowOff>
    </xdr:from>
    <xdr:to>
      <xdr:col>10</xdr:col>
      <xdr:colOff>165100</xdr:colOff>
      <xdr:row>105</xdr:row>
      <xdr:rowOff>104139</xdr:rowOff>
    </xdr:to>
    <xdr:sp macro="" textlink="">
      <xdr:nvSpPr>
        <xdr:cNvPr id="381" name="フローチャート: 判断 380">
          <a:extLst>
            <a:ext uri="{FF2B5EF4-FFF2-40B4-BE49-F238E27FC236}">
              <a16:creationId xmlns:a16="http://schemas.microsoft.com/office/drawing/2014/main" id="{64757676-C81D-4841-B149-72FB6E8F3B8D}"/>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120666</xdr:rowOff>
    </xdr:from>
    <xdr:ext cx="405111" cy="259045"/>
    <xdr:sp macro="" textlink="">
      <xdr:nvSpPr>
        <xdr:cNvPr id="382" name="n_3aveValue【保健所】&#10;有形固定資産減価償却率">
          <a:extLst>
            <a:ext uri="{FF2B5EF4-FFF2-40B4-BE49-F238E27FC236}">
              <a16:creationId xmlns:a16="http://schemas.microsoft.com/office/drawing/2014/main" id="{B180B2AB-247B-404A-B28F-A6E1C5C829FA}"/>
            </a:ext>
          </a:extLst>
        </xdr:cNvPr>
        <xdr:cNvSpPr txBox="1"/>
      </xdr:nvSpPr>
      <xdr:spPr>
        <a:xfrm>
          <a:off x="16484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41402</xdr:rowOff>
    </xdr:from>
    <xdr:to>
      <xdr:col>6</xdr:col>
      <xdr:colOff>38100</xdr:colOff>
      <xdr:row>104</xdr:row>
      <xdr:rowOff>143002</xdr:rowOff>
    </xdr:to>
    <xdr:sp macro="" textlink="">
      <xdr:nvSpPr>
        <xdr:cNvPr id="383" name="フローチャート: 判断 382">
          <a:extLst>
            <a:ext uri="{FF2B5EF4-FFF2-40B4-BE49-F238E27FC236}">
              <a16:creationId xmlns:a16="http://schemas.microsoft.com/office/drawing/2014/main" id="{C153D58B-F9B8-4EFD-AAA9-272C4E6C744B}"/>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159529</xdr:rowOff>
    </xdr:from>
    <xdr:ext cx="405111" cy="259045"/>
    <xdr:sp macro="" textlink="">
      <xdr:nvSpPr>
        <xdr:cNvPr id="384" name="n_4aveValue【保健所】&#10;有形固定資産減価償却率">
          <a:extLst>
            <a:ext uri="{FF2B5EF4-FFF2-40B4-BE49-F238E27FC236}">
              <a16:creationId xmlns:a16="http://schemas.microsoft.com/office/drawing/2014/main" id="{1A89DFA3-A6AF-46FC-B727-B9AD81D2AE76}"/>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FBA254D-D498-42A4-88E4-EDDBD680AB5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5759719-E4E4-449B-A029-ED26F13CAAA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C4A4722-6EEA-47EA-BA1A-391514D21EB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FDB2C613-AFD2-4BEB-A7C3-76CCA5537CB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5CE911A3-5CC8-4D78-9A50-579B8FC2BFC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390" name="楕円 389">
          <a:extLst>
            <a:ext uri="{FF2B5EF4-FFF2-40B4-BE49-F238E27FC236}">
              <a16:creationId xmlns:a16="http://schemas.microsoft.com/office/drawing/2014/main" id="{61B1B333-12DE-4B29-BFF9-8DBA3D9B68C8}"/>
            </a:ext>
          </a:extLst>
        </xdr:cNvPr>
        <xdr:cNvSpPr/>
      </xdr:nvSpPr>
      <xdr:spPr>
        <a:xfrm>
          <a:off x="4124325" y="16801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148862</xdr:rowOff>
    </xdr:from>
    <xdr:ext cx="405111" cy="259045"/>
    <xdr:sp macro="" textlink="">
      <xdr:nvSpPr>
        <xdr:cNvPr id="391" name="【保健所】&#10;有形固定資産減価償却率該当値テキスト">
          <a:extLst>
            <a:ext uri="{FF2B5EF4-FFF2-40B4-BE49-F238E27FC236}">
              <a16:creationId xmlns:a16="http://schemas.microsoft.com/office/drawing/2014/main" id="{6D836758-52C4-4847-B4AB-A3BE914B516F}"/>
            </a:ext>
          </a:extLst>
        </xdr:cNvPr>
        <xdr:cNvSpPr txBox="1"/>
      </xdr:nvSpPr>
      <xdr:spPr>
        <a:xfrm>
          <a:off x="4229100" y="1666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392" name="楕円 391">
          <a:extLst>
            <a:ext uri="{FF2B5EF4-FFF2-40B4-BE49-F238E27FC236}">
              <a16:creationId xmlns:a16="http://schemas.microsoft.com/office/drawing/2014/main" id="{08F7933E-216D-4C40-840D-89972CACEC6B}"/>
            </a:ext>
          </a:extLst>
        </xdr:cNvPr>
        <xdr:cNvSpPr/>
      </xdr:nvSpPr>
      <xdr:spPr>
        <a:xfrm>
          <a:off x="3381375" y="16772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5335</xdr:rowOff>
    </xdr:to>
    <xdr:cxnSp macro="">
      <xdr:nvCxnSpPr>
        <xdr:cNvPr id="393" name="直線コネクタ 392">
          <a:extLst>
            <a:ext uri="{FF2B5EF4-FFF2-40B4-BE49-F238E27FC236}">
              <a16:creationId xmlns:a16="http://schemas.microsoft.com/office/drawing/2014/main" id="{EC489CEC-1EE4-4C8A-8D49-5979B6D24B8C}"/>
            </a:ext>
          </a:extLst>
        </xdr:cNvPr>
        <xdr:cNvCxnSpPr/>
      </xdr:nvCxnSpPr>
      <xdr:spPr>
        <a:xfrm>
          <a:off x="3429000" y="16819880"/>
          <a:ext cx="752475"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394" name="楕円 393">
          <a:extLst>
            <a:ext uri="{FF2B5EF4-FFF2-40B4-BE49-F238E27FC236}">
              <a16:creationId xmlns:a16="http://schemas.microsoft.com/office/drawing/2014/main" id="{2CD58488-6305-46FA-AB3B-024B00B2A83C}"/>
            </a:ext>
          </a:extLst>
        </xdr:cNvPr>
        <xdr:cNvSpPr/>
      </xdr:nvSpPr>
      <xdr:spPr>
        <a:xfrm>
          <a:off x="2571750" y="17163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106</xdr:row>
      <xdr:rowOff>37337</xdr:rowOff>
    </xdr:to>
    <xdr:cxnSp macro="">
      <xdr:nvCxnSpPr>
        <xdr:cNvPr id="395" name="直線コネクタ 394">
          <a:extLst>
            <a:ext uri="{FF2B5EF4-FFF2-40B4-BE49-F238E27FC236}">
              <a16:creationId xmlns:a16="http://schemas.microsoft.com/office/drawing/2014/main" id="{8879EC6F-21C4-4842-8177-C7BC04477EAE}"/>
            </a:ext>
          </a:extLst>
        </xdr:cNvPr>
        <xdr:cNvCxnSpPr/>
      </xdr:nvCxnSpPr>
      <xdr:spPr>
        <a:xfrm flipV="1">
          <a:off x="2619375" y="16819880"/>
          <a:ext cx="809625" cy="38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107696</xdr:rowOff>
    </xdr:from>
    <xdr:to>
      <xdr:col>10</xdr:col>
      <xdr:colOff>165100</xdr:colOff>
      <xdr:row>106</xdr:row>
      <xdr:rowOff>37846</xdr:rowOff>
    </xdr:to>
    <xdr:sp macro="" textlink="">
      <xdr:nvSpPr>
        <xdr:cNvPr id="396" name="楕円 395">
          <a:extLst>
            <a:ext uri="{FF2B5EF4-FFF2-40B4-BE49-F238E27FC236}">
              <a16:creationId xmlns:a16="http://schemas.microsoft.com/office/drawing/2014/main" id="{3EDA95B4-6383-4476-99CA-67B99C866253}"/>
            </a:ext>
          </a:extLst>
        </xdr:cNvPr>
        <xdr:cNvSpPr/>
      </xdr:nvSpPr>
      <xdr:spPr>
        <a:xfrm>
          <a:off x="1781175" y="171066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158496</xdr:rowOff>
    </xdr:from>
    <xdr:to>
      <xdr:col>15</xdr:col>
      <xdr:colOff>50800</xdr:colOff>
      <xdr:row>106</xdr:row>
      <xdr:rowOff>37337</xdr:rowOff>
    </xdr:to>
    <xdr:cxnSp macro="">
      <xdr:nvCxnSpPr>
        <xdr:cNvPr id="397" name="直線コネクタ 396">
          <a:extLst>
            <a:ext uri="{FF2B5EF4-FFF2-40B4-BE49-F238E27FC236}">
              <a16:creationId xmlns:a16="http://schemas.microsoft.com/office/drawing/2014/main" id="{94CA32D9-C9A7-45DD-B1E7-6A3C503ECEB2}"/>
            </a:ext>
          </a:extLst>
        </xdr:cNvPr>
        <xdr:cNvCxnSpPr/>
      </xdr:nvCxnSpPr>
      <xdr:spPr>
        <a:xfrm>
          <a:off x="1828800" y="17163796"/>
          <a:ext cx="790575"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40657</xdr:rowOff>
    </xdr:from>
    <xdr:ext cx="405111" cy="259045"/>
    <xdr:sp macro="" textlink="">
      <xdr:nvSpPr>
        <xdr:cNvPr id="398" name="n_1mainValue【保健所】&#10;有形固定資産減価償却率">
          <a:extLst>
            <a:ext uri="{FF2B5EF4-FFF2-40B4-BE49-F238E27FC236}">
              <a16:creationId xmlns:a16="http://schemas.microsoft.com/office/drawing/2014/main" id="{C94830AF-F2CE-46AC-874A-14710844F021}"/>
            </a:ext>
          </a:extLst>
        </xdr:cNvPr>
        <xdr:cNvSpPr txBox="1"/>
      </xdr:nvSpPr>
      <xdr:spPr>
        <a:xfrm>
          <a:off x="3239144"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399" name="n_2mainValue【保健所】&#10;有形固定資産減価償却率">
          <a:extLst>
            <a:ext uri="{FF2B5EF4-FFF2-40B4-BE49-F238E27FC236}">
              <a16:creationId xmlns:a16="http://schemas.microsoft.com/office/drawing/2014/main" id="{5C71646B-7521-4996-BB74-4DB98A256608}"/>
            </a:ext>
          </a:extLst>
        </xdr:cNvPr>
        <xdr:cNvSpPr txBox="1"/>
      </xdr:nvSpPr>
      <xdr:spPr>
        <a:xfrm>
          <a:off x="2439044" y="172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28973</xdr:rowOff>
    </xdr:from>
    <xdr:ext cx="405111" cy="259045"/>
    <xdr:sp macro="" textlink="">
      <xdr:nvSpPr>
        <xdr:cNvPr id="400" name="n_3mainValue【保健所】&#10;有形固定資産減価償却率">
          <a:extLst>
            <a:ext uri="{FF2B5EF4-FFF2-40B4-BE49-F238E27FC236}">
              <a16:creationId xmlns:a16="http://schemas.microsoft.com/office/drawing/2014/main" id="{9802DC1C-B3E9-4CCB-815C-171748C27A08}"/>
            </a:ext>
          </a:extLst>
        </xdr:cNvPr>
        <xdr:cNvSpPr txBox="1"/>
      </xdr:nvSpPr>
      <xdr:spPr>
        <a:xfrm>
          <a:off x="1648469" y="1718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EA532549-7AF1-4316-B632-2057221EDB1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DA6285EC-A43E-4A99-A315-2B5D808427A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5A4A5FA0-1433-4D4C-9D6E-E25A0D315AB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8BF33A15-B59B-4F46-91D0-52BA8CD30B4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58E860C1-9222-4C26-B5E9-8AB0E324298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78F04743-47BE-41EB-B23C-6DB19611BAD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CE1EFEF9-9F69-42B2-9796-B56E8D656D2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F89BB9CC-206F-4151-8FA6-63316BD6463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a:extLst>
            <a:ext uri="{FF2B5EF4-FFF2-40B4-BE49-F238E27FC236}">
              <a16:creationId xmlns:a16="http://schemas.microsoft.com/office/drawing/2014/main" id="{67491E31-BE3D-472B-A46F-D4489069D18C}"/>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F67260FC-CF69-403D-84D5-CF1856627EF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8F9D754B-2B81-4E4D-938B-B8D1DC5B55B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579A3995-D10C-4281-A68A-1F26A98B779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9B10B9BC-B4D7-4166-AB66-2D15C1D1F047}"/>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66A0F3B6-A8BD-4135-8EC6-952EF8C9A14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2A639974-031D-4E89-B435-52D3A141A65F}"/>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A759F7-D5E4-4BEF-82CD-B17F6E4E6A3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5B1E415B-C295-44A3-9AA6-A228EDA9BA1B}"/>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A28EDE6C-2C43-44C1-BEAA-FAEBB94A42D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8DBFA6A2-1305-4A4B-8708-E6BBFFE1DC7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8F1F7A9E-896E-4E4B-B555-35BB02F1B8F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a:extLst>
            <a:ext uri="{FF2B5EF4-FFF2-40B4-BE49-F238E27FC236}">
              <a16:creationId xmlns:a16="http://schemas.microsoft.com/office/drawing/2014/main" id="{7C245535-651C-4615-9B4B-1ED18879F7AD}"/>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a:extLst>
            <a:ext uri="{FF2B5EF4-FFF2-40B4-BE49-F238E27FC236}">
              <a16:creationId xmlns:a16="http://schemas.microsoft.com/office/drawing/2014/main" id="{1368A78D-F54F-4C78-9A7A-A2D1A2AE7ECA}"/>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a:extLst>
            <a:ext uri="{FF2B5EF4-FFF2-40B4-BE49-F238E27FC236}">
              <a16:creationId xmlns:a16="http://schemas.microsoft.com/office/drawing/2014/main" id="{C68D13EA-201A-445A-8443-EC6E70BBE18B}"/>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a:extLst>
            <a:ext uri="{FF2B5EF4-FFF2-40B4-BE49-F238E27FC236}">
              <a16:creationId xmlns:a16="http://schemas.microsoft.com/office/drawing/2014/main" id="{FFE5C4E6-56C2-466A-9562-E67223DF08D4}"/>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a:extLst>
            <a:ext uri="{FF2B5EF4-FFF2-40B4-BE49-F238E27FC236}">
              <a16:creationId xmlns:a16="http://schemas.microsoft.com/office/drawing/2014/main" id="{B85D8B7F-65E3-4754-887F-BE0530D4ABAE}"/>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426" name="【保健所】&#10;一人当たり面積平均値テキスト">
          <a:extLst>
            <a:ext uri="{FF2B5EF4-FFF2-40B4-BE49-F238E27FC236}">
              <a16:creationId xmlns:a16="http://schemas.microsoft.com/office/drawing/2014/main" id="{4E262CC8-1564-4639-8DD2-08E576BF1AB7}"/>
            </a:ext>
          </a:extLst>
        </xdr:cNvPr>
        <xdr:cNvSpPr txBox="1"/>
      </xdr:nvSpPr>
      <xdr:spPr>
        <a:xfrm>
          <a:off x="9477375"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a:extLst>
            <a:ext uri="{FF2B5EF4-FFF2-40B4-BE49-F238E27FC236}">
              <a16:creationId xmlns:a16="http://schemas.microsoft.com/office/drawing/2014/main" id="{C681442D-BE24-4C49-BC0D-612BB616FDDB}"/>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a:extLst>
            <a:ext uri="{FF2B5EF4-FFF2-40B4-BE49-F238E27FC236}">
              <a16:creationId xmlns:a16="http://schemas.microsoft.com/office/drawing/2014/main" id="{41A4C478-8EA7-4213-97EF-2B7410F07694}"/>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429" name="n_1aveValue【保健所】&#10;一人当たり面積">
          <a:extLst>
            <a:ext uri="{FF2B5EF4-FFF2-40B4-BE49-F238E27FC236}">
              <a16:creationId xmlns:a16="http://schemas.microsoft.com/office/drawing/2014/main" id="{873DB2D2-297E-4AEC-9119-F3F02DF68F74}"/>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430" name="フローチャート: 判断 429">
          <a:extLst>
            <a:ext uri="{FF2B5EF4-FFF2-40B4-BE49-F238E27FC236}">
              <a16:creationId xmlns:a16="http://schemas.microsoft.com/office/drawing/2014/main" id="{2207F314-6958-4568-A41C-8F4792F4B574}"/>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431" name="n_2aveValue【保健所】&#10;一人当たり面積">
          <a:extLst>
            <a:ext uri="{FF2B5EF4-FFF2-40B4-BE49-F238E27FC236}">
              <a16:creationId xmlns:a16="http://schemas.microsoft.com/office/drawing/2014/main" id="{494C57D5-1C13-4C91-97F4-0CDEE2382F5C}"/>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82550</xdr:rowOff>
    </xdr:from>
    <xdr:to>
      <xdr:col>41</xdr:col>
      <xdr:colOff>101600</xdr:colOff>
      <xdr:row>106</xdr:row>
      <xdr:rowOff>12700</xdr:rowOff>
    </xdr:to>
    <xdr:sp macro="" textlink="">
      <xdr:nvSpPr>
        <xdr:cNvPr id="432" name="フローチャート: 判断 431">
          <a:extLst>
            <a:ext uri="{FF2B5EF4-FFF2-40B4-BE49-F238E27FC236}">
              <a16:creationId xmlns:a16="http://schemas.microsoft.com/office/drawing/2014/main" id="{F1F1A75C-C261-4721-8E87-9E7F8C7DF582}"/>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29227</xdr:rowOff>
    </xdr:from>
    <xdr:ext cx="469744" cy="259045"/>
    <xdr:sp macro="" textlink="">
      <xdr:nvSpPr>
        <xdr:cNvPr id="433" name="n_3aveValue【保健所】&#10;一人当たり面積">
          <a:extLst>
            <a:ext uri="{FF2B5EF4-FFF2-40B4-BE49-F238E27FC236}">
              <a16:creationId xmlns:a16="http://schemas.microsoft.com/office/drawing/2014/main" id="{02013B96-E6B7-4B6D-A5AB-6A0D5505CA42}"/>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105411</xdr:rowOff>
    </xdr:from>
    <xdr:to>
      <xdr:col>36</xdr:col>
      <xdr:colOff>165100</xdr:colOff>
      <xdr:row>108</xdr:row>
      <xdr:rowOff>35561</xdr:rowOff>
    </xdr:to>
    <xdr:sp macro="" textlink="">
      <xdr:nvSpPr>
        <xdr:cNvPr id="434" name="フローチャート: 判断 433">
          <a:extLst>
            <a:ext uri="{FF2B5EF4-FFF2-40B4-BE49-F238E27FC236}">
              <a16:creationId xmlns:a16="http://schemas.microsoft.com/office/drawing/2014/main" id="{F9444944-1C27-4BFA-8247-4F2639C7A0DE}"/>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52088</xdr:rowOff>
    </xdr:from>
    <xdr:ext cx="469744" cy="259045"/>
    <xdr:sp macro="" textlink="">
      <xdr:nvSpPr>
        <xdr:cNvPr id="435" name="n_4aveValue【保健所】&#10;一人当たり面積">
          <a:extLst>
            <a:ext uri="{FF2B5EF4-FFF2-40B4-BE49-F238E27FC236}">
              <a16:creationId xmlns:a16="http://schemas.microsoft.com/office/drawing/2014/main" id="{CB18B275-B94E-4ADC-AF1A-C5BACF63CFAE}"/>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2AAA2FF-BDC1-44E5-A2A2-DA39A6438D3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85F345B1-2EA5-4168-8968-1D28356C4D1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ED3B2C1-6547-45B6-9F7C-E14AA1723C4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302C35AE-3228-4255-982C-7E4968CCF11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8274054-295B-40C4-900B-BD746798D72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41" name="楕円 440">
          <a:extLst>
            <a:ext uri="{FF2B5EF4-FFF2-40B4-BE49-F238E27FC236}">
              <a16:creationId xmlns:a16="http://schemas.microsoft.com/office/drawing/2014/main" id="{BACFC4EB-D1A0-4BAE-B20A-8D728A050C40}"/>
            </a:ext>
          </a:extLst>
        </xdr:cNvPr>
        <xdr:cNvSpPr/>
      </xdr:nvSpPr>
      <xdr:spPr>
        <a:xfrm>
          <a:off x="9401175" y="174282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442" name="【保健所】&#10;一人当たり面積該当値テキスト">
          <a:extLst>
            <a:ext uri="{FF2B5EF4-FFF2-40B4-BE49-F238E27FC236}">
              <a16:creationId xmlns:a16="http://schemas.microsoft.com/office/drawing/2014/main" id="{9F1EB20E-5EA6-4087-A252-122B3C15EEC1}"/>
            </a:ext>
          </a:extLst>
        </xdr:cNvPr>
        <xdr:cNvSpPr txBox="1"/>
      </xdr:nvSpPr>
      <xdr:spPr>
        <a:xfrm>
          <a:off x="9477375"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43" name="楕円 442">
          <a:extLst>
            <a:ext uri="{FF2B5EF4-FFF2-40B4-BE49-F238E27FC236}">
              <a16:creationId xmlns:a16="http://schemas.microsoft.com/office/drawing/2014/main" id="{45AB67E4-96FC-4FEF-81B3-249529A9C170}"/>
            </a:ext>
          </a:extLst>
        </xdr:cNvPr>
        <xdr:cNvSpPr/>
      </xdr:nvSpPr>
      <xdr:spPr>
        <a:xfrm>
          <a:off x="8639175" y="17428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44" name="直線コネクタ 443">
          <a:extLst>
            <a:ext uri="{FF2B5EF4-FFF2-40B4-BE49-F238E27FC236}">
              <a16:creationId xmlns:a16="http://schemas.microsoft.com/office/drawing/2014/main" id="{E3F59B18-2986-4C5B-AFB8-23CF0D22390D}"/>
            </a:ext>
          </a:extLst>
        </xdr:cNvPr>
        <xdr:cNvCxnSpPr/>
      </xdr:nvCxnSpPr>
      <xdr:spPr>
        <a:xfrm>
          <a:off x="8686800" y="174853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45" name="楕円 444">
          <a:extLst>
            <a:ext uri="{FF2B5EF4-FFF2-40B4-BE49-F238E27FC236}">
              <a16:creationId xmlns:a16="http://schemas.microsoft.com/office/drawing/2014/main" id="{F868C24B-3318-4807-BB06-01FFF7ADDD26}"/>
            </a:ext>
          </a:extLst>
        </xdr:cNvPr>
        <xdr:cNvSpPr/>
      </xdr:nvSpPr>
      <xdr:spPr>
        <a:xfrm>
          <a:off x="7839075" y="17428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46" name="直線コネクタ 445">
          <a:extLst>
            <a:ext uri="{FF2B5EF4-FFF2-40B4-BE49-F238E27FC236}">
              <a16:creationId xmlns:a16="http://schemas.microsoft.com/office/drawing/2014/main" id="{79829704-3535-4571-A8C8-64D48FB28D61}"/>
            </a:ext>
          </a:extLst>
        </xdr:cNvPr>
        <xdr:cNvCxnSpPr/>
      </xdr:nvCxnSpPr>
      <xdr:spPr>
        <a:xfrm>
          <a:off x="7886700" y="174853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47" name="楕円 446">
          <a:extLst>
            <a:ext uri="{FF2B5EF4-FFF2-40B4-BE49-F238E27FC236}">
              <a16:creationId xmlns:a16="http://schemas.microsoft.com/office/drawing/2014/main" id="{E452F582-3C49-4ECB-8463-F6924F7E73D0}"/>
            </a:ext>
          </a:extLst>
        </xdr:cNvPr>
        <xdr:cNvSpPr/>
      </xdr:nvSpPr>
      <xdr:spPr>
        <a:xfrm>
          <a:off x="70294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156211</xdr:rowOff>
    </xdr:to>
    <xdr:cxnSp macro="">
      <xdr:nvCxnSpPr>
        <xdr:cNvPr id="448" name="直線コネクタ 447">
          <a:extLst>
            <a:ext uri="{FF2B5EF4-FFF2-40B4-BE49-F238E27FC236}">
              <a16:creationId xmlns:a16="http://schemas.microsoft.com/office/drawing/2014/main" id="{65718E6E-B0FD-4B08-A1F8-049F0B9F00A4}"/>
            </a:ext>
          </a:extLst>
        </xdr:cNvPr>
        <xdr:cNvCxnSpPr/>
      </xdr:nvCxnSpPr>
      <xdr:spPr>
        <a:xfrm>
          <a:off x="7077075" y="174853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49" name="n_1mainValue【保健所】&#10;一人当たり面積">
          <a:extLst>
            <a:ext uri="{FF2B5EF4-FFF2-40B4-BE49-F238E27FC236}">
              <a16:creationId xmlns:a16="http://schemas.microsoft.com/office/drawing/2014/main" id="{39603B6A-AB02-4D4D-A98F-837E43249606}"/>
            </a:ext>
          </a:extLst>
        </xdr:cNvPr>
        <xdr:cNvSpPr txBox="1"/>
      </xdr:nvSpPr>
      <xdr:spPr>
        <a:xfrm>
          <a:off x="845827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50" name="n_2mainValue【保健所】&#10;一人当たり面積">
          <a:extLst>
            <a:ext uri="{FF2B5EF4-FFF2-40B4-BE49-F238E27FC236}">
              <a16:creationId xmlns:a16="http://schemas.microsoft.com/office/drawing/2014/main" id="{9E2286BC-670E-4782-A77C-D26C0759BF27}"/>
            </a:ext>
          </a:extLst>
        </xdr:cNvPr>
        <xdr:cNvSpPr txBox="1"/>
      </xdr:nvSpPr>
      <xdr:spPr>
        <a:xfrm>
          <a:off x="767722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51" name="n_3mainValue【保健所】&#10;一人当たり面積">
          <a:extLst>
            <a:ext uri="{FF2B5EF4-FFF2-40B4-BE49-F238E27FC236}">
              <a16:creationId xmlns:a16="http://schemas.microsoft.com/office/drawing/2014/main" id="{89D451F0-F040-40B6-9EC9-AC95D787FC56}"/>
            </a:ext>
          </a:extLst>
        </xdr:cNvPr>
        <xdr:cNvSpPr txBox="1"/>
      </xdr:nvSpPr>
      <xdr:spPr>
        <a:xfrm>
          <a:off x="68676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1F09195-9A4B-4631-8E5D-060A5211FAB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C19CB2C2-D335-49FA-9A6F-4790DA5F13D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3B769E2F-3D6C-4B0A-9B9E-8447B5B254F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0E178328-9520-4A63-8AFF-F3BF79691B0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DEA33E8E-D56F-414F-BB3F-09A48348EEC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9821C193-349B-4941-B7E6-200B80C48EB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56C73D88-0A40-4408-AF5B-0A1E1A0C7D7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4D520028-438C-41BD-9682-95912DC87F7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a:extLst>
            <a:ext uri="{FF2B5EF4-FFF2-40B4-BE49-F238E27FC236}">
              <a16:creationId xmlns:a16="http://schemas.microsoft.com/office/drawing/2014/main" id="{53429478-3594-4A81-80EB-BE3FB1A23B9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a:extLst>
            <a:ext uri="{FF2B5EF4-FFF2-40B4-BE49-F238E27FC236}">
              <a16:creationId xmlns:a16="http://schemas.microsoft.com/office/drawing/2014/main" id="{B354BA34-A1FB-4BD5-9F57-992AEB81227A}"/>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a:extLst>
            <a:ext uri="{FF2B5EF4-FFF2-40B4-BE49-F238E27FC236}">
              <a16:creationId xmlns:a16="http://schemas.microsoft.com/office/drawing/2014/main" id="{9F9A2BF8-B721-433D-91B4-95313B4CAE71}"/>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a:extLst>
            <a:ext uri="{FF2B5EF4-FFF2-40B4-BE49-F238E27FC236}">
              <a16:creationId xmlns:a16="http://schemas.microsoft.com/office/drawing/2014/main" id="{B49CE1C0-8794-496E-816F-EF61969F339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a:extLst>
            <a:ext uri="{FF2B5EF4-FFF2-40B4-BE49-F238E27FC236}">
              <a16:creationId xmlns:a16="http://schemas.microsoft.com/office/drawing/2014/main" id="{C62F194E-723E-4449-AEA4-6CDEB45C6399}"/>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a:extLst>
            <a:ext uri="{FF2B5EF4-FFF2-40B4-BE49-F238E27FC236}">
              <a16:creationId xmlns:a16="http://schemas.microsoft.com/office/drawing/2014/main" id="{5E18363E-055B-479C-92D0-C3C77748F604}"/>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a:extLst>
            <a:ext uri="{FF2B5EF4-FFF2-40B4-BE49-F238E27FC236}">
              <a16:creationId xmlns:a16="http://schemas.microsoft.com/office/drawing/2014/main" id="{35FC1FE5-E2E9-4623-AD90-C5074F298104}"/>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a:extLst>
            <a:ext uri="{FF2B5EF4-FFF2-40B4-BE49-F238E27FC236}">
              <a16:creationId xmlns:a16="http://schemas.microsoft.com/office/drawing/2014/main" id="{68AC1F26-91D6-4A25-9C99-B1B236652912}"/>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a:extLst>
            <a:ext uri="{FF2B5EF4-FFF2-40B4-BE49-F238E27FC236}">
              <a16:creationId xmlns:a16="http://schemas.microsoft.com/office/drawing/2014/main" id="{F2D7B4DE-4D04-4D8D-BC7A-6BCDF0B2A62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B80D41B8-7133-4FD7-AAE3-90B50215DD0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a:extLst>
            <a:ext uri="{FF2B5EF4-FFF2-40B4-BE49-F238E27FC236}">
              <a16:creationId xmlns:a16="http://schemas.microsoft.com/office/drawing/2014/main" id="{C5F4566A-3ED5-4B03-B46C-CB7697F17C4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試験研究機関】&#10;有形固定資産減価償却率グラフ枠">
          <a:extLst>
            <a:ext uri="{FF2B5EF4-FFF2-40B4-BE49-F238E27FC236}">
              <a16:creationId xmlns:a16="http://schemas.microsoft.com/office/drawing/2014/main" id="{60A46114-006B-4DA9-9607-6ACE90FA9F6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72" name="直線コネクタ 471">
          <a:extLst>
            <a:ext uri="{FF2B5EF4-FFF2-40B4-BE49-F238E27FC236}">
              <a16:creationId xmlns:a16="http://schemas.microsoft.com/office/drawing/2014/main" id="{C463CDED-554E-42CB-82E5-062D0B3E2D4C}"/>
            </a:ext>
          </a:extLst>
        </xdr:cNvPr>
        <xdr:cNvCxnSpPr/>
      </xdr:nvCxnSpPr>
      <xdr:spPr>
        <a:xfrm flipV="1">
          <a:off x="14695170" y="555104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3" name="【試験研究機関】&#10;有形固定資産減価償却率最小値テキスト">
          <a:extLst>
            <a:ext uri="{FF2B5EF4-FFF2-40B4-BE49-F238E27FC236}">
              <a16:creationId xmlns:a16="http://schemas.microsoft.com/office/drawing/2014/main" id="{B0F076A4-7073-45B1-BB60-C7104A1AF43A}"/>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4" name="直線コネクタ 473">
          <a:extLst>
            <a:ext uri="{FF2B5EF4-FFF2-40B4-BE49-F238E27FC236}">
              <a16:creationId xmlns:a16="http://schemas.microsoft.com/office/drawing/2014/main" id="{1E6D2104-DD62-4022-AAE5-6A8438949738}"/>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75" name="【試験研究機関】&#10;有形固定資産減価償却率最大値テキスト">
          <a:extLst>
            <a:ext uri="{FF2B5EF4-FFF2-40B4-BE49-F238E27FC236}">
              <a16:creationId xmlns:a16="http://schemas.microsoft.com/office/drawing/2014/main" id="{1F48209D-5C97-484E-94CD-C696AC18F3DD}"/>
            </a:ext>
          </a:extLst>
        </xdr:cNvPr>
        <xdr:cNvSpPr txBox="1"/>
      </xdr:nvSpPr>
      <xdr:spPr>
        <a:xfrm>
          <a:off x="14744700" y="534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76" name="直線コネクタ 475">
          <a:extLst>
            <a:ext uri="{FF2B5EF4-FFF2-40B4-BE49-F238E27FC236}">
              <a16:creationId xmlns:a16="http://schemas.microsoft.com/office/drawing/2014/main" id="{8E0EF6F0-72E1-4FBD-AF3A-A21043E8059F}"/>
            </a:ext>
          </a:extLst>
        </xdr:cNvPr>
        <xdr:cNvCxnSpPr/>
      </xdr:nvCxnSpPr>
      <xdr:spPr>
        <a:xfrm>
          <a:off x="14611350" y="5551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477" name="【試験研究機関】&#10;有形固定資産減価償却率平均値テキスト">
          <a:extLst>
            <a:ext uri="{FF2B5EF4-FFF2-40B4-BE49-F238E27FC236}">
              <a16:creationId xmlns:a16="http://schemas.microsoft.com/office/drawing/2014/main" id="{F03C1F46-01EC-4BDE-8686-C87F96754777}"/>
            </a:ext>
          </a:extLst>
        </xdr:cNvPr>
        <xdr:cNvSpPr txBox="1"/>
      </xdr:nvSpPr>
      <xdr:spPr>
        <a:xfrm>
          <a:off x="147447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78" name="フローチャート: 判断 477">
          <a:extLst>
            <a:ext uri="{FF2B5EF4-FFF2-40B4-BE49-F238E27FC236}">
              <a16:creationId xmlns:a16="http://schemas.microsoft.com/office/drawing/2014/main" id="{2AC5FA9E-CEC6-44EB-9B10-98AE354DC047}"/>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79" name="フローチャート: 判断 478">
          <a:extLst>
            <a:ext uri="{FF2B5EF4-FFF2-40B4-BE49-F238E27FC236}">
              <a16:creationId xmlns:a16="http://schemas.microsoft.com/office/drawing/2014/main" id="{C1D11E3D-07E1-4AA7-9499-BE5E0E74A882}"/>
            </a:ext>
          </a:extLst>
        </xdr:cNvPr>
        <xdr:cNvSpPr/>
      </xdr:nvSpPr>
      <xdr:spPr>
        <a:xfrm>
          <a:off x="13887450" y="62228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159275</xdr:rowOff>
    </xdr:from>
    <xdr:ext cx="405111" cy="259045"/>
    <xdr:sp macro="" textlink="">
      <xdr:nvSpPr>
        <xdr:cNvPr id="480" name="n_1aveValue【試験研究機関】&#10;有形固定資産減価償却率">
          <a:extLst>
            <a:ext uri="{FF2B5EF4-FFF2-40B4-BE49-F238E27FC236}">
              <a16:creationId xmlns:a16="http://schemas.microsoft.com/office/drawing/2014/main" id="{D75E8341-E95B-4F5E-AF03-6FC32B71A61A}"/>
            </a:ext>
          </a:extLst>
        </xdr:cNvPr>
        <xdr:cNvSpPr txBox="1"/>
      </xdr:nvSpPr>
      <xdr:spPr>
        <a:xfrm>
          <a:off x="13745219" y="631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29972</xdr:rowOff>
    </xdr:from>
    <xdr:to>
      <xdr:col>76</xdr:col>
      <xdr:colOff>165100</xdr:colOff>
      <xdr:row>38</xdr:row>
      <xdr:rowOff>131572</xdr:rowOff>
    </xdr:to>
    <xdr:sp macro="" textlink="">
      <xdr:nvSpPr>
        <xdr:cNvPr id="481" name="フローチャート: 判断 480">
          <a:extLst>
            <a:ext uri="{FF2B5EF4-FFF2-40B4-BE49-F238E27FC236}">
              <a16:creationId xmlns:a16="http://schemas.microsoft.com/office/drawing/2014/main" id="{CCFBB276-6430-430F-8AC2-A71418289BF4}"/>
            </a:ext>
          </a:extLst>
        </xdr:cNvPr>
        <xdr:cNvSpPr/>
      </xdr:nvSpPr>
      <xdr:spPr>
        <a:xfrm>
          <a:off x="13096875" y="617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122699</xdr:rowOff>
    </xdr:from>
    <xdr:ext cx="405111" cy="259045"/>
    <xdr:sp macro="" textlink="">
      <xdr:nvSpPr>
        <xdr:cNvPr id="482" name="n_2aveValue【試験研究機関】&#10;有形固定資産減価償却率">
          <a:extLst>
            <a:ext uri="{FF2B5EF4-FFF2-40B4-BE49-F238E27FC236}">
              <a16:creationId xmlns:a16="http://schemas.microsoft.com/office/drawing/2014/main" id="{019650D2-4B75-4375-BA6F-15506A7C13F4}"/>
            </a:ext>
          </a:extLst>
        </xdr:cNvPr>
        <xdr:cNvSpPr txBox="1"/>
      </xdr:nvSpPr>
      <xdr:spPr>
        <a:xfrm>
          <a:off x="129641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29972</xdr:rowOff>
    </xdr:from>
    <xdr:to>
      <xdr:col>72</xdr:col>
      <xdr:colOff>38100</xdr:colOff>
      <xdr:row>38</xdr:row>
      <xdr:rowOff>131572</xdr:rowOff>
    </xdr:to>
    <xdr:sp macro="" textlink="">
      <xdr:nvSpPr>
        <xdr:cNvPr id="483" name="フローチャート: 判断 482">
          <a:extLst>
            <a:ext uri="{FF2B5EF4-FFF2-40B4-BE49-F238E27FC236}">
              <a16:creationId xmlns:a16="http://schemas.microsoft.com/office/drawing/2014/main" id="{15A2BFCB-DD4E-4144-99B9-51B7000E2DA7}"/>
            </a:ext>
          </a:extLst>
        </xdr:cNvPr>
        <xdr:cNvSpPr/>
      </xdr:nvSpPr>
      <xdr:spPr>
        <a:xfrm>
          <a:off x="12296775" y="61799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122699</xdr:rowOff>
    </xdr:from>
    <xdr:ext cx="405111" cy="259045"/>
    <xdr:sp macro="" textlink="">
      <xdr:nvSpPr>
        <xdr:cNvPr id="484" name="n_3aveValue【試験研究機関】&#10;有形固定資産減価償却率">
          <a:extLst>
            <a:ext uri="{FF2B5EF4-FFF2-40B4-BE49-F238E27FC236}">
              <a16:creationId xmlns:a16="http://schemas.microsoft.com/office/drawing/2014/main" id="{3A063A8E-A9CF-4E36-AB9A-9498179D9A50}"/>
            </a:ext>
          </a:extLst>
        </xdr:cNvPr>
        <xdr:cNvSpPr txBox="1"/>
      </xdr:nvSpPr>
      <xdr:spPr>
        <a:xfrm>
          <a:off x="12164069"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485" name="フローチャート: 判断 484">
          <a:extLst>
            <a:ext uri="{FF2B5EF4-FFF2-40B4-BE49-F238E27FC236}">
              <a16:creationId xmlns:a16="http://schemas.microsoft.com/office/drawing/2014/main" id="{12E026BD-BD18-485E-A5F8-F5E7A7F37ACF}"/>
            </a:ext>
          </a:extLst>
        </xdr:cNvPr>
        <xdr:cNvSpPr/>
      </xdr:nvSpPr>
      <xdr:spPr>
        <a:xfrm>
          <a:off x="11487150" y="605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10939</xdr:rowOff>
    </xdr:from>
    <xdr:ext cx="405111" cy="259045"/>
    <xdr:sp macro="" textlink="">
      <xdr:nvSpPr>
        <xdr:cNvPr id="486" name="n_4aveValue【試験研究機関】&#10;有形固定資産減価償却率">
          <a:extLst>
            <a:ext uri="{FF2B5EF4-FFF2-40B4-BE49-F238E27FC236}">
              <a16:creationId xmlns:a16="http://schemas.microsoft.com/office/drawing/2014/main" id="{AF0533E5-6B25-44EA-BBB8-604D18DFF7FD}"/>
            </a:ext>
          </a:extLst>
        </xdr:cNvPr>
        <xdr:cNvSpPr txBox="1"/>
      </xdr:nvSpPr>
      <xdr:spPr>
        <a:xfrm>
          <a:off x="11354444"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F32FC28-6BF5-4511-8448-820E525A739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17A26BD-D030-4D10-8200-23E5288FDC5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D4C99DB-ABBF-4E94-8A25-89AB14F6A64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A7F5394-6F26-492D-AD0B-6C3F2EB5A0E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D0E1968-2112-4F3C-91FE-E8FF7BCBDEF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92" name="楕円 491">
          <a:extLst>
            <a:ext uri="{FF2B5EF4-FFF2-40B4-BE49-F238E27FC236}">
              <a16:creationId xmlns:a16="http://schemas.microsoft.com/office/drawing/2014/main" id="{3748D7D6-3FC2-4C70-8D79-27B0C15DE39B}"/>
            </a:ext>
          </a:extLst>
        </xdr:cNvPr>
        <xdr:cNvSpPr/>
      </xdr:nvSpPr>
      <xdr:spPr>
        <a:xfrm>
          <a:off x="14649450" y="6056884"/>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91711</xdr:rowOff>
    </xdr:from>
    <xdr:ext cx="405111" cy="259045"/>
    <xdr:sp macro="" textlink="">
      <xdr:nvSpPr>
        <xdr:cNvPr id="493" name="【試験研究機関】&#10;有形固定資産減価償却率該当値テキスト">
          <a:extLst>
            <a:ext uri="{FF2B5EF4-FFF2-40B4-BE49-F238E27FC236}">
              <a16:creationId xmlns:a16="http://schemas.microsoft.com/office/drawing/2014/main" id="{803CA23E-2D7E-4248-91B5-ACB49D34D2F1}"/>
            </a:ext>
          </a:extLst>
        </xdr:cNvPr>
        <xdr:cNvSpPr txBox="1"/>
      </xdr:nvSpPr>
      <xdr:spPr>
        <a:xfrm>
          <a:off x="14744700" y="5917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94" name="楕円 493">
          <a:extLst>
            <a:ext uri="{FF2B5EF4-FFF2-40B4-BE49-F238E27FC236}">
              <a16:creationId xmlns:a16="http://schemas.microsoft.com/office/drawing/2014/main" id="{2529E8CF-2797-4070-8088-962640BCF3E6}"/>
            </a:ext>
          </a:extLst>
        </xdr:cNvPr>
        <xdr:cNvSpPr/>
      </xdr:nvSpPr>
      <xdr:spPr>
        <a:xfrm>
          <a:off x="13887450" y="6142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119634</xdr:rowOff>
    </xdr:from>
    <xdr:to>
      <xdr:col>85</xdr:col>
      <xdr:colOff>127000</xdr:colOff>
      <xdr:row>38</xdr:row>
      <xdr:rowOff>30480</xdr:rowOff>
    </xdr:to>
    <xdr:cxnSp macro="">
      <xdr:nvCxnSpPr>
        <xdr:cNvPr id="495" name="直線コネクタ 494">
          <a:extLst>
            <a:ext uri="{FF2B5EF4-FFF2-40B4-BE49-F238E27FC236}">
              <a16:creationId xmlns:a16="http://schemas.microsoft.com/office/drawing/2014/main" id="{5CD833B6-D82D-4AF6-AC52-A2687D6E299C}"/>
            </a:ext>
          </a:extLst>
        </xdr:cNvPr>
        <xdr:cNvCxnSpPr/>
      </xdr:nvCxnSpPr>
      <xdr:spPr>
        <a:xfrm flipV="1">
          <a:off x="13935075" y="6114034"/>
          <a:ext cx="762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55118</xdr:rowOff>
    </xdr:from>
    <xdr:to>
      <xdr:col>76</xdr:col>
      <xdr:colOff>165100</xdr:colOff>
      <xdr:row>37</xdr:row>
      <xdr:rowOff>156718</xdr:rowOff>
    </xdr:to>
    <xdr:sp macro="" textlink="">
      <xdr:nvSpPr>
        <xdr:cNvPr id="496" name="楕円 495">
          <a:extLst>
            <a:ext uri="{FF2B5EF4-FFF2-40B4-BE49-F238E27FC236}">
              <a16:creationId xmlns:a16="http://schemas.microsoft.com/office/drawing/2014/main" id="{62BDF81D-9C71-4F28-AC39-E4BB0B90364D}"/>
            </a:ext>
          </a:extLst>
        </xdr:cNvPr>
        <xdr:cNvSpPr/>
      </xdr:nvSpPr>
      <xdr:spPr>
        <a:xfrm>
          <a:off x="13096875" y="60463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105918</xdr:rowOff>
    </xdr:from>
    <xdr:to>
      <xdr:col>81</xdr:col>
      <xdr:colOff>50800</xdr:colOff>
      <xdr:row>38</xdr:row>
      <xdr:rowOff>30480</xdr:rowOff>
    </xdr:to>
    <xdr:cxnSp macro="">
      <xdr:nvCxnSpPr>
        <xdr:cNvPr id="497" name="直線コネクタ 496">
          <a:extLst>
            <a:ext uri="{FF2B5EF4-FFF2-40B4-BE49-F238E27FC236}">
              <a16:creationId xmlns:a16="http://schemas.microsoft.com/office/drawing/2014/main" id="{34F3D4AE-1B1B-4F76-B605-1290B44B6CE5}"/>
            </a:ext>
          </a:extLst>
        </xdr:cNvPr>
        <xdr:cNvCxnSpPr/>
      </xdr:nvCxnSpPr>
      <xdr:spPr>
        <a:xfrm>
          <a:off x="13144500" y="6093968"/>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8" name="楕円 497">
          <a:extLst>
            <a:ext uri="{FF2B5EF4-FFF2-40B4-BE49-F238E27FC236}">
              <a16:creationId xmlns:a16="http://schemas.microsoft.com/office/drawing/2014/main" id="{F6B85EF0-7772-4A45-8D31-02BB85E0D7E3}"/>
            </a:ext>
          </a:extLst>
        </xdr:cNvPr>
        <xdr:cNvSpPr/>
      </xdr:nvSpPr>
      <xdr:spPr>
        <a:xfrm>
          <a:off x="122967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105918</xdr:rowOff>
    </xdr:from>
    <xdr:to>
      <xdr:col>76</xdr:col>
      <xdr:colOff>114300</xdr:colOff>
      <xdr:row>37</xdr:row>
      <xdr:rowOff>133350</xdr:rowOff>
    </xdr:to>
    <xdr:cxnSp macro="">
      <xdr:nvCxnSpPr>
        <xdr:cNvPr id="499" name="直線コネクタ 498">
          <a:extLst>
            <a:ext uri="{FF2B5EF4-FFF2-40B4-BE49-F238E27FC236}">
              <a16:creationId xmlns:a16="http://schemas.microsoft.com/office/drawing/2014/main" id="{53AC34CA-72D4-41B5-A555-39605E5BCA48}"/>
            </a:ext>
          </a:extLst>
        </xdr:cNvPr>
        <xdr:cNvCxnSpPr/>
      </xdr:nvCxnSpPr>
      <xdr:spPr>
        <a:xfrm flipV="1">
          <a:off x="12344400" y="6093968"/>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00" name="n_1mainValue【試験研究機関】&#10;有形固定資産減価償却率">
          <a:extLst>
            <a:ext uri="{FF2B5EF4-FFF2-40B4-BE49-F238E27FC236}">
              <a16:creationId xmlns:a16="http://schemas.microsoft.com/office/drawing/2014/main" id="{FFA1A9BB-6FB4-4722-88D7-7753A868F86B}"/>
            </a:ext>
          </a:extLst>
        </xdr:cNvPr>
        <xdr:cNvSpPr txBox="1"/>
      </xdr:nvSpPr>
      <xdr:spPr>
        <a:xfrm>
          <a:off x="13745219"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1795</xdr:rowOff>
    </xdr:from>
    <xdr:ext cx="405111" cy="259045"/>
    <xdr:sp macro="" textlink="">
      <xdr:nvSpPr>
        <xdr:cNvPr id="501" name="n_2mainValue【試験研究機関】&#10;有形固定資産減価償却率">
          <a:extLst>
            <a:ext uri="{FF2B5EF4-FFF2-40B4-BE49-F238E27FC236}">
              <a16:creationId xmlns:a16="http://schemas.microsoft.com/office/drawing/2014/main" id="{B18EDC38-4EFC-4429-94E4-CCFAC0A0D291}"/>
            </a:ext>
          </a:extLst>
        </xdr:cNvPr>
        <xdr:cNvSpPr txBox="1"/>
      </xdr:nvSpPr>
      <xdr:spPr>
        <a:xfrm>
          <a:off x="129641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02" name="n_3mainValue【試験研究機関】&#10;有形固定資産減価償却率">
          <a:extLst>
            <a:ext uri="{FF2B5EF4-FFF2-40B4-BE49-F238E27FC236}">
              <a16:creationId xmlns:a16="http://schemas.microsoft.com/office/drawing/2014/main" id="{8751299C-C06D-45B8-ADEE-FF624910E31F}"/>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18A5962D-7454-4696-802C-579A68F7124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a:extLst>
            <a:ext uri="{FF2B5EF4-FFF2-40B4-BE49-F238E27FC236}">
              <a16:creationId xmlns:a16="http://schemas.microsoft.com/office/drawing/2014/main" id="{B84548D2-5D98-4FF0-AB30-66D36B44365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a:extLst>
            <a:ext uri="{FF2B5EF4-FFF2-40B4-BE49-F238E27FC236}">
              <a16:creationId xmlns:a16="http://schemas.microsoft.com/office/drawing/2014/main" id="{3F67F007-1880-429E-92DB-90DF3061D6E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a:extLst>
            <a:ext uri="{FF2B5EF4-FFF2-40B4-BE49-F238E27FC236}">
              <a16:creationId xmlns:a16="http://schemas.microsoft.com/office/drawing/2014/main" id="{66F3359E-FDA5-4213-80FB-D2CF58EFB6F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a:extLst>
            <a:ext uri="{FF2B5EF4-FFF2-40B4-BE49-F238E27FC236}">
              <a16:creationId xmlns:a16="http://schemas.microsoft.com/office/drawing/2014/main" id="{AFDB1639-2ADE-411F-81D7-8834A387F30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3A8A501-0F20-4E19-B4AC-FB890230C35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F199E2F0-3BF6-40A3-BC42-1E49F1168D8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D84E5025-C7FE-4A1C-9F79-0F9F27D25F3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01C3D1FC-C624-40E0-BB37-4376B6CED0C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5D98999D-5B88-4C2D-8F5C-81BCF094B2CC}"/>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857C2599-6453-4EFD-91A8-CCEB1E53BA5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a:extLst>
            <a:ext uri="{FF2B5EF4-FFF2-40B4-BE49-F238E27FC236}">
              <a16:creationId xmlns:a16="http://schemas.microsoft.com/office/drawing/2014/main" id="{F985B934-28B3-46B6-9B8C-C903D70222F9}"/>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9A445F9B-B87F-4AB6-9E38-D2C34C02DF9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a:extLst>
            <a:ext uri="{FF2B5EF4-FFF2-40B4-BE49-F238E27FC236}">
              <a16:creationId xmlns:a16="http://schemas.microsoft.com/office/drawing/2014/main" id="{D40EA8BF-459A-480C-BA8A-74F9A7353E0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253AC104-A92A-46DF-8412-AD7EDAF8E74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a:extLst>
            <a:ext uri="{FF2B5EF4-FFF2-40B4-BE49-F238E27FC236}">
              <a16:creationId xmlns:a16="http://schemas.microsoft.com/office/drawing/2014/main" id="{D7CF074F-07AA-46C8-9C8B-B100471F781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35EEF22A-9EFB-4E64-BB0B-262E54281544}"/>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a:extLst>
            <a:ext uri="{FF2B5EF4-FFF2-40B4-BE49-F238E27FC236}">
              <a16:creationId xmlns:a16="http://schemas.microsoft.com/office/drawing/2014/main" id="{A193FDBC-06A5-435B-95BC-1D3D0EFFFF08}"/>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6F1AE293-95C8-4BF2-9F57-40651DA649D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a:extLst>
            <a:ext uri="{FF2B5EF4-FFF2-40B4-BE49-F238E27FC236}">
              <a16:creationId xmlns:a16="http://schemas.microsoft.com/office/drawing/2014/main" id="{EA101CDE-A158-4480-9F5D-B1DA16179A4F}"/>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EFC852FD-B025-44E0-857F-D1B7E6DB48F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5A82A921-7F3C-44AB-930E-EF667ADBD95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a:extLst>
            <a:ext uri="{FF2B5EF4-FFF2-40B4-BE49-F238E27FC236}">
              <a16:creationId xmlns:a16="http://schemas.microsoft.com/office/drawing/2014/main" id="{8B2EB0C3-D98D-4866-BAF9-0C529D0A466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6" name="直線コネクタ 525">
          <a:extLst>
            <a:ext uri="{FF2B5EF4-FFF2-40B4-BE49-F238E27FC236}">
              <a16:creationId xmlns:a16="http://schemas.microsoft.com/office/drawing/2014/main" id="{02510A0C-FEAD-4EBC-8DFD-3B2A671225D9}"/>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7" name="【試験研究機関】&#10;一人当たり面積最小値テキスト">
          <a:extLst>
            <a:ext uri="{FF2B5EF4-FFF2-40B4-BE49-F238E27FC236}">
              <a16:creationId xmlns:a16="http://schemas.microsoft.com/office/drawing/2014/main" id="{0E744080-DF14-4525-ADB7-DB61D108CE75}"/>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28" name="直線コネクタ 527">
          <a:extLst>
            <a:ext uri="{FF2B5EF4-FFF2-40B4-BE49-F238E27FC236}">
              <a16:creationId xmlns:a16="http://schemas.microsoft.com/office/drawing/2014/main" id="{31BE4260-A3BB-49F2-8803-F440437DE568}"/>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29" name="【試験研究機関】&#10;一人当たり面積最大値テキスト">
          <a:extLst>
            <a:ext uri="{FF2B5EF4-FFF2-40B4-BE49-F238E27FC236}">
              <a16:creationId xmlns:a16="http://schemas.microsoft.com/office/drawing/2014/main" id="{25CF124E-B910-401B-94CF-E6E3482D409A}"/>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0" name="直線コネクタ 529">
          <a:extLst>
            <a:ext uri="{FF2B5EF4-FFF2-40B4-BE49-F238E27FC236}">
              <a16:creationId xmlns:a16="http://schemas.microsoft.com/office/drawing/2014/main" id="{9B4E76F7-A0F1-414F-8A8A-75FECCFEA43A}"/>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31" name="【試験研究機関】&#10;一人当たり面積平均値テキスト">
          <a:extLst>
            <a:ext uri="{FF2B5EF4-FFF2-40B4-BE49-F238E27FC236}">
              <a16:creationId xmlns:a16="http://schemas.microsoft.com/office/drawing/2014/main" id="{FE87AC23-A70B-4EDF-BC25-0591233AF59E}"/>
            </a:ext>
          </a:extLst>
        </xdr:cNvPr>
        <xdr:cNvSpPr txBox="1"/>
      </xdr:nvSpPr>
      <xdr:spPr>
        <a:xfrm>
          <a:off x="20002500" y="595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2" name="フローチャート: 判断 531">
          <a:extLst>
            <a:ext uri="{FF2B5EF4-FFF2-40B4-BE49-F238E27FC236}">
              <a16:creationId xmlns:a16="http://schemas.microsoft.com/office/drawing/2014/main" id="{8A85D347-8696-44E9-85E8-E1785861F723}"/>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3" name="フローチャート: 判断 532">
          <a:extLst>
            <a:ext uri="{FF2B5EF4-FFF2-40B4-BE49-F238E27FC236}">
              <a16:creationId xmlns:a16="http://schemas.microsoft.com/office/drawing/2014/main" id="{B44F3644-862D-4B59-80CE-A8115220CCCF}"/>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77305</xdr:rowOff>
    </xdr:from>
    <xdr:ext cx="469744" cy="259045"/>
    <xdr:sp macro="" textlink="">
      <xdr:nvSpPr>
        <xdr:cNvPr id="534" name="n_1aveValue【試験研究機関】&#10;一人当たり面積">
          <a:extLst>
            <a:ext uri="{FF2B5EF4-FFF2-40B4-BE49-F238E27FC236}">
              <a16:creationId xmlns:a16="http://schemas.microsoft.com/office/drawing/2014/main" id="{A2AD1AE3-D4A7-4F44-A4EF-D6FA4B0DD2B8}"/>
            </a:ext>
          </a:extLst>
        </xdr:cNvPr>
        <xdr:cNvSpPr txBox="1"/>
      </xdr:nvSpPr>
      <xdr:spPr>
        <a:xfrm>
          <a:off x="189834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17236</xdr:rowOff>
    </xdr:from>
    <xdr:to>
      <xdr:col>107</xdr:col>
      <xdr:colOff>101600</xdr:colOff>
      <xdr:row>37</xdr:row>
      <xdr:rowOff>118836</xdr:rowOff>
    </xdr:to>
    <xdr:sp macro="" textlink="">
      <xdr:nvSpPr>
        <xdr:cNvPr id="535" name="フローチャート: 判断 534">
          <a:extLst>
            <a:ext uri="{FF2B5EF4-FFF2-40B4-BE49-F238E27FC236}">
              <a16:creationId xmlns:a16="http://schemas.microsoft.com/office/drawing/2014/main" id="{944E61FA-597B-41C5-89E1-AFC51871D7FD}"/>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109963</xdr:rowOff>
    </xdr:from>
    <xdr:ext cx="469744" cy="259045"/>
    <xdr:sp macro="" textlink="">
      <xdr:nvSpPr>
        <xdr:cNvPr id="536" name="n_2aveValue【試験研究機関】&#10;一人当たり面積">
          <a:extLst>
            <a:ext uri="{FF2B5EF4-FFF2-40B4-BE49-F238E27FC236}">
              <a16:creationId xmlns:a16="http://schemas.microsoft.com/office/drawing/2014/main" id="{84D134B1-522F-46EA-A8A1-4FC6C1B0D786}"/>
            </a:ext>
          </a:extLst>
        </xdr:cNvPr>
        <xdr:cNvSpPr txBox="1"/>
      </xdr:nvSpPr>
      <xdr:spPr>
        <a:xfrm>
          <a:off x="181833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156028</xdr:rowOff>
    </xdr:from>
    <xdr:to>
      <xdr:col>102</xdr:col>
      <xdr:colOff>165100</xdr:colOff>
      <xdr:row>37</xdr:row>
      <xdr:rowOff>86178</xdr:rowOff>
    </xdr:to>
    <xdr:sp macro="" textlink="">
      <xdr:nvSpPr>
        <xdr:cNvPr id="537" name="フローチャート: 判断 536">
          <a:extLst>
            <a:ext uri="{FF2B5EF4-FFF2-40B4-BE49-F238E27FC236}">
              <a16:creationId xmlns:a16="http://schemas.microsoft.com/office/drawing/2014/main" id="{5F8F1772-FFC1-4CC6-A3BB-81767495F737}"/>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77305</xdr:rowOff>
    </xdr:from>
    <xdr:ext cx="469744" cy="259045"/>
    <xdr:sp macro="" textlink="">
      <xdr:nvSpPr>
        <xdr:cNvPr id="538" name="n_3aveValue【試験研究機関】&#10;一人当たり面積">
          <a:extLst>
            <a:ext uri="{FF2B5EF4-FFF2-40B4-BE49-F238E27FC236}">
              <a16:creationId xmlns:a16="http://schemas.microsoft.com/office/drawing/2014/main" id="{E67E3F88-515A-4E70-9EC0-EAE5F94BCF33}"/>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98878</xdr:rowOff>
    </xdr:from>
    <xdr:to>
      <xdr:col>98</xdr:col>
      <xdr:colOff>38100</xdr:colOff>
      <xdr:row>40</xdr:row>
      <xdr:rowOff>29028</xdr:rowOff>
    </xdr:to>
    <xdr:sp macro="" textlink="">
      <xdr:nvSpPr>
        <xdr:cNvPr id="539" name="フローチャート: 判断 538">
          <a:extLst>
            <a:ext uri="{FF2B5EF4-FFF2-40B4-BE49-F238E27FC236}">
              <a16:creationId xmlns:a16="http://schemas.microsoft.com/office/drawing/2014/main" id="{96B8BB82-6B2E-4479-8273-C9B4DE7BE7DC}"/>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38</xdr:row>
      <xdr:rowOff>45555</xdr:rowOff>
    </xdr:from>
    <xdr:ext cx="469744" cy="259045"/>
    <xdr:sp macro="" textlink="">
      <xdr:nvSpPr>
        <xdr:cNvPr id="540" name="n_4aveValue【試験研究機関】&#10;一人当たり面積">
          <a:extLst>
            <a:ext uri="{FF2B5EF4-FFF2-40B4-BE49-F238E27FC236}">
              <a16:creationId xmlns:a16="http://schemas.microsoft.com/office/drawing/2014/main" id="{45FCC472-DADE-481E-A4B2-9153F59F8680}"/>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BA2672D7-8D29-41EE-B6E9-F001F3FC28F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4BDF953F-8971-4AAF-A30D-A18338D9DF9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98E77A74-6FC3-43E8-AB76-ADBAE9AE34C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85CF93D8-2259-4BF6-8055-D282F2AD1A6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7E58BEC6-FFEB-4B76-9174-428F2350871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46" name="楕円 545">
          <a:extLst>
            <a:ext uri="{FF2B5EF4-FFF2-40B4-BE49-F238E27FC236}">
              <a16:creationId xmlns:a16="http://schemas.microsoft.com/office/drawing/2014/main" id="{4D97634F-9E16-4136-B67E-E535C6AA447E}"/>
            </a:ext>
          </a:extLst>
        </xdr:cNvPr>
        <xdr:cNvSpPr/>
      </xdr:nvSpPr>
      <xdr:spPr>
        <a:xfrm>
          <a:off x="19897725" y="59417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135363</xdr:rowOff>
    </xdr:from>
    <xdr:ext cx="469744" cy="259045"/>
    <xdr:sp macro="" textlink="">
      <xdr:nvSpPr>
        <xdr:cNvPr id="547" name="【試験研究機関】&#10;一人当たり面積該当値テキスト">
          <a:extLst>
            <a:ext uri="{FF2B5EF4-FFF2-40B4-BE49-F238E27FC236}">
              <a16:creationId xmlns:a16="http://schemas.microsoft.com/office/drawing/2014/main" id="{AAA4EA76-F81F-423F-AE74-FB2E4F2F92D9}"/>
            </a:ext>
          </a:extLst>
        </xdr:cNvPr>
        <xdr:cNvSpPr txBox="1"/>
      </xdr:nvSpPr>
      <xdr:spPr>
        <a:xfrm>
          <a:off x="20002500"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123372</xdr:rowOff>
    </xdr:from>
    <xdr:to>
      <xdr:col>112</xdr:col>
      <xdr:colOff>38100</xdr:colOff>
      <xdr:row>37</xdr:row>
      <xdr:rowOff>53522</xdr:rowOff>
    </xdr:to>
    <xdr:sp macro="" textlink="">
      <xdr:nvSpPr>
        <xdr:cNvPr id="548" name="楕円 547">
          <a:extLst>
            <a:ext uri="{FF2B5EF4-FFF2-40B4-BE49-F238E27FC236}">
              <a16:creationId xmlns:a16="http://schemas.microsoft.com/office/drawing/2014/main" id="{F2DB27FE-43E2-4CD6-93BC-2C614314F3EB}"/>
            </a:ext>
          </a:extLst>
        </xdr:cNvPr>
        <xdr:cNvSpPr/>
      </xdr:nvSpPr>
      <xdr:spPr>
        <a:xfrm>
          <a:off x="19154775" y="59558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163286</xdr:rowOff>
    </xdr:from>
    <xdr:to>
      <xdr:col>116</xdr:col>
      <xdr:colOff>63500</xdr:colOff>
      <xdr:row>37</xdr:row>
      <xdr:rowOff>2722</xdr:rowOff>
    </xdr:to>
    <xdr:cxnSp macro="">
      <xdr:nvCxnSpPr>
        <xdr:cNvPr id="549" name="直線コネクタ 548">
          <a:extLst>
            <a:ext uri="{FF2B5EF4-FFF2-40B4-BE49-F238E27FC236}">
              <a16:creationId xmlns:a16="http://schemas.microsoft.com/office/drawing/2014/main" id="{63738F3D-E5AD-4083-ACFF-2B916863829F}"/>
            </a:ext>
          </a:extLst>
        </xdr:cNvPr>
        <xdr:cNvCxnSpPr/>
      </xdr:nvCxnSpPr>
      <xdr:spPr>
        <a:xfrm flipV="1">
          <a:off x="19202400" y="5989411"/>
          <a:ext cx="752475"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134257</xdr:rowOff>
    </xdr:from>
    <xdr:to>
      <xdr:col>107</xdr:col>
      <xdr:colOff>101600</xdr:colOff>
      <xdr:row>37</xdr:row>
      <xdr:rowOff>64407</xdr:rowOff>
    </xdr:to>
    <xdr:sp macro="" textlink="">
      <xdr:nvSpPr>
        <xdr:cNvPr id="550" name="楕円 549">
          <a:extLst>
            <a:ext uri="{FF2B5EF4-FFF2-40B4-BE49-F238E27FC236}">
              <a16:creationId xmlns:a16="http://schemas.microsoft.com/office/drawing/2014/main" id="{E09AF8E7-2C66-4E05-B8AB-33667CE5A7EE}"/>
            </a:ext>
          </a:extLst>
        </xdr:cNvPr>
        <xdr:cNvSpPr/>
      </xdr:nvSpPr>
      <xdr:spPr>
        <a:xfrm>
          <a:off x="18345150" y="59635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2722</xdr:rowOff>
    </xdr:from>
    <xdr:to>
      <xdr:col>111</xdr:col>
      <xdr:colOff>177800</xdr:colOff>
      <xdr:row>37</xdr:row>
      <xdr:rowOff>13607</xdr:rowOff>
    </xdr:to>
    <xdr:cxnSp macro="">
      <xdr:nvCxnSpPr>
        <xdr:cNvPr id="551" name="直線コネクタ 550">
          <a:extLst>
            <a:ext uri="{FF2B5EF4-FFF2-40B4-BE49-F238E27FC236}">
              <a16:creationId xmlns:a16="http://schemas.microsoft.com/office/drawing/2014/main" id="{3ED7AA28-5AFC-4B3C-AF4F-861B7D4AC2F9}"/>
            </a:ext>
          </a:extLst>
        </xdr:cNvPr>
        <xdr:cNvCxnSpPr/>
      </xdr:nvCxnSpPr>
      <xdr:spPr>
        <a:xfrm flipV="1">
          <a:off x="18392775" y="5993947"/>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145143</xdr:rowOff>
    </xdr:from>
    <xdr:to>
      <xdr:col>102</xdr:col>
      <xdr:colOff>165100</xdr:colOff>
      <xdr:row>37</xdr:row>
      <xdr:rowOff>75293</xdr:rowOff>
    </xdr:to>
    <xdr:sp macro="" textlink="">
      <xdr:nvSpPr>
        <xdr:cNvPr id="552" name="楕円 551">
          <a:extLst>
            <a:ext uri="{FF2B5EF4-FFF2-40B4-BE49-F238E27FC236}">
              <a16:creationId xmlns:a16="http://schemas.microsoft.com/office/drawing/2014/main" id="{21BFE2A0-ABD8-4166-B48E-0502A6089F85}"/>
            </a:ext>
          </a:extLst>
        </xdr:cNvPr>
        <xdr:cNvSpPr/>
      </xdr:nvSpPr>
      <xdr:spPr>
        <a:xfrm>
          <a:off x="17554575" y="5971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13607</xdr:rowOff>
    </xdr:from>
    <xdr:to>
      <xdr:col>107</xdr:col>
      <xdr:colOff>50800</xdr:colOff>
      <xdr:row>37</xdr:row>
      <xdr:rowOff>24493</xdr:rowOff>
    </xdr:to>
    <xdr:cxnSp macro="">
      <xdr:nvCxnSpPr>
        <xdr:cNvPr id="553" name="直線コネクタ 552">
          <a:extLst>
            <a:ext uri="{FF2B5EF4-FFF2-40B4-BE49-F238E27FC236}">
              <a16:creationId xmlns:a16="http://schemas.microsoft.com/office/drawing/2014/main" id="{2C7E8B17-D340-4B91-B302-E145A8D0BED0}"/>
            </a:ext>
          </a:extLst>
        </xdr:cNvPr>
        <xdr:cNvCxnSpPr/>
      </xdr:nvCxnSpPr>
      <xdr:spPr>
        <a:xfrm flipV="1">
          <a:off x="17602200" y="6001657"/>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70049</xdr:rowOff>
    </xdr:from>
    <xdr:ext cx="469744" cy="259045"/>
    <xdr:sp macro="" textlink="">
      <xdr:nvSpPr>
        <xdr:cNvPr id="554" name="n_1mainValue【試験研究機関】&#10;一人当たり面積">
          <a:extLst>
            <a:ext uri="{FF2B5EF4-FFF2-40B4-BE49-F238E27FC236}">
              <a16:creationId xmlns:a16="http://schemas.microsoft.com/office/drawing/2014/main" id="{BD5B494B-3F7C-41DB-B870-BF7ADE1E2DCC}"/>
            </a:ext>
          </a:extLst>
        </xdr:cNvPr>
        <xdr:cNvSpPr txBox="1"/>
      </xdr:nvSpPr>
      <xdr:spPr>
        <a:xfrm>
          <a:off x="18983402"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80934</xdr:rowOff>
    </xdr:from>
    <xdr:ext cx="469744" cy="259045"/>
    <xdr:sp macro="" textlink="">
      <xdr:nvSpPr>
        <xdr:cNvPr id="555" name="n_2mainValue【試験研究機関】&#10;一人当たり面積">
          <a:extLst>
            <a:ext uri="{FF2B5EF4-FFF2-40B4-BE49-F238E27FC236}">
              <a16:creationId xmlns:a16="http://schemas.microsoft.com/office/drawing/2014/main" id="{385572CF-FBD7-4028-81EF-2437E14A24A6}"/>
            </a:ext>
          </a:extLst>
        </xdr:cNvPr>
        <xdr:cNvSpPr txBox="1"/>
      </xdr:nvSpPr>
      <xdr:spPr>
        <a:xfrm>
          <a:off x="181833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91820</xdr:rowOff>
    </xdr:from>
    <xdr:ext cx="469744" cy="259045"/>
    <xdr:sp macro="" textlink="">
      <xdr:nvSpPr>
        <xdr:cNvPr id="556" name="n_3mainValue【試験研究機関】&#10;一人当たり面積">
          <a:extLst>
            <a:ext uri="{FF2B5EF4-FFF2-40B4-BE49-F238E27FC236}">
              <a16:creationId xmlns:a16="http://schemas.microsoft.com/office/drawing/2014/main" id="{0F7B32D3-F34B-4608-8094-091D12BD2859}"/>
            </a:ext>
          </a:extLst>
        </xdr:cNvPr>
        <xdr:cNvSpPr txBox="1"/>
      </xdr:nvSpPr>
      <xdr:spPr>
        <a:xfrm>
          <a:off x="17383202" y="5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43EB2AD8-50E2-40A3-85DC-869A979138C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a:extLst>
            <a:ext uri="{FF2B5EF4-FFF2-40B4-BE49-F238E27FC236}">
              <a16:creationId xmlns:a16="http://schemas.microsoft.com/office/drawing/2014/main" id="{BE12957F-FC74-448F-82D6-40B52359579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a:extLst>
            <a:ext uri="{FF2B5EF4-FFF2-40B4-BE49-F238E27FC236}">
              <a16:creationId xmlns:a16="http://schemas.microsoft.com/office/drawing/2014/main" id="{DC2C2E15-5B12-447D-A55D-471779CC724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a:extLst>
            <a:ext uri="{FF2B5EF4-FFF2-40B4-BE49-F238E27FC236}">
              <a16:creationId xmlns:a16="http://schemas.microsoft.com/office/drawing/2014/main" id="{CCB89978-E393-4DCB-B037-9CD437F17EB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a:extLst>
            <a:ext uri="{FF2B5EF4-FFF2-40B4-BE49-F238E27FC236}">
              <a16:creationId xmlns:a16="http://schemas.microsoft.com/office/drawing/2014/main" id="{C8C679F3-371F-45A6-A605-EF53E5FE90A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8312250E-084E-439A-8066-DE4C7182D56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676BB95F-0C70-493C-98A4-59A1EE3B95E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0D2F960F-92BE-4F19-A62B-7E2CEA0428D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a:extLst>
            <a:ext uri="{FF2B5EF4-FFF2-40B4-BE49-F238E27FC236}">
              <a16:creationId xmlns:a16="http://schemas.microsoft.com/office/drawing/2014/main" id="{0FCFD508-A7B2-4B53-AA80-B9CB107EF64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6" name="直線コネクタ 565">
          <a:extLst>
            <a:ext uri="{FF2B5EF4-FFF2-40B4-BE49-F238E27FC236}">
              <a16:creationId xmlns:a16="http://schemas.microsoft.com/office/drawing/2014/main" id="{F6BBD335-9165-4B58-AD87-8A973AD4732D}"/>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7" name="テキスト ボックス 566">
          <a:extLst>
            <a:ext uri="{FF2B5EF4-FFF2-40B4-BE49-F238E27FC236}">
              <a16:creationId xmlns:a16="http://schemas.microsoft.com/office/drawing/2014/main" id="{859E924D-74A0-4683-8B85-B02C7B09D300}"/>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8" name="直線コネクタ 567">
          <a:extLst>
            <a:ext uri="{FF2B5EF4-FFF2-40B4-BE49-F238E27FC236}">
              <a16:creationId xmlns:a16="http://schemas.microsoft.com/office/drawing/2014/main" id="{D5F77D62-89DB-405D-B236-38A2ECE57295}"/>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9" name="テキスト ボックス 568">
          <a:extLst>
            <a:ext uri="{FF2B5EF4-FFF2-40B4-BE49-F238E27FC236}">
              <a16:creationId xmlns:a16="http://schemas.microsoft.com/office/drawing/2014/main" id="{9CB5842D-9E72-4420-AFA8-12568E6B39BA}"/>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0" name="直線コネクタ 569">
          <a:extLst>
            <a:ext uri="{FF2B5EF4-FFF2-40B4-BE49-F238E27FC236}">
              <a16:creationId xmlns:a16="http://schemas.microsoft.com/office/drawing/2014/main" id="{26EAB329-D08F-4725-8324-8D183286073E}"/>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1" name="テキスト ボックス 570">
          <a:extLst>
            <a:ext uri="{FF2B5EF4-FFF2-40B4-BE49-F238E27FC236}">
              <a16:creationId xmlns:a16="http://schemas.microsoft.com/office/drawing/2014/main" id="{C417E32E-0D33-445A-9101-65911853A22A}"/>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2" name="直線コネクタ 571">
          <a:extLst>
            <a:ext uri="{FF2B5EF4-FFF2-40B4-BE49-F238E27FC236}">
              <a16:creationId xmlns:a16="http://schemas.microsoft.com/office/drawing/2014/main" id="{CA03B99B-34F1-426D-8919-7C0710334FB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3" name="テキスト ボックス 572">
          <a:extLst>
            <a:ext uri="{FF2B5EF4-FFF2-40B4-BE49-F238E27FC236}">
              <a16:creationId xmlns:a16="http://schemas.microsoft.com/office/drawing/2014/main" id="{2E718A23-3F5B-475C-A250-A9193DFCD31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4" name="直線コネクタ 573">
          <a:extLst>
            <a:ext uri="{FF2B5EF4-FFF2-40B4-BE49-F238E27FC236}">
              <a16:creationId xmlns:a16="http://schemas.microsoft.com/office/drawing/2014/main" id="{5C526C0B-F145-42F3-A36A-A3AFC02E35E0}"/>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5" name="テキスト ボックス 574">
          <a:extLst>
            <a:ext uri="{FF2B5EF4-FFF2-40B4-BE49-F238E27FC236}">
              <a16:creationId xmlns:a16="http://schemas.microsoft.com/office/drawing/2014/main" id="{43A96709-0D2F-4435-8E5E-C8E235A254BF}"/>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9409A0B8-633F-40DC-B949-0AB740A17ED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a:extLst>
            <a:ext uri="{FF2B5EF4-FFF2-40B4-BE49-F238E27FC236}">
              <a16:creationId xmlns:a16="http://schemas.microsoft.com/office/drawing/2014/main" id="{5036B909-14D7-47D8-82E9-463F7267A97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警察施設】&#10;有形固定資産減価償却率グラフ枠">
          <a:extLst>
            <a:ext uri="{FF2B5EF4-FFF2-40B4-BE49-F238E27FC236}">
              <a16:creationId xmlns:a16="http://schemas.microsoft.com/office/drawing/2014/main" id="{AF7BD035-F178-453D-9995-E838520A2E4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144780</xdr:rowOff>
    </xdr:from>
    <xdr:to>
      <xdr:col>85</xdr:col>
      <xdr:colOff>126364</xdr:colOff>
      <xdr:row>64</xdr:row>
      <xdr:rowOff>83820</xdr:rowOff>
    </xdr:to>
    <xdr:cxnSp macro="">
      <xdr:nvCxnSpPr>
        <xdr:cNvPr id="579" name="直線コネクタ 578">
          <a:extLst>
            <a:ext uri="{FF2B5EF4-FFF2-40B4-BE49-F238E27FC236}">
              <a16:creationId xmlns:a16="http://schemas.microsoft.com/office/drawing/2014/main" id="{744433E9-CBFC-4015-B2A5-89CC70D7A5CA}"/>
            </a:ext>
          </a:extLst>
        </xdr:cNvPr>
        <xdr:cNvCxnSpPr/>
      </xdr:nvCxnSpPr>
      <xdr:spPr>
        <a:xfrm flipV="1">
          <a:off x="14695170" y="9371330"/>
          <a:ext cx="1269" cy="1078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87647</xdr:rowOff>
    </xdr:from>
    <xdr:ext cx="405111" cy="259045"/>
    <xdr:sp macro="" textlink="">
      <xdr:nvSpPr>
        <xdr:cNvPr id="580" name="【警察施設】&#10;有形固定資産減価償却率最小値テキスト">
          <a:extLst>
            <a:ext uri="{FF2B5EF4-FFF2-40B4-BE49-F238E27FC236}">
              <a16:creationId xmlns:a16="http://schemas.microsoft.com/office/drawing/2014/main" id="{25944891-6A5B-418B-8303-369FF7CE4511}"/>
            </a:ext>
          </a:extLst>
        </xdr:cNvPr>
        <xdr:cNvSpPr txBox="1"/>
      </xdr:nvSpPr>
      <xdr:spPr>
        <a:xfrm>
          <a:off x="14744700" y="1044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83820</xdr:rowOff>
    </xdr:from>
    <xdr:to>
      <xdr:col>86</xdr:col>
      <xdr:colOff>25400</xdr:colOff>
      <xdr:row>64</xdr:row>
      <xdr:rowOff>83820</xdr:rowOff>
    </xdr:to>
    <xdr:cxnSp macro="">
      <xdr:nvCxnSpPr>
        <xdr:cNvPr id="581" name="直線コネクタ 580">
          <a:extLst>
            <a:ext uri="{FF2B5EF4-FFF2-40B4-BE49-F238E27FC236}">
              <a16:creationId xmlns:a16="http://schemas.microsoft.com/office/drawing/2014/main" id="{4395A300-83AC-4BC4-8659-14280BF48FA1}"/>
            </a:ext>
          </a:extLst>
        </xdr:cNvPr>
        <xdr:cNvCxnSpPr/>
      </xdr:nvCxnSpPr>
      <xdr:spPr>
        <a:xfrm>
          <a:off x="14611350" y="10450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91457</xdr:rowOff>
    </xdr:from>
    <xdr:ext cx="405111" cy="259045"/>
    <xdr:sp macro="" textlink="">
      <xdr:nvSpPr>
        <xdr:cNvPr id="582" name="【警察施設】&#10;有形固定資産減価償却率最大値テキスト">
          <a:extLst>
            <a:ext uri="{FF2B5EF4-FFF2-40B4-BE49-F238E27FC236}">
              <a16:creationId xmlns:a16="http://schemas.microsoft.com/office/drawing/2014/main" id="{FBFDECD9-1FE6-4B9C-805B-0D95D8A7B2F2}"/>
            </a:ext>
          </a:extLst>
        </xdr:cNvPr>
        <xdr:cNvSpPr txBox="1"/>
      </xdr:nvSpPr>
      <xdr:spPr>
        <a:xfrm>
          <a:off x="14744700" y="915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144780</xdr:rowOff>
    </xdr:from>
    <xdr:to>
      <xdr:col>86</xdr:col>
      <xdr:colOff>25400</xdr:colOff>
      <xdr:row>57</xdr:row>
      <xdr:rowOff>144780</xdr:rowOff>
    </xdr:to>
    <xdr:cxnSp macro="">
      <xdr:nvCxnSpPr>
        <xdr:cNvPr id="583" name="直線コネクタ 582">
          <a:extLst>
            <a:ext uri="{FF2B5EF4-FFF2-40B4-BE49-F238E27FC236}">
              <a16:creationId xmlns:a16="http://schemas.microsoft.com/office/drawing/2014/main" id="{F9DBC298-BEFF-4088-AAF9-7DF3CF4B4C05}"/>
            </a:ext>
          </a:extLst>
        </xdr:cNvPr>
        <xdr:cNvCxnSpPr/>
      </xdr:nvCxnSpPr>
      <xdr:spPr>
        <a:xfrm>
          <a:off x="14611350" y="937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133367</xdr:rowOff>
    </xdr:from>
    <xdr:ext cx="405111" cy="259045"/>
    <xdr:sp macro="" textlink="">
      <xdr:nvSpPr>
        <xdr:cNvPr id="584" name="【警察施設】&#10;有形固定資産減価償却率平均値テキスト">
          <a:extLst>
            <a:ext uri="{FF2B5EF4-FFF2-40B4-BE49-F238E27FC236}">
              <a16:creationId xmlns:a16="http://schemas.microsoft.com/office/drawing/2014/main" id="{F16F1F98-60DB-4343-81DF-46B5198CDE36}"/>
            </a:ext>
          </a:extLst>
        </xdr:cNvPr>
        <xdr:cNvSpPr txBox="1"/>
      </xdr:nvSpPr>
      <xdr:spPr>
        <a:xfrm>
          <a:off x="14744700" y="968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85" name="フローチャート: 判断 584">
          <a:extLst>
            <a:ext uri="{FF2B5EF4-FFF2-40B4-BE49-F238E27FC236}">
              <a16:creationId xmlns:a16="http://schemas.microsoft.com/office/drawing/2014/main" id="{47C9E3C1-93FE-4F52-ADA9-79DCDB22E1B7}"/>
            </a:ext>
          </a:extLst>
        </xdr:cNvPr>
        <xdr:cNvSpPr/>
      </xdr:nvSpPr>
      <xdr:spPr>
        <a:xfrm>
          <a:off x="14649450"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86" name="フローチャート: 判断 585">
          <a:extLst>
            <a:ext uri="{FF2B5EF4-FFF2-40B4-BE49-F238E27FC236}">
              <a16:creationId xmlns:a16="http://schemas.microsoft.com/office/drawing/2014/main" id="{CAC617E3-1BA4-4F55-9AE2-6410EB496373}"/>
            </a:ext>
          </a:extLst>
        </xdr:cNvPr>
        <xdr:cNvSpPr/>
      </xdr:nvSpPr>
      <xdr:spPr>
        <a:xfrm>
          <a:off x="13887450" y="96964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60977</xdr:rowOff>
    </xdr:from>
    <xdr:ext cx="405111" cy="259045"/>
    <xdr:sp macro="" textlink="">
      <xdr:nvSpPr>
        <xdr:cNvPr id="587" name="n_1aveValue【警察施設】&#10;有形固定資産減価償却率">
          <a:extLst>
            <a:ext uri="{FF2B5EF4-FFF2-40B4-BE49-F238E27FC236}">
              <a16:creationId xmlns:a16="http://schemas.microsoft.com/office/drawing/2014/main" id="{43EF2C90-2597-4B44-A967-3FF68FC72DDA}"/>
            </a:ext>
          </a:extLst>
        </xdr:cNvPr>
        <xdr:cNvSpPr txBox="1"/>
      </xdr:nvSpPr>
      <xdr:spPr>
        <a:xfrm>
          <a:off x="13745219"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17780</xdr:rowOff>
    </xdr:from>
    <xdr:to>
      <xdr:col>76</xdr:col>
      <xdr:colOff>165100</xdr:colOff>
      <xdr:row>59</xdr:row>
      <xdr:rowOff>119380</xdr:rowOff>
    </xdr:to>
    <xdr:sp macro="" textlink="">
      <xdr:nvSpPr>
        <xdr:cNvPr id="588" name="フローチャート: 判断 587">
          <a:extLst>
            <a:ext uri="{FF2B5EF4-FFF2-40B4-BE49-F238E27FC236}">
              <a16:creationId xmlns:a16="http://schemas.microsoft.com/office/drawing/2014/main" id="{252759C2-9A5C-48CE-9F4B-4A11778BAE48}"/>
            </a:ext>
          </a:extLst>
        </xdr:cNvPr>
        <xdr:cNvSpPr/>
      </xdr:nvSpPr>
      <xdr:spPr>
        <a:xfrm>
          <a:off x="13096875" y="95713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110507</xdr:rowOff>
    </xdr:from>
    <xdr:ext cx="405111" cy="259045"/>
    <xdr:sp macro="" textlink="">
      <xdr:nvSpPr>
        <xdr:cNvPr id="589" name="n_2aveValue【警察施設】&#10;有形固定資産減価償却率">
          <a:extLst>
            <a:ext uri="{FF2B5EF4-FFF2-40B4-BE49-F238E27FC236}">
              <a16:creationId xmlns:a16="http://schemas.microsoft.com/office/drawing/2014/main" id="{824496FB-A645-44F9-9E07-274F4BFF48EF}"/>
            </a:ext>
          </a:extLst>
        </xdr:cNvPr>
        <xdr:cNvSpPr txBox="1"/>
      </xdr:nvSpPr>
      <xdr:spPr>
        <a:xfrm>
          <a:off x="12964169"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113030</xdr:rowOff>
    </xdr:from>
    <xdr:to>
      <xdr:col>72</xdr:col>
      <xdr:colOff>38100</xdr:colOff>
      <xdr:row>60</xdr:row>
      <xdr:rowOff>43180</xdr:rowOff>
    </xdr:to>
    <xdr:sp macro="" textlink="">
      <xdr:nvSpPr>
        <xdr:cNvPr id="590" name="フローチャート: 判断 589">
          <a:extLst>
            <a:ext uri="{FF2B5EF4-FFF2-40B4-BE49-F238E27FC236}">
              <a16:creationId xmlns:a16="http://schemas.microsoft.com/office/drawing/2014/main" id="{C447DBDF-8356-4BEC-B4A5-10837A1846CF}"/>
            </a:ext>
          </a:extLst>
        </xdr:cNvPr>
        <xdr:cNvSpPr/>
      </xdr:nvSpPr>
      <xdr:spPr>
        <a:xfrm>
          <a:off x="12296775" y="9666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34307</xdr:rowOff>
    </xdr:from>
    <xdr:ext cx="405111" cy="259045"/>
    <xdr:sp macro="" textlink="">
      <xdr:nvSpPr>
        <xdr:cNvPr id="591" name="n_3aveValue【警察施設】&#10;有形固定資産減価償却率">
          <a:extLst>
            <a:ext uri="{FF2B5EF4-FFF2-40B4-BE49-F238E27FC236}">
              <a16:creationId xmlns:a16="http://schemas.microsoft.com/office/drawing/2014/main" id="{AD161471-051B-42FC-99CD-E73F39A77FCE}"/>
            </a:ext>
          </a:extLst>
        </xdr:cNvPr>
        <xdr:cNvSpPr txBox="1"/>
      </xdr:nvSpPr>
      <xdr:spPr>
        <a:xfrm>
          <a:off x="12164069"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170180</xdr:rowOff>
    </xdr:from>
    <xdr:to>
      <xdr:col>67</xdr:col>
      <xdr:colOff>101600</xdr:colOff>
      <xdr:row>62</xdr:row>
      <xdr:rowOff>100330</xdr:rowOff>
    </xdr:to>
    <xdr:sp macro="" textlink="">
      <xdr:nvSpPr>
        <xdr:cNvPr id="592" name="フローチャート: 判断 591">
          <a:extLst>
            <a:ext uri="{FF2B5EF4-FFF2-40B4-BE49-F238E27FC236}">
              <a16:creationId xmlns:a16="http://schemas.microsoft.com/office/drawing/2014/main" id="{440800DB-8B58-4975-BFEB-CFA42EA19D3F}"/>
            </a:ext>
          </a:extLst>
        </xdr:cNvPr>
        <xdr:cNvSpPr/>
      </xdr:nvSpPr>
      <xdr:spPr>
        <a:xfrm>
          <a:off x="11487150" y="10038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116857</xdr:rowOff>
    </xdr:from>
    <xdr:ext cx="405111" cy="259045"/>
    <xdr:sp macro="" textlink="">
      <xdr:nvSpPr>
        <xdr:cNvPr id="593" name="n_4aveValue【警察施設】&#10;有形固定資産減価償却率">
          <a:extLst>
            <a:ext uri="{FF2B5EF4-FFF2-40B4-BE49-F238E27FC236}">
              <a16:creationId xmlns:a16="http://schemas.microsoft.com/office/drawing/2014/main" id="{293275C9-5C6E-4182-B744-945E701D5584}"/>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B51F2A3-3C86-492B-A2D1-18C4DE61A12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D355E04-AAA9-4533-82F2-E175A08ED84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041D0F8-4696-42E5-8A05-FAC4E1DAF0E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67F420F-5DC5-4663-93AB-BFDE6F3E978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62CFEA4-74AA-4B7C-9787-C7FF96626C3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599" name="楕円 598">
          <a:extLst>
            <a:ext uri="{FF2B5EF4-FFF2-40B4-BE49-F238E27FC236}">
              <a16:creationId xmlns:a16="http://schemas.microsoft.com/office/drawing/2014/main" id="{80EA1668-F2ED-408B-AC55-071FE1942B95}"/>
            </a:ext>
          </a:extLst>
        </xdr:cNvPr>
        <xdr:cNvSpPr/>
      </xdr:nvSpPr>
      <xdr:spPr>
        <a:xfrm>
          <a:off x="14649450" y="9334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47007</xdr:rowOff>
    </xdr:from>
    <xdr:ext cx="405111" cy="259045"/>
    <xdr:sp macro="" textlink="">
      <xdr:nvSpPr>
        <xdr:cNvPr id="600" name="【警察施設】&#10;有形固定資産減価償却率該当値テキスト">
          <a:extLst>
            <a:ext uri="{FF2B5EF4-FFF2-40B4-BE49-F238E27FC236}">
              <a16:creationId xmlns:a16="http://schemas.microsoft.com/office/drawing/2014/main" id="{B2E8137A-0298-4745-9DB2-017AC088ECB9}"/>
            </a:ext>
          </a:extLst>
        </xdr:cNvPr>
        <xdr:cNvSpPr txBox="1"/>
      </xdr:nvSpPr>
      <xdr:spPr>
        <a:xfrm>
          <a:off x="14744700"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601" name="楕円 600">
          <a:extLst>
            <a:ext uri="{FF2B5EF4-FFF2-40B4-BE49-F238E27FC236}">
              <a16:creationId xmlns:a16="http://schemas.microsoft.com/office/drawing/2014/main" id="{588C20C3-4425-472C-B36B-486505448B9C}"/>
            </a:ext>
          </a:extLst>
        </xdr:cNvPr>
        <xdr:cNvSpPr/>
      </xdr:nvSpPr>
      <xdr:spPr>
        <a:xfrm>
          <a:off x="13887450" y="9203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152400</xdr:rowOff>
    </xdr:to>
    <xdr:cxnSp macro="">
      <xdr:nvCxnSpPr>
        <xdr:cNvPr id="602" name="直線コネクタ 601">
          <a:extLst>
            <a:ext uri="{FF2B5EF4-FFF2-40B4-BE49-F238E27FC236}">
              <a16:creationId xmlns:a16="http://schemas.microsoft.com/office/drawing/2014/main" id="{603F081B-108E-4414-A2CB-4F03A258CC8F}"/>
            </a:ext>
          </a:extLst>
        </xdr:cNvPr>
        <xdr:cNvCxnSpPr/>
      </xdr:nvCxnSpPr>
      <xdr:spPr>
        <a:xfrm>
          <a:off x="13935075" y="9241790"/>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03" name="楕円 602">
          <a:extLst>
            <a:ext uri="{FF2B5EF4-FFF2-40B4-BE49-F238E27FC236}">
              <a16:creationId xmlns:a16="http://schemas.microsoft.com/office/drawing/2014/main" id="{1C4717B3-F667-4A9E-AD3F-6FEFAC31662F}"/>
            </a:ext>
          </a:extLst>
        </xdr:cNvPr>
        <xdr:cNvSpPr/>
      </xdr:nvSpPr>
      <xdr:spPr>
        <a:xfrm>
          <a:off x="13096875" y="9191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15240</xdr:rowOff>
    </xdr:to>
    <xdr:cxnSp macro="">
      <xdr:nvCxnSpPr>
        <xdr:cNvPr id="604" name="直線コネクタ 603">
          <a:extLst>
            <a:ext uri="{FF2B5EF4-FFF2-40B4-BE49-F238E27FC236}">
              <a16:creationId xmlns:a16="http://schemas.microsoft.com/office/drawing/2014/main" id="{C20541C1-35B6-436A-BE74-CB3E710213A2}"/>
            </a:ext>
          </a:extLst>
        </xdr:cNvPr>
        <xdr:cNvCxnSpPr/>
      </xdr:nvCxnSpPr>
      <xdr:spPr>
        <a:xfrm>
          <a:off x="13144500" y="9229725"/>
          <a:ext cx="7905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605" name="楕円 604">
          <a:extLst>
            <a:ext uri="{FF2B5EF4-FFF2-40B4-BE49-F238E27FC236}">
              <a16:creationId xmlns:a16="http://schemas.microsoft.com/office/drawing/2014/main" id="{2473F09E-AE42-4F7F-AD4B-12D4C5D6E860}"/>
            </a:ext>
          </a:extLst>
        </xdr:cNvPr>
        <xdr:cNvSpPr/>
      </xdr:nvSpPr>
      <xdr:spPr>
        <a:xfrm>
          <a:off x="12296775" y="9258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76200</xdr:rowOff>
    </xdr:to>
    <xdr:cxnSp macro="">
      <xdr:nvCxnSpPr>
        <xdr:cNvPr id="606" name="直線コネクタ 605">
          <a:extLst>
            <a:ext uri="{FF2B5EF4-FFF2-40B4-BE49-F238E27FC236}">
              <a16:creationId xmlns:a16="http://schemas.microsoft.com/office/drawing/2014/main" id="{4CD7F162-06D6-4725-BA97-F7BEFE3D8A73}"/>
            </a:ext>
          </a:extLst>
        </xdr:cNvPr>
        <xdr:cNvCxnSpPr/>
      </xdr:nvCxnSpPr>
      <xdr:spPr>
        <a:xfrm flipV="1">
          <a:off x="12344400" y="922972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82567</xdr:rowOff>
    </xdr:from>
    <xdr:ext cx="405111" cy="259045"/>
    <xdr:sp macro="" textlink="">
      <xdr:nvSpPr>
        <xdr:cNvPr id="607" name="n_1mainValue【警察施設】&#10;有形固定資産減価償却率">
          <a:extLst>
            <a:ext uri="{FF2B5EF4-FFF2-40B4-BE49-F238E27FC236}">
              <a16:creationId xmlns:a16="http://schemas.microsoft.com/office/drawing/2014/main" id="{1B038988-7E48-4713-85B8-5571933014D8}"/>
            </a:ext>
          </a:extLst>
        </xdr:cNvPr>
        <xdr:cNvSpPr txBox="1"/>
      </xdr:nvSpPr>
      <xdr:spPr>
        <a:xfrm>
          <a:off x="13745219"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08" name="n_2mainValue【警察施設】&#10;有形固定資産減価償却率">
          <a:extLst>
            <a:ext uri="{FF2B5EF4-FFF2-40B4-BE49-F238E27FC236}">
              <a16:creationId xmlns:a16="http://schemas.microsoft.com/office/drawing/2014/main" id="{4DB58DE9-8146-460F-8FE7-AA1AF54F0942}"/>
            </a:ext>
          </a:extLst>
        </xdr:cNvPr>
        <xdr:cNvSpPr txBox="1"/>
      </xdr:nvSpPr>
      <xdr:spPr>
        <a:xfrm>
          <a:off x="12964169" y="897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609" name="n_3mainValue【警察施設】&#10;有形固定資産減価償却率">
          <a:extLst>
            <a:ext uri="{FF2B5EF4-FFF2-40B4-BE49-F238E27FC236}">
              <a16:creationId xmlns:a16="http://schemas.microsoft.com/office/drawing/2014/main" id="{BD972F65-BC14-4365-A0E0-1A59AC7598C1}"/>
            </a:ext>
          </a:extLst>
        </xdr:cNvPr>
        <xdr:cNvSpPr txBox="1"/>
      </xdr:nvSpPr>
      <xdr:spPr>
        <a:xfrm>
          <a:off x="12164069" y="904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CCAA1C54-66A9-4A96-A519-2F0114283C8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1" name="正方形/長方形 610">
          <a:extLst>
            <a:ext uri="{FF2B5EF4-FFF2-40B4-BE49-F238E27FC236}">
              <a16:creationId xmlns:a16="http://schemas.microsoft.com/office/drawing/2014/main" id="{201FA0BD-3713-4AE2-96D1-EC2C6AD6B96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2" name="正方形/長方形 611">
          <a:extLst>
            <a:ext uri="{FF2B5EF4-FFF2-40B4-BE49-F238E27FC236}">
              <a16:creationId xmlns:a16="http://schemas.microsoft.com/office/drawing/2014/main" id="{59BFE22A-15D9-411D-A7C0-04BF498B3F2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3" name="正方形/長方形 612">
          <a:extLst>
            <a:ext uri="{FF2B5EF4-FFF2-40B4-BE49-F238E27FC236}">
              <a16:creationId xmlns:a16="http://schemas.microsoft.com/office/drawing/2014/main" id="{9248AF68-5A1C-4099-869F-7F134BE730A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4" name="正方形/長方形 613">
          <a:extLst>
            <a:ext uri="{FF2B5EF4-FFF2-40B4-BE49-F238E27FC236}">
              <a16:creationId xmlns:a16="http://schemas.microsoft.com/office/drawing/2014/main" id="{1478A13D-72F4-4B0C-AFA1-732BD805CD7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4A71056B-B610-456C-B254-00030993AB7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B637E2F3-988D-4DD2-A92C-B1328814841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DABFE025-8D1C-4569-A28A-0800470978A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CFB5B0DB-AA1D-461A-A732-98496C84905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479485EB-4E80-4949-8A66-4A55B1EEF64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3E658FAE-A764-4FD5-BA1A-B979858E588A}"/>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95000C6A-7BF2-493E-AA71-CF1D12F80BC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E92C845F-5AC1-4CE5-89D5-18E7A92FADB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F2B5149B-8250-49A2-8EC6-3A82F906432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7C3A00D0-5669-4164-8CEF-B286B01937D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54C584AC-3E88-495B-9BE4-7A4DA4E8AD2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E0709380-1DDC-40C9-B185-C56106E7941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AEEAE0DE-66EB-4F8A-9F50-116FBB5A6E1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773EB567-F502-4185-AFA8-4EA9F715D2B0}"/>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BF09EDDD-A7F0-4A30-A74E-13067060BBC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95B3B8C3-DCE4-4C86-9E7B-B1C144B5A74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AE4FD810-66D6-4AF7-B448-77E2A1C4B3F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2" name="直線コネクタ 631">
          <a:extLst>
            <a:ext uri="{FF2B5EF4-FFF2-40B4-BE49-F238E27FC236}">
              <a16:creationId xmlns:a16="http://schemas.microsoft.com/office/drawing/2014/main" id="{867267A0-7AFC-49C6-8C06-F2125F88E911}"/>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3" name="【警察施設】&#10;一人当たり面積最小値テキスト">
          <a:extLst>
            <a:ext uri="{FF2B5EF4-FFF2-40B4-BE49-F238E27FC236}">
              <a16:creationId xmlns:a16="http://schemas.microsoft.com/office/drawing/2014/main" id="{4F7919A3-9D9A-4B41-B3F1-E81839FF10C9}"/>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4" name="直線コネクタ 633">
          <a:extLst>
            <a:ext uri="{FF2B5EF4-FFF2-40B4-BE49-F238E27FC236}">
              <a16:creationId xmlns:a16="http://schemas.microsoft.com/office/drawing/2014/main" id="{BF9200D5-E683-48B2-BA67-3405A64FFFB2}"/>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5" name="【警察施設】&#10;一人当たり面積最大値テキスト">
          <a:extLst>
            <a:ext uri="{FF2B5EF4-FFF2-40B4-BE49-F238E27FC236}">
              <a16:creationId xmlns:a16="http://schemas.microsoft.com/office/drawing/2014/main" id="{F765418F-84EC-4688-894C-28BD833B4957}"/>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6" name="直線コネクタ 635">
          <a:extLst>
            <a:ext uri="{FF2B5EF4-FFF2-40B4-BE49-F238E27FC236}">
              <a16:creationId xmlns:a16="http://schemas.microsoft.com/office/drawing/2014/main" id="{9C777508-9A63-4D4B-8693-5BB3D5E1B23D}"/>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37" name="【警察施設】&#10;一人当たり面積平均値テキスト">
          <a:extLst>
            <a:ext uri="{FF2B5EF4-FFF2-40B4-BE49-F238E27FC236}">
              <a16:creationId xmlns:a16="http://schemas.microsoft.com/office/drawing/2014/main" id="{8F176E4F-9D65-4E45-A77D-F828F12982EE}"/>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8" name="フローチャート: 判断 637">
          <a:extLst>
            <a:ext uri="{FF2B5EF4-FFF2-40B4-BE49-F238E27FC236}">
              <a16:creationId xmlns:a16="http://schemas.microsoft.com/office/drawing/2014/main" id="{1DEFBDBB-9622-4EE1-A01C-ACC96314ADF1}"/>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9" name="フローチャート: 判断 638">
          <a:extLst>
            <a:ext uri="{FF2B5EF4-FFF2-40B4-BE49-F238E27FC236}">
              <a16:creationId xmlns:a16="http://schemas.microsoft.com/office/drawing/2014/main" id="{54E3DEDC-CB49-4DC9-9CB9-364BE217D8E1}"/>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124477</xdr:rowOff>
    </xdr:from>
    <xdr:ext cx="469744" cy="259045"/>
    <xdr:sp macro="" textlink="">
      <xdr:nvSpPr>
        <xdr:cNvPr id="640" name="n_1aveValue【警察施設】&#10;一人当たり面積">
          <a:extLst>
            <a:ext uri="{FF2B5EF4-FFF2-40B4-BE49-F238E27FC236}">
              <a16:creationId xmlns:a16="http://schemas.microsoft.com/office/drawing/2014/main" id="{2A7A9156-7618-448D-BAAE-99489DAB5352}"/>
            </a:ext>
          </a:extLst>
        </xdr:cNvPr>
        <xdr:cNvSpPr txBox="1"/>
      </xdr:nvSpPr>
      <xdr:spPr>
        <a:xfrm>
          <a:off x="189834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158750</xdr:rowOff>
    </xdr:from>
    <xdr:to>
      <xdr:col>107</xdr:col>
      <xdr:colOff>101600</xdr:colOff>
      <xdr:row>59</xdr:row>
      <xdr:rowOff>88900</xdr:rowOff>
    </xdr:to>
    <xdr:sp macro="" textlink="">
      <xdr:nvSpPr>
        <xdr:cNvPr id="641" name="フローチャート: 判断 640">
          <a:extLst>
            <a:ext uri="{FF2B5EF4-FFF2-40B4-BE49-F238E27FC236}">
              <a16:creationId xmlns:a16="http://schemas.microsoft.com/office/drawing/2014/main" id="{35BD7AE0-DCC2-4B06-9AB3-967DC1D56816}"/>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105427</xdr:rowOff>
    </xdr:from>
    <xdr:ext cx="469744" cy="259045"/>
    <xdr:sp macro="" textlink="">
      <xdr:nvSpPr>
        <xdr:cNvPr id="642" name="n_2aveValue【警察施設】&#10;一人当たり面積">
          <a:extLst>
            <a:ext uri="{FF2B5EF4-FFF2-40B4-BE49-F238E27FC236}">
              <a16:creationId xmlns:a16="http://schemas.microsoft.com/office/drawing/2014/main" id="{0CFD2A8B-B734-4F00-ABF0-D7EBD617BAD3}"/>
            </a:ext>
          </a:extLst>
        </xdr:cNvPr>
        <xdr:cNvSpPr txBox="1"/>
      </xdr:nvSpPr>
      <xdr:spPr>
        <a:xfrm>
          <a:off x="18183302"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120650</xdr:rowOff>
    </xdr:from>
    <xdr:to>
      <xdr:col>102</xdr:col>
      <xdr:colOff>165100</xdr:colOff>
      <xdr:row>61</xdr:row>
      <xdr:rowOff>50800</xdr:rowOff>
    </xdr:to>
    <xdr:sp macro="" textlink="">
      <xdr:nvSpPr>
        <xdr:cNvPr id="643" name="フローチャート: 判断 642">
          <a:extLst>
            <a:ext uri="{FF2B5EF4-FFF2-40B4-BE49-F238E27FC236}">
              <a16:creationId xmlns:a16="http://schemas.microsoft.com/office/drawing/2014/main" id="{3AE7E3CA-2435-4AD7-85D0-5F9CE2C1ADC0}"/>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67327</xdr:rowOff>
    </xdr:from>
    <xdr:ext cx="469744" cy="259045"/>
    <xdr:sp macro="" textlink="">
      <xdr:nvSpPr>
        <xdr:cNvPr id="644" name="n_3aveValue【警察施設】&#10;一人当たり面積">
          <a:extLst>
            <a:ext uri="{FF2B5EF4-FFF2-40B4-BE49-F238E27FC236}">
              <a16:creationId xmlns:a16="http://schemas.microsoft.com/office/drawing/2014/main" id="{83021F24-9B9B-43EA-86E0-C56F84D725DF}"/>
            </a:ext>
          </a:extLst>
        </xdr:cNvPr>
        <xdr:cNvSpPr txBox="1"/>
      </xdr:nvSpPr>
      <xdr:spPr>
        <a:xfrm>
          <a:off x="173832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139700</xdr:rowOff>
    </xdr:from>
    <xdr:to>
      <xdr:col>98</xdr:col>
      <xdr:colOff>38100</xdr:colOff>
      <xdr:row>61</xdr:row>
      <xdr:rowOff>69850</xdr:rowOff>
    </xdr:to>
    <xdr:sp macro="" textlink="">
      <xdr:nvSpPr>
        <xdr:cNvPr id="645" name="フローチャート: 判断 644">
          <a:extLst>
            <a:ext uri="{FF2B5EF4-FFF2-40B4-BE49-F238E27FC236}">
              <a16:creationId xmlns:a16="http://schemas.microsoft.com/office/drawing/2014/main" id="{08ED20AA-EB7A-4E5D-A40F-EDB489B29450}"/>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86377</xdr:rowOff>
    </xdr:from>
    <xdr:ext cx="469744" cy="259045"/>
    <xdr:sp macro="" textlink="">
      <xdr:nvSpPr>
        <xdr:cNvPr id="646" name="n_4aveValue【警察施設】&#10;一人当たり面積">
          <a:extLst>
            <a:ext uri="{FF2B5EF4-FFF2-40B4-BE49-F238E27FC236}">
              <a16:creationId xmlns:a16="http://schemas.microsoft.com/office/drawing/2014/main" id="{7E28BFA4-3587-4C66-A20E-69210F86E173}"/>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D5109E2-7C12-4C8F-B490-3E1B3C8FAF6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4240FE9-AB68-4F00-9780-D7C06CB3EA9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B605D5E-5C35-4C74-833E-88DD45B9A33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20784E1-FF05-41E4-B639-72C6B137458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5AEF6B6-520B-4AEB-BBDD-252CD3455E8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52" name="楕円 651">
          <a:extLst>
            <a:ext uri="{FF2B5EF4-FFF2-40B4-BE49-F238E27FC236}">
              <a16:creationId xmlns:a16="http://schemas.microsoft.com/office/drawing/2014/main" id="{1B28F9D7-08A3-46A5-B421-7751BDDE2D8D}"/>
            </a:ext>
          </a:extLst>
        </xdr:cNvPr>
        <xdr:cNvSpPr/>
      </xdr:nvSpPr>
      <xdr:spPr>
        <a:xfrm>
          <a:off x="198977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111777</xdr:rowOff>
    </xdr:from>
    <xdr:ext cx="469744" cy="259045"/>
    <xdr:sp macro="" textlink="">
      <xdr:nvSpPr>
        <xdr:cNvPr id="653" name="【警察施設】&#10;一人当たり面積該当値テキスト">
          <a:extLst>
            <a:ext uri="{FF2B5EF4-FFF2-40B4-BE49-F238E27FC236}">
              <a16:creationId xmlns:a16="http://schemas.microsoft.com/office/drawing/2014/main" id="{615DC7DB-4E0F-4F33-B82B-04EA1A0C835E}"/>
            </a:ext>
          </a:extLst>
        </xdr:cNvPr>
        <xdr:cNvSpPr txBox="1"/>
      </xdr:nvSpPr>
      <xdr:spPr>
        <a:xfrm>
          <a:off x="20002500"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54" name="楕円 653">
          <a:extLst>
            <a:ext uri="{FF2B5EF4-FFF2-40B4-BE49-F238E27FC236}">
              <a16:creationId xmlns:a16="http://schemas.microsoft.com/office/drawing/2014/main" id="{1CDE78F1-6414-4F00-BDC2-9AF030C01C1B}"/>
            </a:ext>
          </a:extLst>
        </xdr:cNvPr>
        <xdr:cNvSpPr/>
      </xdr:nvSpPr>
      <xdr:spPr>
        <a:xfrm>
          <a:off x="19154775" y="10086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95250</xdr:rowOff>
    </xdr:to>
    <xdr:cxnSp macro="">
      <xdr:nvCxnSpPr>
        <xdr:cNvPr id="655" name="直線コネクタ 654">
          <a:extLst>
            <a:ext uri="{FF2B5EF4-FFF2-40B4-BE49-F238E27FC236}">
              <a16:creationId xmlns:a16="http://schemas.microsoft.com/office/drawing/2014/main" id="{36738149-79D1-40B8-BD02-FBBEC653F7F5}"/>
            </a:ext>
          </a:extLst>
        </xdr:cNvPr>
        <xdr:cNvCxnSpPr/>
      </xdr:nvCxnSpPr>
      <xdr:spPr>
        <a:xfrm flipV="1">
          <a:off x="19202400" y="1011555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56" name="楕円 655">
          <a:extLst>
            <a:ext uri="{FF2B5EF4-FFF2-40B4-BE49-F238E27FC236}">
              <a16:creationId xmlns:a16="http://schemas.microsoft.com/office/drawing/2014/main" id="{3ABE9192-155A-4C76-B52A-F8C8626F85C7}"/>
            </a:ext>
          </a:extLst>
        </xdr:cNvPr>
        <xdr:cNvSpPr/>
      </xdr:nvSpPr>
      <xdr:spPr>
        <a:xfrm>
          <a:off x="18345150"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152400</xdr:rowOff>
    </xdr:to>
    <xdr:cxnSp macro="">
      <xdr:nvCxnSpPr>
        <xdr:cNvPr id="657" name="直線コネクタ 656">
          <a:extLst>
            <a:ext uri="{FF2B5EF4-FFF2-40B4-BE49-F238E27FC236}">
              <a16:creationId xmlns:a16="http://schemas.microsoft.com/office/drawing/2014/main" id="{09B4A069-50A2-44DA-B7BB-E48243F16269}"/>
            </a:ext>
          </a:extLst>
        </xdr:cNvPr>
        <xdr:cNvCxnSpPr/>
      </xdr:nvCxnSpPr>
      <xdr:spPr>
        <a:xfrm flipV="1">
          <a:off x="18392775" y="1013460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58" name="楕円 657">
          <a:extLst>
            <a:ext uri="{FF2B5EF4-FFF2-40B4-BE49-F238E27FC236}">
              <a16:creationId xmlns:a16="http://schemas.microsoft.com/office/drawing/2014/main" id="{584D9B92-B3B2-4D10-A825-BF0A1250C8DB}"/>
            </a:ext>
          </a:extLst>
        </xdr:cNvPr>
        <xdr:cNvSpPr/>
      </xdr:nvSpPr>
      <xdr:spPr>
        <a:xfrm>
          <a:off x="17554575" y="10163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0</xdr:rowOff>
    </xdr:to>
    <xdr:cxnSp macro="">
      <xdr:nvCxnSpPr>
        <xdr:cNvPr id="659" name="直線コネクタ 658">
          <a:extLst>
            <a:ext uri="{FF2B5EF4-FFF2-40B4-BE49-F238E27FC236}">
              <a16:creationId xmlns:a16="http://schemas.microsoft.com/office/drawing/2014/main" id="{C51A883F-A092-460C-9B55-52F76C359D9E}"/>
            </a:ext>
          </a:extLst>
        </xdr:cNvPr>
        <xdr:cNvCxnSpPr/>
      </xdr:nvCxnSpPr>
      <xdr:spPr>
        <a:xfrm flipV="1">
          <a:off x="17602200" y="1019175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660" name="n_1mainValue【警察施設】&#10;一人当たり面積">
          <a:extLst>
            <a:ext uri="{FF2B5EF4-FFF2-40B4-BE49-F238E27FC236}">
              <a16:creationId xmlns:a16="http://schemas.microsoft.com/office/drawing/2014/main" id="{CD229828-10A2-41C4-B90C-531CBD251DFF}"/>
            </a:ext>
          </a:extLst>
        </xdr:cNvPr>
        <xdr:cNvSpPr txBox="1"/>
      </xdr:nvSpPr>
      <xdr:spPr>
        <a:xfrm>
          <a:off x="189834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61" name="n_2mainValue【警察施設】&#10;一人当たり面積">
          <a:extLst>
            <a:ext uri="{FF2B5EF4-FFF2-40B4-BE49-F238E27FC236}">
              <a16:creationId xmlns:a16="http://schemas.microsoft.com/office/drawing/2014/main" id="{661E060E-6E88-4998-B87A-92883D3E470C}"/>
            </a:ext>
          </a:extLst>
        </xdr:cNvPr>
        <xdr:cNvSpPr txBox="1"/>
      </xdr:nvSpPr>
      <xdr:spPr>
        <a:xfrm>
          <a:off x="18183302"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62" name="n_3mainValue【警察施設】&#10;一人当たり面積">
          <a:extLst>
            <a:ext uri="{FF2B5EF4-FFF2-40B4-BE49-F238E27FC236}">
              <a16:creationId xmlns:a16="http://schemas.microsoft.com/office/drawing/2014/main" id="{8C7E1B27-A770-46D0-AF83-D2F1B8B41406}"/>
            </a:ext>
          </a:extLst>
        </xdr:cNvPr>
        <xdr:cNvSpPr txBox="1"/>
      </xdr:nvSpPr>
      <xdr:spPr>
        <a:xfrm>
          <a:off x="17383202"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9AF48B2C-56EF-482B-9B4F-FD4292F9C02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6D92E808-3398-4EED-800A-141DB275D0E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89302F5D-E1C4-498B-A092-7C0BF63C8DD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5690C9CE-C108-4B76-9E78-D7E4F9DF51C2}"/>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370C2CF8-C18B-455A-89E0-88192B0FBDD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CE1B2A6A-8686-4FA3-9B98-15540B16CC3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4FE5D4F2-8B73-4131-B330-82B68F0B127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FBB7C0CE-9878-42DF-92C2-A6929CF9769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6F8FE038-AAB1-4600-A15D-8546EDB420E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D19846B4-68CD-4221-A676-09B4A313F462}"/>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303A82B4-369D-4392-A0BD-1331BD9466C3}"/>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37333E25-6298-4AA2-81A8-B821299B1E1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C33C46B6-47EB-41BB-974C-E9EC0E18AD1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82A399D0-0C45-48CC-8BFB-B19201FD631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3C9AEE36-FB12-4EA3-BF3A-D7BEA5A9339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FD74AACB-CA35-41AA-A403-77A886F0E02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FBE97AA5-8864-4D99-90DE-1F7827A355D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D2D357BE-A08D-4977-BCD1-9E9F7724183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189D9C89-38A7-4CF2-87FC-91666142380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A8EF4CF7-2630-4C30-8E60-840FC26BD59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8D1FD3A2-0ED8-4A40-BA98-E95EC75A5D2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a:extLst>
            <a:ext uri="{FF2B5EF4-FFF2-40B4-BE49-F238E27FC236}">
              <a16:creationId xmlns:a16="http://schemas.microsoft.com/office/drawing/2014/main" id="{5252B083-2F07-4E94-8889-F54958CB018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85" name="直線コネクタ 684">
          <a:extLst>
            <a:ext uri="{FF2B5EF4-FFF2-40B4-BE49-F238E27FC236}">
              <a16:creationId xmlns:a16="http://schemas.microsoft.com/office/drawing/2014/main" id="{40D0A02F-CE2B-43C4-9EF1-F00A3DE61002}"/>
            </a:ext>
          </a:extLst>
        </xdr:cNvPr>
        <xdr:cNvCxnSpPr/>
      </xdr:nvCxnSpPr>
      <xdr:spPr>
        <a:xfrm flipV="1">
          <a:off x="14695170" y="12675236"/>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86" name="【庁舎】&#10;有形固定資産減価償却率最小値テキスト">
          <a:extLst>
            <a:ext uri="{FF2B5EF4-FFF2-40B4-BE49-F238E27FC236}">
              <a16:creationId xmlns:a16="http://schemas.microsoft.com/office/drawing/2014/main" id="{3CFFD15D-A94F-4734-B17C-13F2881FDE34}"/>
            </a:ext>
          </a:extLst>
        </xdr:cNvPr>
        <xdr:cNvSpPr txBox="1"/>
      </xdr:nvSpPr>
      <xdr:spPr>
        <a:xfrm>
          <a:off x="147447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87" name="直線コネクタ 686">
          <a:extLst>
            <a:ext uri="{FF2B5EF4-FFF2-40B4-BE49-F238E27FC236}">
              <a16:creationId xmlns:a16="http://schemas.microsoft.com/office/drawing/2014/main" id="{20FBA258-D983-446A-8239-2DF18F43AE7F}"/>
            </a:ext>
          </a:extLst>
        </xdr:cNvPr>
        <xdr:cNvCxnSpPr/>
      </xdr:nvCxnSpPr>
      <xdr:spPr>
        <a:xfrm>
          <a:off x="14611350" y="13865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88" name="【庁舎】&#10;有形固定資産減価償却率最大値テキスト">
          <a:extLst>
            <a:ext uri="{FF2B5EF4-FFF2-40B4-BE49-F238E27FC236}">
              <a16:creationId xmlns:a16="http://schemas.microsoft.com/office/drawing/2014/main" id="{4A0E0534-1CE1-4717-9D02-43A2A7509DC8}"/>
            </a:ext>
          </a:extLst>
        </xdr:cNvPr>
        <xdr:cNvSpPr txBox="1"/>
      </xdr:nvSpPr>
      <xdr:spPr>
        <a:xfrm>
          <a:off x="14744700"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89" name="直線コネクタ 688">
          <a:extLst>
            <a:ext uri="{FF2B5EF4-FFF2-40B4-BE49-F238E27FC236}">
              <a16:creationId xmlns:a16="http://schemas.microsoft.com/office/drawing/2014/main" id="{E918F45C-8073-480E-BA8A-2A30CCBD3065}"/>
            </a:ext>
          </a:extLst>
        </xdr:cNvPr>
        <xdr:cNvCxnSpPr/>
      </xdr:nvCxnSpPr>
      <xdr:spPr>
        <a:xfrm>
          <a:off x="14611350" y="1267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156227</xdr:rowOff>
    </xdr:from>
    <xdr:ext cx="405111" cy="259045"/>
    <xdr:sp macro="" textlink="">
      <xdr:nvSpPr>
        <xdr:cNvPr id="690" name="【庁舎】&#10;有形固定資産減価償却率平均値テキスト">
          <a:extLst>
            <a:ext uri="{FF2B5EF4-FFF2-40B4-BE49-F238E27FC236}">
              <a16:creationId xmlns:a16="http://schemas.microsoft.com/office/drawing/2014/main" id="{A996C85D-670E-4177-8342-6E69002315BD}"/>
            </a:ext>
          </a:extLst>
        </xdr:cNvPr>
        <xdr:cNvSpPr txBox="1"/>
      </xdr:nvSpPr>
      <xdr:spPr>
        <a:xfrm>
          <a:off x="14744700" y="13275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91" name="フローチャート: 判断 690">
          <a:extLst>
            <a:ext uri="{FF2B5EF4-FFF2-40B4-BE49-F238E27FC236}">
              <a16:creationId xmlns:a16="http://schemas.microsoft.com/office/drawing/2014/main" id="{0BBE9FAD-A51D-492B-B3B6-32338068F8F4}"/>
            </a:ext>
          </a:extLst>
        </xdr:cNvPr>
        <xdr:cNvSpPr/>
      </xdr:nvSpPr>
      <xdr:spPr>
        <a:xfrm>
          <a:off x="14649450"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92" name="フローチャート: 判断 691">
          <a:extLst>
            <a:ext uri="{FF2B5EF4-FFF2-40B4-BE49-F238E27FC236}">
              <a16:creationId xmlns:a16="http://schemas.microsoft.com/office/drawing/2014/main" id="{76F5A31A-5515-435A-B1CD-412F66226F80}"/>
            </a:ext>
          </a:extLst>
        </xdr:cNvPr>
        <xdr:cNvSpPr/>
      </xdr:nvSpPr>
      <xdr:spPr>
        <a:xfrm>
          <a:off x="138874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25416</xdr:rowOff>
    </xdr:from>
    <xdr:ext cx="405111" cy="259045"/>
    <xdr:sp macro="" textlink="">
      <xdr:nvSpPr>
        <xdr:cNvPr id="693" name="n_1aveValue【庁舎】&#10;有形固定資産減価償却率">
          <a:extLst>
            <a:ext uri="{FF2B5EF4-FFF2-40B4-BE49-F238E27FC236}">
              <a16:creationId xmlns:a16="http://schemas.microsoft.com/office/drawing/2014/main" id="{6F8C2E12-37C0-4D00-8E5E-C49FEB9A9A8D}"/>
            </a:ext>
          </a:extLst>
        </xdr:cNvPr>
        <xdr:cNvSpPr txBox="1"/>
      </xdr:nvSpPr>
      <xdr:spPr>
        <a:xfrm>
          <a:off x="1374521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151130</xdr:rowOff>
    </xdr:from>
    <xdr:to>
      <xdr:col>76</xdr:col>
      <xdr:colOff>165100</xdr:colOff>
      <xdr:row>81</xdr:row>
      <xdr:rowOff>81280</xdr:rowOff>
    </xdr:to>
    <xdr:sp macro="" textlink="">
      <xdr:nvSpPr>
        <xdr:cNvPr id="694" name="フローチャート: 判断 693">
          <a:extLst>
            <a:ext uri="{FF2B5EF4-FFF2-40B4-BE49-F238E27FC236}">
              <a16:creationId xmlns:a16="http://schemas.microsoft.com/office/drawing/2014/main" id="{27C0C563-3163-42D3-B04A-DE654BC5191A}"/>
            </a:ext>
          </a:extLst>
        </xdr:cNvPr>
        <xdr:cNvSpPr/>
      </xdr:nvSpPr>
      <xdr:spPr>
        <a:xfrm>
          <a:off x="13096875"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97807</xdr:rowOff>
    </xdr:from>
    <xdr:ext cx="405111" cy="259045"/>
    <xdr:sp macro="" textlink="">
      <xdr:nvSpPr>
        <xdr:cNvPr id="695" name="n_2aveValue【庁舎】&#10;有形固定資産減価償却率">
          <a:extLst>
            <a:ext uri="{FF2B5EF4-FFF2-40B4-BE49-F238E27FC236}">
              <a16:creationId xmlns:a16="http://schemas.microsoft.com/office/drawing/2014/main" id="{94FADCDF-28BD-4097-BB0F-E1B12014F386}"/>
            </a:ext>
          </a:extLst>
        </xdr:cNvPr>
        <xdr:cNvSpPr txBox="1"/>
      </xdr:nvSpPr>
      <xdr:spPr>
        <a:xfrm>
          <a:off x="129641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90170</xdr:rowOff>
    </xdr:from>
    <xdr:to>
      <xdr:col>72</xdr:col>
      <xdr:colOff>38100</xdr:colOff>
      <xdr:row>82</xdr:row>
      <xdr:rowOff>20320</xdr:rowOff>
    </xdr:to>
    <xdr:sp macro="" textlink="">
      <xdr:nvSpPr>
        <xdr:cNvPr id="696" name="フローチャート: 判断 695">
          <a:extLst>
            <a:ext uri="{FF2B5EF4-FFF2-40B4-BE49-F238E27FC236}">
              <a16:creationId xmlns:a16="http://schemas.microsoft.com/office/drawing/2014/main" id="{48319760-63F6-4DFD-9000-6E2576AD888E}"/>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36847</xdr:rowOff>
    </xdr:from>
    <xdr:ext cx="405111" cy="259045"/>
    <xdr:sp macro="" textlink="">
      <xdr:nvSpPr>
        <xdr:cNvPr id="697" name="n_3aveValue【庁舎】&#10;有形固定資産減価償却率">
          <a:extLst>
            <a:ext uri="{FF2B5EF4-FFF2-40B4-BE49-F238E27FC236}">
              <a16:creationId xmlns:a16="http://schemas.microsoft.com/office/drawing/2014/main" id="{885C238A-9488-4FF4-A446-21A7DA6BD915}"/>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90170</xdr:rowOff>
    </xdr:from>
    <xdr:to>
      <xdr:col>67</xdr:col>
      <xdr:colOff>101600</xdr:colOff>
      <xdr:row>79</xdr:row>
      <xdr:rowOff>20320</xdr:rowOff>
    </xdr:to>
    <xdr:sp macro="" textlink="">
      <xdr:nvSpPr>
        <xdr:cNvPr id="698" name="フローチャート: 判断 697">
          <a:extLst>
            <a:ext uri="{FF2B5EF4-FFF2-40B4-BE49-F238E27FC236}">
              <a16:creationId xmlns:a16="http://schemas.microsoft.com/office/drawing/2014/main" id="{853420DA-FB10-4BBE-B917-4AD09FFBD5E9}"/>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77</xdr:row>
      <xdr:rowOff>36847</xdr:rowOff>
    </xdr:from>
    <xdr:ext cx="405111" cy="259045"/>
    <xdr:sp macro="" textlink="">
      <xdr:nvSpPr>
        <xdr:cNvPr id="699" name="n_4aveValue【庁舎】&#10;有形固定資産減価償却率">
          <a:extLst>
            <a:ext uri="{FF2B5EF4-FFF2-40B4-BE49-F238E27FC236}">
              <a16:creationId xmlns:a16="http://schemas.microsoft.com/office/drawing/2014/main" id="{1E1445DE-B9AD-4CD4-8353-0C31189440EF}"/>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B26E41D8-AF27-4DC4-9A48-B221003D2EC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AB099B86-6003-4171-A7CA-AC371B4FF03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5A4DEBF1-3040-4747-AEB9-94F68FB1AB4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72A8E95C-5300-461D-8BB3-0E0ED5F623C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C48B899-4D9C-4C06-8235-6030ACBBF85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05" name="楕円 704">
          <a:extLst>
            <a:ext uri="{FF2B5EF4-FFF2-40B4-BE49-F238E27FC236}">
              <a16:creationId xmlns:a16="http://schemas.microsoft.com/office/drawing/2014/main" id="{AD3C27D6-45CB-4895-882E-4E9C663EC418}"/>
            </a:ext>
          </a:extLst>
        </xdr:cNvPr>
        <xdr:cNvSpPr/>
      </xdr:nvSpPr>
      <xdr:spPr>
        <a:xfrm>
          <a:off x="14649450" y="130517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120666</xdr:rowOff>
    </xdr:from>
    <xdr:ext cx="405111" cy="259045"/>
    <xdr:sp macro="" textlink="">
      <xdr:nvSpPr>
        <xdr:cNvPr id="706" name="【庁舎】&#10;有形固定資産減価償却率該当値テキスト">
          <a:extLst>
            <a:ext uri="{FF2B5EF4-FFF2-40B4-BE49-F238E27FC236}">
              <a16:creationId xmlns:a16="http://schemas.microsoft.com/office/drawing/2014/main" id="{768AE2CF-51CB-482A-B9EA-9C523F98B480}"/>
            </a:ext>
          </a:extLst>
        </xdr:cNvPr>
        <xdr:cNvSpPr txBox="1"/>
      </xdr:nvSpPr>
      <xdr:spPr>
        <a:xfrm>
          <a:off x="14744700"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707" name="楕円 706">
          <a:extLst>
            <a:ext uri="{FF2B5EF4-FFF2-40B4-BE49-F238E27FC236}">
              <a16:creationId xmlns:a16="http://schemas.microsoft.com/office/drawing/2014/main" id="{7552EF7B-3545-4A6A-9F2A-BCBC3F2CB750}"/>
            </a:ext>
          </a:extLst>
        </xdr:cNvPr>
        <xdr:cNvSpPr/>
      </xdr:nvSpPr>
      <xdr:spPr>
        <a:xfrm>
          <a:off x="13887450" y="13418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83</xdr:row>
      <xdr:rowOff>22861</xdr:rowOff>
    </xdr:to>
    <xdr:cxnSp macro="">
      <xdr:nvCxnSpPr>
        <xdr:cNvPr id="708" name="直線コネクタ 707">
          <a:extLst>
            <a:ext uri="{FF2B5EF4-FFF2-40B4-BE49-F238E27FC236}">
              <a16:creationId xmlns:a16="http://schemas.microsoft.com/office/drawing/2014/main" id="{391F203A-37B0-4B56-B5D4-FB4FB3B446D6}"/>
            </a:ext>
          </a:extLst>
        </xdr:cNvPr>
        <xdr:cNvCxnSpPr/>
      </xdr:nvCxnSpPr>
      <xdr:spPr>
        <a:xfrm flipV="1">
          <a:off x="13935075" y="13099414"/>
          <a:ext cx="762000" cy="3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709" name="楕円 708">
          <a:extLst>
            <a:ext uri="{FF2B5EF4-FFF2-40B4-BE49-F238E27FC236}">
              <a16:creationId xmlns:a16="http://schemas.microsoft.com/office/drawing/2014/main" id="{4DC0CF41-4CD1-4E4C-A559-5E54F3BDD3DF}"/>
            </a:ext>
          </a:extLst>
        </xdr:cNvPr>
        <xdr:cNvSpPr/>
      </xdr:nvSpPr>
      <xdr:spPr>
        <a:xfrm>
          <a:off x="13096875" y="13371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22861</xdr:rowOff>
    </xdr:to>
    <xdr:cxnSp macro="">
      <xdr:nvCxnSpPr>
        <xdr:cNvPr id="710" name="直線コネクタ 709">
          <a:extLst>
            <a:ext uri="{FF2B5EF4-FFF2-40B4-BE49-F238E27FC236}">
              <a16:creationId xmlns:a16="http://schemas.microsoft.com/office/drawing/2014/main" id="{2350636A-261F-42EF-AEF7-81A64EBF7AAE}"/>
            </a:ext>
          </a:extLst>
        </xdr:cNvPr>
        <xdr:cNvCxnSpPr/>
      </xdr:nvCxnSpPr>
      <xdr:spPr>
        <a:xfrm>
          <a:off x="13144500" y="13419455"/>
          <a:ext cx="79057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11" name="楕円 710">
          <a:extLst>
            <a:ext uri="{FF2B5EF4-FFF2-40B4-BE49-F238E27FC236}">
              <a16:creationId xmlns:a16="http://schemas.microsoft.com/office/drawing/2014/main" id="{547BB35C-B747-4060-A22A-BE9E5105482A}"/>
            </a:ext>
          </a:extLst>
        </xdr:cNvPr>
        <xdr:cNvSpPr/>
      </xdr:nvSpPr>
      <xdr:spPr>
        <a:xfrm>
          <a:off x="122967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19050</xdr:rowOff>
    </xdr:to>
    <xdr:cxnSp macro="">
      <xdr:nvCxnSpPr>
        <xdr:cNvPr id="712" name="直線コネクタ 711">
          <a:extLst>
            <a:ext uri="{FF2B5EF4-FFF2-40B4-BE49-F238E27FC236}">
              <a16:creationId xmlns:a16="http://schemas.microsoft.com/office/drawing/2014/main" id="{3468839B-E898-461A-AEAE-E7160D42FFA3}"/>
            </a:ext>
          </a:extLst>
        </xdr:cNvPr>
        <xdr:cNvCxnSpPr/>
      </xdr:nvCxnSpPr>
      <xdr:spPr>
        <a:xfrm flipV="1">
          <a:off x="12344400" y="1341945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64788</xdr:rowOff>
    </xdr:from>
    <xdr:ext cx="405111" cy="259045"/>
    <xdr:sp macro="" textlink="">
      <xdr:nvSpPr>
        <xdr:cNvPr id="713" name="n_1mainValue【庁舎】&#10;有形固定資産減価償却率">
          <a:extLst>
            <a:ext uri="{FF2B5EF4-FFF2-40B4-BE49-F238E27FC236}">
              <a16:creationId xmlns:a16="http://schemas.microsoft.com/office/drawing/2014/main" id="{77FA14EA-08CD-4718-91CB-95E9E5D962C4}"/>
            </a:ext>
          </a:extLst>
        </xdr:cNvPr>
        <xdr:cNvSpPr txBox="1"/>
      </xdr:nvSpPr>
      <xdr:spPr>
        <a:xfrm>
          <a:off x="13745219"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714" name="n_2mainValue【庁舎】&#10;有形固定資産減価償却率">
          <a:extLst>
            <a:ext uri="{FF2B5EF4-FFF2-40B4-BE49-F238E27FC236}">
              <a16:creationId xmlns:a16="http://schemas.microsoft.com/office/drawing/2014/main" id="{2446161D-C6F0-4F73-8620-19DC2DB3D0A5}"/>
            </a:ext>
          </a:extLst>
        </xdr:cNvPr>
        <xdr:cNvSpPr txBox="1"/>
      </xdr:nvSpPr>
      <xdr:spPr>
        <a:xfrm>
          <a:off x="12964169"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715" name="n_3mainValue【庁舎】&#10;有形固定資産減価償却率">
          <a:extLst>
            <a:ext uri="{FF2B5EF4-FFF2-40B4-BE49-F238E27FC236}">
              <a16:creationId xmlns:a16="http://schemas.microsoft.com/office/drawing/2014/main" id="{CF534545-C2F8-4256-A92E-C32D98C70AE0}"/>
            </a:ext>
          </a:extLst>
        </xdr:cNvPr>
        <xdr:cNvSpPr txBox="1"/>
      </xdr:nvSpPr>
      <xdr:spPr>
        <a:xfrm>
          <a:off x="12164069"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373DDDE3-EAC6-4767-A4D2-8CEB9A2798A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a:extLst>
            <a:ext uri="{FF2B5EF4-FFF2-40B4-BE49-F238E27FC236}">
              <a16:creationId xmlns:a16="http://schemas.microsoft.com/office/drawing/2014/main" id="{DCF2DFAE-60BC-49AB-8AC5-292AEFAE63E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a:extLst>
            <a:ext uri="{FF2B5EF4-FFF2-40B4-BE49-F238E27FC236}">
              <a16:creationId xmlns:a16="http://schemas.microsoft.com/office/drawing/2014/main" id="{46DA79D0-2A4F-41A4-AB5D-21F1BA207DC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a:extLst>
            <a:ext uri="{FF2B5EF4-FFF2-40B4-BE49-F238E27FC236}">
              <a16:creationId xmlns:a16="http://schemas.microsoft.com/office/drawing/2014/main" id="{4048F9D1-62AC-4658-8FAB-71D555F25A0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a:extLst>
            <a:ext uri="{FF2B5EF4-FFF2-40B4-BE49-F238E27FC236}">
              <a16:creationId xmlns:a16="http://schemas.microsoft.com/office/drawing/2014/main" id="{69CFC7DB-88BA-469F-B6B7-7E467C5973A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34F6B970-50AD-4507-A44A-B4FEAA67A56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56D0EDE3-B130-416A-A28A-E5E9BEECEC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A4C64756-E82E-402F-A867-4F9D6D76C11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D8068506-ED1A-4C9A-9880-B221EE359AC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835C0F06-B84B-49DF-BA71-5715320034EE}"/>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5E60B10D-24F2-426A-B4D0-E12377404666}"/>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733E6754-4214-412E-8855-7C71EE7A4A4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C218990D-7826-4ACF-8540-AE7744D23428}"/>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52913492-926A-4D67-9081-2A7550DD0CF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327CB696-6374-4D00-9F08-F533B1236E2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7E652EB5-6CDE-46FD-93E4-927F66A2EA88}"/>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5BDF2BC2-2355-475E-A0AA-B3123BFC983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B4E103AE-AFD8-4122-BA2D-16263DD5B37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庁舎】&#10;一人当たり面積グラフ枠">
          <a:extLst>
            <a:ext uri="{FF2B5EF4-FFF2-40B4-BE49-F238E27FC236}">
              <a16:creationId xmlns:a16="http://schemas.microsoft.com/office/drawing/2014/main" id="{BC79AC9F-A2FA-4A78-8B84-8FD9C20BEC6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5" name="直線コネクタ 734">
          <a:extLst>
            <a:ext uri="{FF2B5EF4-FFF2-40B4-BE49-F238E27FC236}">
              <a16:creationId xmlns:a16="http://schemas.microsoft.com/office/drawing/2014/main" id="{BAC3C9C2-5DC6-4BF9-A3DC-1D94E30F63ED}"/>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6" name="【庁舎】&#10;一人当たり面積最小値テキスト">
          <a:extLst>
            <a:ext uri="{FF2B5EF4-FFF2-40B4-BE49-F238E27FC236}">
              <a16:creationId xmlns:a16="http://schemas.microsoft.com/office/drawing/2014/main" id="{72C8FF27-5958-464A-BA03-F8C7BAB9CFC8}"/>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7" name="直線コネクタ 736">
          <a:extLst>
            <a:ext uri="{FF2B5EF4-FFF2-40B4-BE49-F238E27FC236}">
              <a16:creationId xmlns:a16="http://schemas.microsoft.com/office/drawing/2014/main" id="{BC3EBE69-9E15-484F-8B4B-4DE7FF73E93F}"/>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38" name="【庁舎】&#10;一人当たり面積最大値テキスト">
          <a:extLst>
            <a:ext uri="{FF2B5EF4-FFF2-40B4-BE49-F238E27FC236}">
              <a16:creationId xmlns:a16="http://schemas.microsoft.com/office/drawing/2014/main" id="{50E7A31A-68A3-48AA-94A8-7F3DB81ECA84}"/>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39" name="直線コネクタ 738">
          <a:extLst>
            <a:ext uri="{FF2B5EF4-FFF2-40B4-BE49-F238E27FC236}">
              <a16:creationId xmlns:a16="http://schemas.microsoft.com/office/drawing/2014/main" id="{81E76A40-F07E-4399-A13F-3F8E2CCB9514}"/>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740" name="【庁舎】&#10;一人当たり面積平均値テキスト">
          <a:extLst>
            <a:ext uri="{FF2B5EF4-FFF2-40B4-BE49-F238E27FC236}">
              <a16:creationId xmlns:a16="http://schemas.microsoft.com/office/drawing/2014/main" id="{22F24392-461D-40CF-A211-E180BB563244}"/>
            </a:ext>
          </a:extLst>
        </xdr:cNvPr>
        <xdr:cNvSpPr txBox="1"/>
      </xdr:nvSpPr>
      <xdr:spPr>
        <a:xfrm>
          <a:off x="20002500" y="1311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41" name="フローチャート: 判断 740">
          <a:extLst>
            <a:ext uri="{FF2B5EF4-FFF2-40B4-BE49-F238E27FC236}">
              <a16:creationId xmlns:a16="http://schemas.microsoft.com/office/drawing/2014/main" id="{E0A0EB8B-06B4-46E5-9050-1FD97A76B9D4}"/>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2" name="フローチャート: 判断 741">
          <a:extLst>
            <a:ext uri="{FF2B5EF4-FFF2-40B4-BE49-F238E27FC236}">
              <a16:creationId xmlns:a16="http://schemas.microsoft.com/office/drawing/2014/main" id="{43B15046-ACA2-474B-ABD2-0DD85E8BE758}"/>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82566</xdr:rowOff>
    </xdr:from>
    <xdr:ext cx="469744" cy="259045"/>
    <xdr:sp macro="" textlink="">
      <xdr:nvSpPr>
        <xdr:cNvPr id="743" name="n_1aveValue【庁舎】&#10;一人当たり面積">
          <a:extLst>
            <a:ext uri="{FF2B5EF4-FFF2-40B4-BE49-F238E27FC236}">
              <a16:creationId xmlns:a16="http://schemas.microsoft.com/office/drawing/2014/main" id="{FAA27C27-E412-46CE-A0CC-AE62CCB3286F}"/>
            </a:ext>
          </a:extLst>
        </xdr:cNvPr>
        <xdr:cNvSpPr txBox="1"/>
      </xdr:nvSpPr>
      <xdr:spPr>
        <a:xfrm>
          <a:off x="189834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131318</xdr:rowOff>
    </xdr:from>
    <xdr:to>
      <xdr:col>107</xdr:col>
      <xdr:colOff>101600</xdr:colOff>
      <xdr:row>82</xdr:row>
      <xdr:rowOff>61468</xdr:rowOff>
    </xdr:to>
    <xdr:sp macro="" textlink="">
      <xdr:nvSpPr>
        <xdr:cNvPr id="744" name="フローチャート: 判断 743">
          <a:extLst>
            <a:ext uri="{FF2B5EF4-FFF2-40B4-BE49-F238E27FC236}">
              <a16:creationId xmlns:a16="http://schemas.microsoft.com/office/drawing/2014/main" id="{6AA9F0C0-D5BE-468C-ABFA-58E577506939}"/>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77995</xdr:rowOff>
    </xdr:from>
    <xdr:ext cx="469744" cy="259045"/>
    <xdr:sp macro="" textlink="">
      <xdr:nvSpPr>
        <xdr:cNvPr id="745" name="n_2aveValue【庁舎】&#10;一人当たり面積">
          <a:extLst>
            <a:ext uri="{FF2B5EF4-FFF2-40B4-BE49-F238E27FC236}">
              <a16:creationId xmlns:a16="http://schemas.microsoft.com/office/drawing/2014/main" id="{9AC7C499-751B-4CEC-B37B-A4B1329B8EB4}"/>
            </a:ext>
          </a:extLst>
        </xdr:cNvPr>
        <xdr:cNvSpPr txBox="1"/>
      </xdr:nvSpPr>
      <xdr:spPr>
        <a:xfrm>
          <a:off x="18183302" y="130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126746</xdr:rowOff>
    </xdr:from>
    <xdr:to>
      <xdr:col>102</xdr:col>
      <xdr:colOff>165100</xdr:colOff>
      <xdr:row>82</xdr:row>
      <xdr:rowOff>56896</xdr:rowOff>
    </xdr:to>
    <xdr:sp macro="" textlink="">
      <xdr:nvSpPr>
        <xdr:cNvPr id="746" name="フローチャート: 判断 745">
          <a:extLst>
            <a:ext uri="{FF2B5EF4-FFF2-40B4-BE49-F238E27FC236}">
              <a16:creationId xmlns:a16="http://schemas.microsoft.com/office/drawing/2014/main" id="{9657C6E2-48AF-4C46-8AE9-02D88FEB8589}"/>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73423</xdr:rowOff>
    </xdr:from>
    <xdr:ext cx="469744" cy="259045"/>
    <xdr:sp macro="" textlink="">
      <xdr:nvSpPr>
        <xdr:cNvPr id="747" name="n_3aveValue【庁舎】&#10;一人当たり面積">
          <a:extLst>
            <a:ext uri="{FF2B5EF4-FFF2-40B4-BE49-F238E27FC236}">
              <a16:creationId xmlns:a16="http://schemas.microsoft.com/office/drawing/2014/main" id="{3D464BF7-FE67-4DAF-966D-B13F65D94B9E}"/>
            </a:ext>
          </a:extLst>
        </xdr:cNvPr>
        <xdr:cNvSpPr txBox="1"/>
      </xdr:nvSpPr>
      <xdr:spPr>
        <a:xfrm>
          <a:off x="173832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167894</xdr:rowOff>
    </xdr:from>
    <xdr:to>
      <xdr:col>98</xdr:col>
      <xdr:colOff>38100</xdr:colOff>
      <xdr:row>82</xdr:row>
      <xdr:rowOff>98044</xdr:rowOff>
    </xdr:to>
    <xdr:sp macro="" textlink="">
      <xdr:nvSpPr>
        <xdr:cNvPr id="748" name="フローチャート: 判断 747">
          <a:extLst>
            <a:ext uri="{FF2B5EF4-FFF2-40B4-BE49-F238E27FC236}">
              <a16:creationId xmlns:a16="http://schemas.microsoft.com/office/drawing/2014/main" id="{8418BF0C-DAD6-4BD4-B0E8-39477F0BE44C}"/>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80</xdr:row>
      <xdr:rowOff>114571</xdr:rowOff>
    </xdr:from>
    <xdr:ext cx="469744" cy="259045"/>
    <xdr:sp macro="" textlink="">
      <xdr:nvSpPr>
        <xdr:cNvPr id="749" name="n_4aveValue【庁舎】&#10;一人当たり面積">
          <a:extLst>
            <a:ext uri="{FF2B5EF4-FFF2-40B4-BE49-F238E27FC236}">
              <a16:creationId xmlns:a16="http://schemas.microsoft.com/office/drawing/2014/main" id="{9C5DED37-779E-4756-97BC-2189398CE1A6}"/>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E384572-6C71-45DD-9960-0E76B1F8676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F95F57E-AE04-46F6-947F-3535AFB5BA5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6B26434-CF92-4B09-BBF5-5E84A0BCBC7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922EE9C-1C96-4E5C-994D-BA815E870F7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0F7E691-ACC1-45A9-A5C9-6FF5C50E640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55" name="楕円 754">
          <a:extLst>
            <a:ext uri="{FF2B5EF4-FFF2-40B4-BE49-F238E27FC236}">
              <a16:creationId xmlns:a16="http://schemas.microsoft.com/office/drawing/2014/main" id="{3A1B0A6F-117E-4E76-98A6-7C01E0BEBB85}"/>
            </a:ext>
          </a:extLst>
        </xdr:cNvPr>
        <xdr:cNvSpPr/>
      </xdr:nvSpPr>
      <xdr:spPr>
        <a:xfrm>
          <a:off x="19897725" y="13341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38879</xdr:rowOff>
    </xdr:from>
    <xdr:ext cx="469744" cy="259045"/>
    <xdr:sp macro="" textlink="">
      <xdr:nvSpPr>
        <xdr:cNvPr id="756" name="【庁舎】&#10;一人当たり面積該当値テキスト">
          <a:extLst>
            <a:ext uri="{FF2B5EF4-FFF2-40B4-BE49-F238E27FC236}">
              <a16:creationId xmlns:a16="http://schemas.microsoft.com/office/drawing/2014/main" id="{1E640517-E06C-465B-A10E-E8566F4B3B6C}"/>
            </a:ext>
          </a:extLst>
        </xdr:cNvPr>
        <xdr:cNvSpPr txBox="1"/>
      </xdr:nvSpPr>
      <xdr:spPr>
        <a:xfrm>
          <a:off x="200025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57" name="楕円 756">
          <a:extLst>
            <a:ext uri="{FF2B5EF4-FFF2-40B4-BE49-F238E27FC236}">
              <a16:creationId xmlns:a16="http://schemas.microsoft.com/office/drawing/2014/main" id="{93800959-E17B-4D9F-9022-3F2998A9E00E}"/>
            </a:ext>
          </a:extLst>
        </xdr:cNvPr>
        <xdr:cNvSpPr/>
      </xdr:nvSpPr>
      <xdr:spPr>
        <a:xfrm>
          <a:off x="19154775" y="13341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111252</xdr:rowOff>
    </xdr:to>
    <xdr:cxnSp macro="">
      <xdr:nvCxnSpPr>
        <xdr:cNvPr id="758" name="直線コネクタ 757">
          <a:extLst>
            <a:ext uri="{FF2B5EF4-FFF2-40B4-BE49-F238E27FC236}">
              <a16:creationId xmlns:a16="http://schemas.microsoft.com/office/drawing/2014/main" id="{0C4E3684-B772-4047-9B0F-AE003E45FEDF}"/>
            </a:ext>
          </a:extLst>
        </xdr:cNvPr>
        <xdr:cNvCxnSpPr/>
      </xdr:nvCxnSpPr>
      <xdr:spPr>
        <a:xfrm>
          <a:off x="19202400" y="1338910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69596</xdr:rowOff>
    </xdr:from>
    <xdr:to>
      <xdr:col>107</xdr:col>
      <xdr:colOff>101600</xdr:colOff>
      <xdr:row>82</xdr:row>
      <xdr:rowOff>171196</xdr:rowOff>
    </xdr:to>
    <xdr:sp macro="" textlink="">
      <xdr:nvSpPr>
        <xdr:cNvPr id="759" name="楕円 758">
          <a:extLst>
            <a:ext uri="{FF2B5EF4-FFF2-40B4-BE49-F238E27FC236}">
              <a16:creationId xmlns:a16="http://schemas.microsoft.com/office/drawing/2014/main" id="{A9A5E239-E430-4C9A-9D7A-0CD652E0131F}"/>
            </a:ext>
          </a:extLst>
        </xdr:cNvPr>
        <xdr:cNvSpPr/>
      </xdr:nvSpPr>
      <xdr:spPr>
        <a:xfrm>
          <a:off x="18345150" y="133442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120396</xdr:rowOff>
    </xdr:to>
    <xdr:cxnSp macro="">
      <xdr:nvCxnSpPr>
        <xdr:cNvPr id="760" name="直線コネクタ 759">
          <a:extLst>
            <a:ext uri="{FF2B5EF4-FFF2-40B4-BE49-F238E27FC236}">
              <a16:creationId xmlns:a16="http://schemas.microsoft.com/office/drawing/2014/main" id="{E30CAB54-007B-4756-9861-83A28BACCB34}"/>
            </a:ext>
          </a:extLst>
        </xdr:cNvPr>
        <xdr:cNvCxnSpPr/>
      </xdr:nvCxnSpPr>
      <xdr:spPr>
        <a:xfrm flipV="1">
          <a:off x="18392775" y="13389102"/>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74168</xdr:rowOff>
    </xdr:from>
    <xdr:to>
      <xdr:col>102</xdr:col>
      <xdr:colOff>165100</xdr:colOff>
      <xdr:row>83</xdr:row>
      <xdr:rowOff>4318</xdr:rowOff>
    </xdr:to>
    <xdr:sp macro="" textlink="">
      <xdr:nvSpPr>
        <xdr:cNvPr id="761" name="楕円 760">
          <a:extLst>
            <a:ext uri="{FF2B5EF4-FFF2-40B4-BE49-F238E27FC236}">
              <a16:creationId xmlns:a16="http://schemas.microsoft.com/office/drawing/2014/main" id="{4AD77F6B-8DE1-463A-8024-0B8BA85CCF06}"/>
            </a:ext>
          </a:extLst>
        </xdr:cNvPr>
        <xdr:cNvSpPr/>
      </xdr:nvSpPr>
      <xdr:spPr>
        <a:xfrm>
          <a:off x="17554575" y="13352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120396</xdr:rowOff>
    </xdr:from>
    <xdr:to>
      <xdr:col>107</xdr:col>
      <xdr:colOff>50800</xdr:colOff>
      <xdr:row>82</xdr:row>
      <xdr:rowOff>124968</xdr:rowOff>
    </xdr:to>
    <xdr:cxnSp macro="">
      <xdr:nvCxnSpPr>
        <xdr:cNvPr id="762" name="直線コネクタ 761">
          <a:extLst>
            <a:ext uri="{FF2B5EF4-FFF2-40B4-BE49-F238E27FC236}">
              <a16:creationId xmlns:a16="http://schemas.microsoft.com/office/drawing/2014/main" id="{A45B481E-D406-4152-B3CD-7175807DB83E}"/>
            </a:ext>
          </a:extLst>
        </xdr:cNvPr>
        <xdr:cNvCxnSpPr/>
      </xdr:nvCxnSpPr>
      <xdr:spPr>
        <a:xfrm flipV="1">
          <a:off x="17602200" y="134014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153179</xdr:rowOff>
    </xdr:from>
    <xdr:ext cx="469744" cy="259045"/>
    <xdr:sp macro="" textlink="">
      <xdr:nvSpPr>
        <xdr:cNvPr id="763" name="n_1mainValue【庁舎】&#10;一人当たり面積">
          <a:extLst>
            <a:ext uri="{FF2B5EF4-FFF2-40B4-BE49-F238E27FC236}">
              <a16:creationId xmlns:a16="http://schemas.microsoft.com/office/drawing/2014/main" id="{6AAF08D9-468F-4585-8F9F-C2486DCAC51C}"/>
            </a:ext>
          </a:extLst>
        </xdr:cNvPr>
        <xdr:cNvSpPr txBox="1"/>
      </xdr:nvSpPr>
      <xdr:spPr>
        <a:xfrm>
          <a:off x="18983402" y="134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162323</xdr:rowOff>
    </xdr:from>
    <xdr:ext cx="469744" cy="259045"/>
    <xdr:sp macro="" textlink="">
      <xdr:nvSpPr>
        <xdr:cNvPr id="764" name="n_2mainValue【庁舎】&#10;一人当たり面積">
          <a:extLst>
            <a:ext uri="{FF2B5EF4-FFF2-40B4-BE49-F238E27FC236}">
              <a16:creationId xmlns:a16="http://schemas.microsoft.com/office/drawing/2014/main" id="{F0C0A1A6-9232-4327-8175-644C9F4BBF4D}"/>
            </a:ext>
          </a:extLst>
        </xdr:cNvPr>
        <xdr:cNvSpPr txBox="1"/>
      </xdr:nvSpPr>
      <xdr:spPr>
        <a:xfrm>
          <a:off x="18183302"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166895</xdr:rowOff>
    </xdr:from>
    <xdr:ext cx="469744" cy="259045"/>
    <xdr:sp macro="" textlink="">
      <xdr:nvSpPr>
        <xdr:cNvPr id="765" name="n_3mainValue【庁舎】&#10;一人当たり面積">
          <a:extLst>
            <a:ext uri="{FF2B5EF4-FFF2-40B4-BE49-F238E27FC236}">
              <a16:creationId xmlns:a16="http://schemas.microsoft.com/office/drawing/2014/main" id="{E642CB23-CE6F-4037-83E5-D3FE8381CC03}"/>
            </a:ext>
          </a:extLst>
        </xdr:cNvPr>
        <xdr:cNvSpPr txBox="1"/>
      </xdr:nvSpPr>
      <xdr:spPr>
        <a:xfrm>
          <a:off x="17383202" y="134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73AAA7AF-7CB3-4F0C-90D2-00386576574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627A0B51-4806-4C40-A573-FE3D44E7CB1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8DCD4644-DEDE-4C0C-A5EC-8885B13510F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類似団体と比較して有形固定資産減価償却率が特に高くなっている施設は県民会館であり、特に低くなっている施設は、体育館・プールである。</a:t>
          </a:r>
        </a:p>
        <a:p>
          <a:r>
            <a:rPr kumimoji="1" lang="ja-JP" altLang="en-US" sz="1300">
              <a:latin typeface="ＭＳ Ｐゴシック" panose="020B0600070205080204" pitchFamily="50" charset="-128"/>
              <a:ea typeface="ＭＳ Ｐゴシック" panose="020B0600070205080204" pitchFamily="50" charset="-128"/>
            </a:rPr>
            <a:t>　県民会館については、有形固定資産減価償却率が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61.0%</a:t>
          </a:r>
          <a:r>
            <a:rPr kumimoji="1" lang="ja-JP" altLang="en-US" sz="1300">
              <a:latin typeface="ＭＳ Ｐゴシック" panose="020B0600070205080204" pitchFamily="50" charset="-128"/>
              <a:ea typeface="ＭＳ Ｐゴシック" panose="020B0600070205080204" pitchFamily="50" charset="-128"/>
            </a:rPr>
            <a:t>と類似団体の中でも高くなっている。平成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年度には個別施設計画を策定しており、同計画に基づき老朽化対策に取り組んでいる。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と類似団体の中で最も低くなっている。これは、平成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県立武道スポーツセンターを新設したことに伴い、減価償却累計額が減少し有形固定資産減価償却率が低下したことよるもので、引き続き、個別施設計画に基づき老朽化対策に取り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592035873</v>
      </c>
      <c r="BO4" s="426"/>
      <c r="BP4" s="426"/>
      <c r="BQ4" s="426"/>
      <c r="BR4" s="426"/>
      <c r="BS4" s="426"/>
      <c r="BT4" s="426"/>
      <c r="BU4" s="427"/>
      <c r="BV4" s="425">
        <v>592252441</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1</v>
      </c>
      <c r="CU4" s="588"/>
      <c r="CV4" s="588"/>
      <c r="CW4" s="588"/>
      <c r="CX4" s="588"/>
      <c r="CY4" s="588"/>
      <c r="CZ4" s="588"/>
      <c r="DA4" s="589"/>
      <c r="DB4" s="587">
        <v>0.9</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570848815</v>
      </c>
      <c r="BO5" s="432"/>
      <c r="BP5" s="432"/>
      <c r="BQ5" s="432"/>
      <c r="BR5" s="432"/>
      <c r="BS5" s="432"/>
      <c r="BT5" s="432"/>
      <c r="BU5" s="433"/>
      <c r="BV5" s="431">
        <v>573937822</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95.2</v>
      </c>
      <c r="CU5" s="411"/>
      <c r="CV5" s="411"/>
      <c r="CW5" s="411"/>
      <c r="CX5" s="411"/>
      <c r="CY5" s="411"/>
      <c r="CZ5" s="411"/>
      <c r="DA5" s="412"/>
      <c r="DB5" s="410">
        <v>94.8</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12013</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21187058</v>
      </c>
      <c r="BO6" s="432"/>
      <c r="BP6" s="432"/>
      <c r="BQ6" s="432"/>
      <c r="BR6" s="432"/>
      <c r="BS6" s="432"/>
      <c r="BT6" s="432"/>
      <c r="BU6" s="433"/>
      <c r="BV6" s="431">
        <v>18314619</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101.3</v>
      </c>
      <c r="CU6" s="577"/>
      <c r="CV6" s="577"/>
      <c r="CW6" s="577"/>
      <c r="CX6" s="577"/>
      <c r="CY6" s="577"/>
      <c r="CZ6" s="577"/>
      <c r="DA6" s="578"/>
      <c r="DB6" s="576">
        <v>102.5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1</v>
      </c>
      <c r="AJ7" s="457"/>
      <c r="AK7" s="457"/>
      <c r="AL7" s="457"/>
      <c r="AM7" s="457"/>
      <c r="AN7" s="457"/>
      <c r="AO7" s="457"/>
      <c r="AP7" s="458"/>
      <c r="AQ7" s="456">
        <v>9593</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17941576</v>
      </c>
      <c r="BO7" s="432"/>
      <c r="BP7" s="432"/>
      <c r="BQ7" s="432"/>
      <c r="BR7" s="432"/>
      <c r="BS7" s="432"/>
      <c r="BT7" s="432"/>
      <c r="BU7" s="433"/>
      <c r="BV7" s="431">
        <v>15260508</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322268173</v>
      </c>
      <c r="CU7" s="432"/>
      <c r="CV7" s="432"/>
      <c r="CW7" s="432"/>
      <c r="CX7" s="432"/>
      <c r="CY7" s="432"/>
      <c r="CZ7" s="432"/>
      <c r="DA7" s="433"/>
      <c r="DB7" s="431">
        <v>323526011</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7415</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3245482</v>
      </c>
      <c r="BO8" s="432"/>
      <c r="BP8" s="432"/>
      <c r="BQ8" s="432"/>
      <c r="BR8" s="432"/>
      <c r="BS8" s="432"/>
      <c r="BT8" s="432"/>
      <c r="BU8" s="433"/>
      <c r="BV8" s="431">
        <v>3054111</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0.39367000000000002</v>
      </c>
      <c r="CU8" s="574"/>
      <c r="CV8" s="574"/>
      <c r="CW8" s="574"/>
      <c r="CX8" s="574"/>
      <c r="CY8" s="574"/>
      <c r="CZ8" s="574"/>
      <c r="DA8" s="575"/>
      <c r="DB8" s="573">
        <v>0.38732</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1166338</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9710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191371</v>
      </c>
      <c r="BO9" s="432"/>
      <c r="BP9" s="432"/>
      <c r="BQ9" s="432"/>
      <c r="BR9" s="432"/>
      <c r="BS9" s="432"/>
      <c r="BT9" s="432"/>
      <c r="BU9" s="433"/>
      <c r="BV9" s="431">
        <v>-95466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21.4</v>
      </c>
      <c r="CU9" s="411"/>
      <c r="CV9" s="411"/>
      <c r="CW9" s="411"/>
      <c r="CX9" s="411"/>
      <c r="CY9" s="411"/>
      <c r="CZ9" s="411"/>
      <c r="DA9" s="412"/>
      <c r="DB9" s="410">
        <v>21.5</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1196529</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8610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2530188</v>
      </c>
      <c r="BO10" s="432"/>
      <c r="BP10" s="432"/>
      <c r="BQ10" s="432"/>
      <c r="BR10" s="432"/>
      <c r="BS10" s="432"/>
      <c r="BT10" s="432"/>
      <c r="BU10" s="433"/>
      <c r="BV10" s="431">
        <v>3938610</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41</v>
      </c>
      <c r="AJ11" s="457"/>
      <c r="AK11" s="457"/>
      <c r="AL11" s="457"/>
      <c r="AM11" s="457"/>
      <c r="AN11" s="457"/>
      <c r="AO11" s="457"/>
      <c r="AP11" s="458"/>
      <c r="AQ11" s="456">
        <v>7780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1151229</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3003647</v>
      </c>
      <c r="BO12" s="432"/>
      <c r="BP12" s="432"/>
      <c r="BQ12" s="432"/>
      <c r="BR12" s="432"/>
      <c r="BS12" s="432"/>
      <c r="BT12" s="432"/>
      <c r="BU12" s="433"/>
      <c r="BV12" s="431">
        <v>38765</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1137378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-282088</v>
      </c>
      <c r="BO13" s="432"/>
      <c r="BP13" s="432"/>
      <c r="BQ13" s="432"/>
      <c r="BR13" s="432"/>
      <c r="BS13" s="432"/>
      <c r="BT13" s="432"/>
      <c r="BU13" s="433"/>
      <c r="BV13" s="431">
        <v>3804379</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8.8000000000000007</v>
      </c>
      <c r="CU13" s="411"/>
      <c r="CV13" s="411"/>
      <c r="CW13" s="411"/>
      <c r="CX13" s="411"/>
      <c r="CY13" s="411"/>
      <c r="CZ13" s="411"/>
      <c r="DA13" s="412"/>
      <c r="DB13" s="410">
        <v>9.4</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1160218</v>
      </c>
      <c r="S14" s="476"/>
      <c r="T14" s="476"/>
      <c r="U14" s="476"/>
      <c r="V14" s="477"/>
      <c r="W14" s="504"/>
      <c r="X14" s="505"/>
      <c r="Y14" s="506"/>
      <c r="Z14" s="453" t="s">
        <v>134</v>
      </c>
      <c r="AA14" s="454"/>
      <c r="AB14" s="454"/>
      <c r="AC14" s="454"/>
      <c r="AD14" s="454"/>
      <c r="AE14" s="454"/>
      <c r="AF14" s="454"/>
      <c r="AG14" s="454"/>
      <c r="AH14" s="455"/>
      <c r="AI14" s="456">
        <v>5006</v>
      </c>
      <c r="AJ14" s="457"/>
      <c r="AK14" s="457"/>
      <c r="AL14" s="457"/>
      <c r="AM14" s="458"/>
      <c r="AN14" s="456">
        <v>16294530</v>
      </c>
      <c r="AO14" s="457"/>
      <c r="AP14" s="457"/>
      <c r="AQ14" s="457"/>
      <c r="AR14" s="457"/>
      <c r="AS14" s="458"/>
      <c r="AT14" s="456">
        <v>3255</v>
      </c>
      <c r="AU14" s="457"/>
      <c r="AV14" s="457"/>
      <c r="AW14" s="457"/>
      <c r="AX14" s="457"/>
      <c r="AY14" s="459"/>
      <c r="AZ14" s="422" t="s">
        <v>135</v>
      </c>
      <c r="BA14" s="423"/>
      <c r="BB14" s="423"/>
      <c r="BC14" s="423"/>
      <c r="BD14" s="423"/>
      <c r="BE14" s="423"/>
      <c r="BF14" s="423"/>
      <c r="BG14" s="423"/>
      <c r="BH14" s="423"/>
      <c r="BI14" s="423"/>
      <c r="BJ14" s="423"/>
      <c r="BK14" s="423"/>
      <c r="BL14" s="423"/>
      <c r="BM14" s="424"/>
      <c r="BN14" s="425">
        <v>109642134</v>
      </c>
      <c r="BO14" s="426"/>
      <c r="BP14" s="426"/>
      <c r="BQ14" s="426"/>
      <c r="BR14" s="426"/>
      <c r="BS14" s="426"/>
      <c r="BT14" s="426"/>
      <c r="BU14" s="427"/>
      <c r="BV14" s="425">
        <v>107915762</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174.8</v>
      </c>
      <c r="CU14" s="437"/>
      <c r="CV14" s="437"/>
      <c r="CW14" s="437"/>
      <c r="CX14" s="437"/>
      <c r="CY14" s="437"/>
      <c r="CZ14" s="437"/>
      <c r="DA14" s="438"/>
      <c r="DB14" s="436">
        <v>167.4</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137</v>
      </c>
      <c r="N15" s="473"/>
      <c r="O15" s="473"/>
      <c r="P15" s="473"/>
      <c r="Q15" s="474"/>
      <c r="R15" s="475">
        <v>1147448</v>
      </c>
      <c r="S15" s="476"/>
      <c r="T15" s="476"/>
      <c r="U15" s="476"/>
      <c r="V15" s="477"/>
      <c r="W15" s="504"/>
      <c r="X15" s="505"/>
      <c r="Y15" s="506"/>
      <c r="Z15" s="453" t="s">
        <v>138</v>
      </c>
      <c r="AA15" s="454"/>
      <c r="AB15" s="454"/>
      <c r="AC15" s="454"/>
      <c r="AD15" s="454"/>
      <c r="AE15" s="454"/>
      <c r="AF15" s="454"/>
      <c r="AG15" s="454"/>
      <c r="AH15" s="455"/>
      <c r="AI15" s="456" t="s">
        <v>128</v>
      </c>
      <c r="AJ15" s="457"/>
      <c r="AK15" s="457"/>
      <c r="AL15" s="457"/>
      <c r="AM15" s="458"/>
      <c r="AN15" s="456" t="s">
        <v>118</v>
      </c>
      <c r="AO15" s="457"/>
      <c r="AP15" s="457"/>
      <c r="AQ15" s="457"/>
      <c r="AR15" s="457"/>
      <c r="AS15" s="458"/>
      <c r="AT15" s="456" t="s">
        <v>118</v>
      </c>
      <c r="AU15" s="457"/>
      <c r="AV15" s="457"/>
      <c r="AW15" s="457"/>
      <c r="AX15" s="457"/>
      <c r="AY15" s="459"/>
      <c r="AZ15" s="428" t="s">
        <v>139</v>
      </c>
      <c r="BA15" s="429"/>
      <c r="BB15" s="429"/>
      <c r="BC15" s="429"/>
      <c r="BD15" s="429"/>
      <c r="BE15" s="429"/>
      <c r="BF15" s="429"/>
      <c r="BG15" s="429"/>
      <c r="BH15" s="429"/>
      <c r="BI15" s="429"/>
      <c r="BJ15" s="429"/>
      <c r="BK15" s="429"/>
      <c r="BL15" s="429"/>
      <c r="BM15" s="430"/>
      <c r="BN15" s="431">
        <v>276116310</v>
      </c>
      <c r="BO15" s="432"/>
      <c r="BP15" s="432"/>
      <c r="BQ15" s="432"/>
      <c r="BR15" s="432"/>
      <c r="BS15" s="432"/>
      <c r="BT15" s="432"/>
      <c r="BU15" s="433"/>
      <c r="BV15" s="431">
        <v>272360617</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189</v>
      </c>
      <c r="AJ16" s="457"/>
      <c r="AK16" s="457"/>
      <c r="AL16" s="457"/>
      <c r="AM16" s="458"/>
      <c r="AN16" s="456">
        <v>626913</v>
      </c>
      <c r="AO16" s="457"/>
      <c r="AP16" s="457"/>
      <c r="AQ16" s="457"/>
      <c r="AR16" s="457"/>
      <c r="AS16" s="458"/>
      <c r="AT16" s="456">
        <v>3317</v>
      </c>
      <c r="AU16" s="457"/>
      <c r="AV16" s="457"/>
      <c r="AW16" s="457"/>
      <c r="AX16" s="457"/>
      <c r="AY16" s="459"/>
      <c r="AZ16" s="428" t="s">
        <v>144</v>
      </c>
      <c r="BA16" s="429"/>
      <c r="BB16" s="429"/>
      <c r="BC16" s="429"/>
      <c r="BD16" s="429"/>
      <c r="BE16" s="429"/>
      <c r="BF16" s="429"/>
      <c r="BG16" s="429"/>
      <c r="BH16" s="429"/>
      <c r="BI16" s="429"/>
      <c r="BJ16" s="429"/>
      <c r="BK16" s="429"/>
      <c r="BL16" s="429"/>
      <c r="BM16" s="430"/>
      <c r="BN16" s="431">
        <v>136808766</v>
      </c>
      <c r="BO16" s="432"/>
      <c r="BP16" s="432"/>
      <c r="BQ16" s="432"/>
      <c r="BR16" s="432"/>
      <c r="BS16" s="432"/>
      <c r="BT16" s="432"/>
      <c r="BU16" s="433"/>
      <c r="BV16" s="431">
        <v>134875132</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2066</v>
      </c>
      <c r="AJ17" s="457"/>
      <c r="AK17" s="457"/>
      <c r="AL17" s="457"/>
      <c r="AM17" s="458"/>
      <c r="AN17" s="456">
        <v>6677312</v>
      </c>
      <c r="AO17" s="457"/>
      <c r="AP17" s="457"/>
      <c r="AQ17" s="457"/>
      <c r="AR17" s="457"/>
      <c r="AS17" s="458"/>
      <c r="AT17" s="456">
        <v>3232</v>
      </c>
      <c r="AU17" s="457"/>
      <c r="AV17" s="457"/>
      <c r="AW17" s="457"/>
      <c r="AX17" s="457"/>
      <c r="AY17" s="459"/>
      <c r="AZ17" s="428" t="s">
        <v>148</v>
      </c>
      <c r="BA17" s="429"/>
      <c r="BB17" s="429"/>
      <c r="BC17" s="429"/>
      <c r="BD17" s="429"/>
      <c r="BE17" s="429"/>
      <c r="BF17" s="429"/>
      <c r="BG17" s="429"/>
      <c r="BH17" s="429"/>
      <c r="BI17" s="429"/>
      <c r="BJ17" s="429"/>
      <c r="BK17" s="429"/>
      <c r="BL17" s="429"/>
      <c r="BM17" s="430"/>
      <c r="BN17" s="431">
        <v>305910383</v>
      </c>
      <c r="BO17" s="432"/>
      <c r="BP17" s="432"/>
      <c r="BQ17" s="432"/>
      <c r="BR17" s="432"/>
      <c r="BS17" s="432"/>
      <c r="BT17" s="432"/>
      <c r="BU17" s="433"/>
      <c r="BV17" s="431">
        <v>307818976</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149</v>
      </c>
      <c r="C18" s="449"/>
      <c r="D18" s="449"/>
      <c r="E18" s="449"/>
      <c r="F18" s="449"/>
      <c r="G18" s="449"/>
      <c r="H18" s="449"/>
      <c r="I18" s="449"/>
      <c r="J18" s="449"/>
      <c r="K18" s="450"/>
      <c r="L18" s="451">
        <v>6341</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8949</v>
      </c>
      <c r="AJ18" s="457"/>
      <c r="AK18" s="457"/>
      <c r="AL18" s="457"/>
      <c r="AM18" s="458"/>
      <c r="AN18" s="456">
        <v>33471140</v>
      </c>
      <c r="AO18" s="457"/>
      <c r="AP18" s="457"/>
      <c r="AQ18" s="457"/>
      <c r="AR18" s="457"/>
      <c r="AS18" s="458"/>
      <c r="AT18" s="456">
        <v>3740</v>
      </c>
      <c r="AU18" s="457"/>
      <c r="AV18" s="457"/>
      <c r="AW18" s="457"/>
      <c r="AX18" s="457"/>
      <c r="AY18" s="459"/>
      <c r="AZ18" s="439" t="s">
        <v>151</v>
      </c>
      <c r="BA18" s="440"/>
      <c r="BB18" s="440"/>
      <c r="BC18" s="440"/>
      <c r="BD18" s="440"/>
      <c r="BE18" s="440"/>
      <c r="BF18" s="440"/>
      <c r="BG18" s="440"/>
      <c r="BH18" s="440"/>
      <c r="BI18" s="440"/>
      <c r="BJ18" s="440"/>
      <c r="BK18" s="440"/>
      <c r="BL18" s="440"/>
      <c r="BM18" s="441"/>
      <c r="BN18" s="405">
        <v>363001077</v>
      </c>
      <c r="BO18" s="406"/>
      <c r="BP18" s="406"/>
      <c r="BQ18" s="406"/>
      <c r="BR18" s="406"/>
      <c r="BS18" s="406"/>
      <c r="BT18" s="406"/>
      <c r="BU18" s="407"/>
      <c r="BV18" s="405">
        <v>369463270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152</v>
      </c>
      <c r="C19" s="449"/>
      <c r="D19" s="449"/>
      <c r="E19" s="449"/>
      <c r="F19" s="449"/>
      <c r="G19" s="449"/>
      <c r="H19" s="449"/>
      <c r="I19" s="449"/>
      <c r="J19" s="449"/>
      <c r="K19" s="450"/>
      <c r="L19" s="451">
        <v>182</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t="s">
        <v>154</v>
      </c>
      <c r="AJ19" s="457"/>
      <c r="AK19" s="457"/>
      <c r="AL19" s="457"/>
      <c r="AM19" s="458"/>
      <c r="AN19" s="456" t="s">
        <v>118</v>
      </c>
      <c r="AO19" s="457"/>
      <c r="AP19" s="457"/>
      <c r="AQ19" s="457"/>
      <c r="AR19" s="457"/>
      <c r="AS19" s="458"/>
      <c r="AT19" s="456" t="s">
        <v>118</v>
      </c>
      <c r="AU19" s="457"/>
      <c r="AV19" s="457"/>
      <c r="AW19" s="457"/>
      <c r="AX19" s="457"/>
      <c r="AY19" s="459"/>
      <c r="AZ19" s="422" t="s">
        <v>155</v>
      </c>
      <c r="BA19" s="423"/>
      <c r="BB19" s="423"/>
      <c r="BC19" s="423"/>
      <c r="BD19" s="423"/>
      <c r="BE19" s="423"/>
      <c r="BF19" s="423"/>
      <c r="BG19" s="423"/>
      <c r="BH19" s="423"/>
      <c r="BI19" s="423"/>
      <c r="BJ19" s="423"/>
      <c r="BK19" s="423"/>
      <c r="BL19" s="423"/>
      <c r="BM19" s="424"/>
      <c r="BN19" s="425">
        <v>1034792462</v>
      </c>
      <c r="BO19" s="426"/>
      <c r="BP19" s="426"/>
      <c r="BQ19" s="426"/>
      <c r="BR19" s="426"/>
      <c r="BS19" s="426"/>
      <c r="BT19" s="426"/>
      <c r="BU19" s="427"/>
      <c r="BV19" s="425">
        <v>1026932291</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156</v>
      </c>
      <c r="C20" s="449"/>
      <c r="D20" s="449"/>
      <c r="E20" s="449"/>
      <c r="F20" s="449"/>
      <c r="G20" s="449"/>
      <c r="H20" s="449"/>
      <c r="I20" s="449"/>
      <c r="J20" s="449"/>
      <c r="K20" s="450"/>
      <c r="L20" s="451">
        <v>486535</v>
      </c>
      <c r="M20" s="452"/>
      <c r="N20" s="452"/>
      <c r="O20" s="452"/>
      <c r="P20" s="452"/>
      <c r="Q20" s="452"/>
      <c r="R20" s="452"/>
      <c r="S20" s="452"/>
      <c r="T20" s="452"/>
      <c r="U20" s="452"/>
      <c r="V20" s="452"/>
      <c r="W20" s="507"/>
      <c r="X20" s="508"/>
      <c r="Y20" s="509"/>
      <c r="Z20" s="453" t="s">
        <v>157</v>
      </c>
      <c r="AA20" s="454"/>
      <c r="AB20" s="454"/>
      <c r="AC20" s="454"/>
      <c r="AD20" s="454"/>
      <c r="AE20" s="454"/>
      <c r="AF20" s="454"/>
      <c r="AG20" s="454"/>
      <c r="AH20" s="455"/>
      <c r="AI20" s="456">
        <v>16021</v>
      </c>
      <c r="AJ20" s="457"/>
      <c r="AK20" s="457"/>
      <c r="AL20" s="457"/>
      <c r="AM20" s="458"/>
      <c r="AN20" s="456">
        <v>56442982</v>
      </c>
      <c r="AO20" s="457"/>
      <c r="AP20" s="457"/>
      <c r="AQ20" s="457"/>
      <c r="AR20" s="457"/>
      <c r="AS20" s="458"/>
      <c r="AT20" s="456">
        <v>3523</v>
      </c>
      <c r="AU20" s="457"/>
      <c r="AV20" s="457"/>
      <c r="AW20" s="457"/>
      <c r="AX20" s="457"/>
      <c r="AY20" s="459"/>
      <c r="AZ20" s="439" t="s">
        <v>158</v>
      </c>
      <c r="BA20" s="440"/>
      <c r="BB20" s="440"/>
      <c r="BC20" s="440"/>
      <c r="BD20" s="440"/>
      <c r="BE20" s="440"/>
      <c r="BF20" s="440"/>
      <c r="BG20" s="440"/>
      <c r="BH20" s="440"/>
      <c r="BI20" s="440"/>
      <c r="BJ20" s="440"/>
      <c r="BK20" s="440"/>
      <c r="BL20" s="440"/>
      <c r="BM20" s="441"/>
      <c r="BN20" s="405">
        <v>330251064</v>
      </c>
      <c r="BO20" s="406"/>
      <c r="BP20" s="406"/>
      <c r="BQ20" s="406"/>
      <c r="BR20" s="406"/>
      <c r="BS20" s="406"/>
      <c r="BT20" s="406"/>
      <c r="BU20" s="407"/>
      <c r="BV20" s="405">
        <v>336266859</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159</v>
      </c>
      <c r="X21" s="443"/>
      <c r="Y21" s="443"/>
      <c r="Z21" s="443"/>
      <c r="AA21" s="443"/>
      <c r="AB21" s="443"/>
      <c r="AC21" s="443"/>
      <c r="AD21" s="443"/>
      <c r="AE21" s="443"/>
      <c r="AF21" s="443"/>
      <c r="AG21" s="443"/>
      <c r="AH21" s="444"/>
      <c r="AI21" s="445">
        <v>99.3</v>
      </c>
      <c r="AJ21" s="446"/>
      <c r="AK21" s="446"/>
      <c r="AL21" s="446"/>
      <c r="AM21" s="446"/>
      <c r="AN21" s="446"/>
      <c r="AO21" s="446"/>
      <c r="AP21" s="446"/>
      <c r="AQ21" s="446"/>
      <c r="AR21" s="446"/>
      <c r="AS21" s="446"/>
      <c r="AT21" s="446"/>
      <c r="AU21" s="446"/>
      <c r="AV21" s="446"/>
      <c r="AW21" s="446"/>
      <c r="AX21" s="446"/>
      <c r="AY21" s="447"/>
      <c r="AZ21" s="422" t="s">
        <v>160</v>
      </c>
      <c r="BA21" s="423"/>
      <c r="BB21" s="423"/>
      <c r="BC21" s="423"/>
      <c r="BD21" s="423"/>
      <c r="BE21" s="423"/>
      <c r="BF21" s="423"/>
      <c r="BG21" s="423"/>
      <c r="BH21" s="423"/>
      <c r="BI21" s="423"/>
      <c r="BJ21" s="423"/>
      <c r="BK21" s="423"/>
      <c r="BL21" s="423"/>
      <c r="BM21" s="424"/>
      <c r="BN21" s="425">
        <v>72368872</v>
      </c>
      <c r="BO21" s="426"/>
      <c r="BP21" s="426"/>
      <c r="BQ21" s="426"/>
      <c r="BR21" s="426"/>
      <c r="BS21" s="426"/>
      <c r="BT21" s="426"/>
      <c r="BU21" s="427"/>
      <c r="BV21" s="425">
        <v>80996384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2840080</v>
      </c>
      <c r="BO22" s="432"/>
      <c r="BP22" s="432"/>
      <c r="BQ22" s="432"/>
      <c r="BR22" s="432"/>
      <c r="BS22" s="432"/>
      <c r="BT22" s="432"/>
      <c r="BU22" s="433"/>
      <c r="BV22" s="431">
        <v>2824210</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930912</v>
      </c>
      <c r="BO23" s="432"/>
      <c r="BP23" s="432"/>
      <c r="BQ23" s="432"/>
      <c r="BR23" s="432"/>
      <c r="BS23" s="432"/>
      <c r="BT23" s="432"/>
      <c r="BU23" s="433"/>
      <c r="BV23" s="431">
        <v>930639</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163</v>
      </c>
      <c r="BA24" s="403"/>
      <c r="BB24" s="403"/>
      <c r="BC24" s="403"/>
      <c r="BD24" s="403"/>
      <c r="BE24" s="403"/>
      <c r="BF24" s="403"/>
      <c r="BG24" s="403"/>
      <c r="BH24" s="403"/>
      <c r="BI24" s="403"/>
      <c r="BJ24" s="403"/>
      <c r="BK24" s="403"/>
      <c r="BL24" s="403"/>
      <c r="BM24" s="404"/>
      <c r="BN24" s="405">
        <v>449610</v>
      </c>
      <c r="BO24" s="406"/>
      <c r="BP24" s="406"/>
      <c r="BQ24" s="406"/>
      <c r="BR24" s="406"/>
      <c r="BS24" s="406"/>
      <c r="BT24" s="406"/>
      <c r="BU24" s="407"/>
      <c r="BV24" s="405">
        <v>449383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164</v>
      </c>
      <c r="BA25" s="414"/>
      <c r="BB25" s="414"/>
      <c r="BC25" s="415"/>
      <c r="BD25" s="422" t="s">
        <v>44</v>
      </c>
      <c r="BE25" s="423"/>
      <c r="BF25" s="423"/>
      <c r="BG25" s="423"/>
      <c r="BH25" s="423"/>
      <c r="BI25" s="423"/>
      <c r="BJ25" s="423"/>
      <c r="BK25" s="423"/>
      <c r="BL25" s="423"/>
      <c r="BM25" s="424"/>
      <c r="BN25" s="425">
        <v>10232224</v>
      </c>
      <c r="BO25" s="426"/>
      <c r="BP25" s="426"/>
      <c r="BQ25" s="426"/>
      <c r="BR25" s="426"/>
      <c r="BS25" s="426"/>
      <c r="BT25" s="426"/>
      <c r="BU25" s="427"/>
      <c r="BV25" s="425">
        <v>10705683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165</v>
      </c>
      <c r="BE26" s="429"/>
      <c r="BF26" s="429"/>
      <c r="BG26" s="429"/>
      <c r="BH26" s="429"/>
      <c r="BI26" s="429"/>
      <c r="BJ26" s="429"/>
      <c r="BK26" s="429"/>
      <c r="BL26" s="429"/>
      <c r="BM26" s="430"/>
      <c r="BN26" s="431">
        <v>25013021</v>
      </c>
      <c r="BO26" s="432"/>
      <c r="BP26" s="432"/>
      <c r="BQ26" s="432"/>
      <c r="BR26" s="432"/>
      <c r="BS26" s="432"/>
      <c r="BT26" s="432"/>
      <c r="BU26" s="433"/>
      <c r="BV26" s="431">
        <v>25672449</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26064362</v>
      </c>
      <c r="BO27" s="406"/>
      <c r="BP27" s="406"/>
      <c r="BQ27" s="406"/>
      <c r="BR27" s="406"/>
      <c r="BS27" s="406"/>
      <c r="BT27" s="406"/>
      <c r="BU27" s="407"/>
      <c r="BV27" s="405">
        <v>33327414</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172</v>
      </c>
      <c r="D30" s="400"/>
      <c r="E30" s="401" t="s">
        <v>173</v>
      </c>
      <c r="F30" s="401"/>
      <c r="G30" s="401"/>
      <c r="H30" s="401"/>
      <c r="I30" s="401"/>
      <c r="J30" s="401"/>
      <c r="K30" s="401"/>
      <c r="L30" s="401"/>
      <c r="M30" s="401"/>
      <c r="N30" s="401"/>
      <c r="O30" s="401"/>
      <c r="P30" s="401"/>
      <c r="Q30" s="401"/>
      <c r="R30" s="401"/>
      <c r="S30" s="401"/>
      <c r="T30" s="176"/>
      <c r="U30" s="400" t="s">
        <v>174</v>
      </c>
      <c r="V30" s="400"/>
      <c r="W30" s="401" t="s">
        <v>175</v>
      </c>
      <c r="X30" s="401"/>
      <c r="Y30" s="401"/>
      <c r="Z30" s="401"/>
      <c r="AA30" s="401"/>
      <c r="AB30" s="401"/>
      <c r="AC30" s="401"/>
      <c r="AD30" s="401"/>
      <c r="AE30" s="401"/>
      <c r="AF30" s="401"/>
      <c r="AG30" s="401"/>
      <c r="AH30" s="401"/>
      <c r="AI30" s="401"/>
      <c r="AJ30" s="401"/>
      <c r="AK30" s="401"/>
      <c r="AL30" s="176"/>
      <c r="AM30" s="400" t="s">
        <v>176</v>
      </c>
      <c r="AN30" s="400"/>
      <c r="AO30" s="401" t="s">
        <v>177</v>
      </c>
      <c r="AP30" s="401"/>
      <c r="AQ30" s="401"/>
      <c r="AR30" s="401"/>
      <c r="AS30" s="401"/>
      <c r="AT30" s="401"/>
      <c r="AU30" s="401"/>
      <c r="AV30" s="401"/>
      <c r="AW30" s="401"/>
      <c r="AX30" s="401"/>
      <c r="AY30" s="401"/>
      <c r="AZ30" s="401"/>
      <c r="BA30" s="401"/>
      <c r="BB30" s="401"/>
      <c r="BC30" s="401"/>
      <c r="BD30" s="201"/>
      <c r="BE30" s="400" t="s">
        <v>176</v>
      </c>
      <c r="BF30" s="400"/>
      <c r="BG30" s="401" t="s">
        <v>175</v>
      </c>
      <c r="BH30" s="401"/>
      <c r="BI30" s="401"/>
      <c r="BJ30" s="401"/>
      <c r="BK30" s="401"/>
      <c r="BL30" s="401"/>
      <c r="BM30" s="401"/>
      <c r="BN30" s="401"/>
      <c r="BO30" s="401"/>
      <c r="BP30" s="401"/>
      <c r="BQ30" s="401"/>
      <c r="BR30" s="401"/>
      <c r="BS30" s="401"/>
      <c r="BT30" s="401"/>
      <c r="BU30" s="401"/>
      <c r="BV30" s="202"/>
      <c r="BW30" s="400" t="s">
        <v>172</v>
      </c>
      <c r="BX30" s="400"/>
      <c r="BY30" s="401" t="s">
        <v>178</v>
      </c>
      <c r="BZ30" s="401"/>
      <c r="CA30" s="401"/>
      <c r="CB30" s="401"/>
      <c r="CC30" s="401"/>
      <c r="CD30" s="401"/>
      <c r="CE30" s="401"/>
      <c r="CF30" s="401"/>
      <c r="CG30" s="401"/>
      <c r="CH30" s="401"/>
      <c r="CI30" s="401"/>
      <c r="CJ30" s="401"/>
      <c r="CK30" s="401"/>
      <c r="CL30" s="401"/>
      <c r="CM30" s="401"/>
      <c r="CN30" s="176"/>
      <c r="CO30" s="400" t="s">
        <v>179</v>
      </c>
      <c r="CP30" s="400"/>
      <c r="CQ30" s="401" t="s">
        <v>180</v>
      </c>
      <c r="CR30" s="401"/>
      <c r="CS30" s="401"/>
      <c r="CT30" s="401"/>
      <c r="CU30" s="401"/>
      <c r="CV30" s="401"/>
      <c r="CW30" s="401"/>
      <c r="CX30" s="401"/>
      <c r="CY30" s="401"/>
      <c r="CZ30" s="401"/>
      <c r="DA30" s="401"/>
      <c r="DB30" s="401"/>
      <c r="DC30" s="401"/>
      <c r="DD30" s="401"/>
      <c r="DE30" s="401"/>
      <c r="DF30" s="176"/>
      <c r="DG30" s="399" t="s">
        <v>181</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9</v>
      </c>
      <c r="V31" s="397"/>
      <c r="W31" s="396" t="str">
        <f>IF('各会計、関係団体の財政状況及び健全化判断比率'!B28="","",'各会計、関係団体の財政状況及び健全化判断比率'!B28)</f>
        <v>大分県国民健康保険事業特別会計</v>
      </c>
      <c r="X31" s="396"/>
      <c r="Y31" s="396"/>
      <c r="Z31" s="396"/>
      <c r="AA31" s="396"/>
      <c r="AB31" s="396"/>
      <c r="AC31" s="396"/>
      <c r="AD31" s="396"/>
      <c r="AE31" s="396"/>
      <c r="AF31" s="396"/>
      <c r="AG31" s="396"/>
      <c r="AH31" s="396"/>
      <c r="AI31" s="396"/>
      <c r="AJ31" s="396"/>
      <c r="AK31" s="396"/>
      <c r="AL31" s="200"/>
      <c r="AM31" s="397">
        <f>IF(AO31="","",MAX(C31:D40,U31:V40)+1)</f>
        <v>10</v>
      </c>
      <c r="AN31" s="397"/>
      <c r="AO31" s="396" t="str">
        <f>IF('各会計、関係団体の財政状況及び健全化判断比率'!B29="","",'各会計、関係団体の財政状況及び健全化判断比率'!B29)</f>
        <v>大分県病院事業会計</v>
      </c>
      <c r="AP31" s="396"/>
      <c r="AQ31" s="396"/>
      <c r="AR31" s="396"/>
      <c r="AS31" s="396"/>
      <c r="AT31" s="396"/>
      <c r="AU31" s="396"/>
      <c r="AV31" s="396"/>
      <c r="AW31" s="396"/>
      <c r="AX31" s="396"/>
      <c r="AY31" s="396"/>
      <c r="AZ31" s="396"/>
      <c r="BA31" s="396"/>
      <c r="BB31" s="396"/>
      <c r="BC31" s="396"/>
      <c r="BD31" s="200"/>
      <c r="BE31" s="397">
        <f>IF(BG31="","",MAX(C31:D40,U31:V40,AM31:AN40)+1)</f>
        <v>13</v>
      </c>
      <c r="BF31" s="397"/>
      <c r="BG31" s="396" t="str">
        <f>IF('各会計、関係団体の財政状況及び健全化判断比率'!B32="","",'各会計、関係団体の財政状況及び健全化判断比率'!B32)</f>
        <v>大分県港湾施設整備事業特別会計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16</v>
      </c>
      <c r="CP31" s="397"/>
      <c r="CQ31" s="396" t="str">
        <f>IF('各会計、関係団体の財政状況及び健全化判断比率'!BS7="","",'各会計、関係団体の財政状況及び健全化判断比率'!BS7)</f>
        <v>公益財団法人大分県自治人材育成センター</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母子父子寡婦福祉資金特別会計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11</v>
      </c>
      <c r="AN32" s="397"/>
      <c r="AO32" s="396" t="str">
        <f>IF('各会計、関係団体の財政状況及び健全化判断比率'!B30="","",'各会計、関係団体の財政状況及び健全化判断比率'!B30)</f>
        <v>大分県工業用水道事業会計</v>
      </c>
      <c r="AP32" s="396"/>
      <c r="AQ32" s="396"/>
      <c r="AR32" s="396"/>
      <c r="AS32" s="396"/>
      <c r="AT32" s="396"/>
      <c r="AU32" s="396"/>
      <c r="AV32" s="396"/>
      <c r="AW32" s="396"/>
      <c r="AX32" s="396"/>
      <c r="AY32" s="396"/>
      <c r="AZ32" s="396"/>
      <c r="BA32" s="396"/>
      <c r="BB32" s="396"/>
      <c r="BC32" s="396"/>
      <c r="BD32" s="200"/>
      <c r="BE32" s="397">
        <f t="shared" ref="BE32:BE40" si="2">IF(BG32="","",BE31+1)</f>
        <v>14</v>
      </c>
      <c r="BF32" s="397"/>
      <c r="BG32" s="396" t="str">
        <f>IF('各会計、関係団体の財政状況及び健全化判断比率'!B33="","",'各会計、関係団体の財政状況及び健全化判断比率'!B33)</f>
        <v>大分県流通業務団地造成事業特別会計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17</v>
      </c>
      <c r="CP32" s="397"/>
      <c r="CQ32" s="396" t="str">
        <f>IF('各会計、関係団体の財政状況及び健全化判断比率'!BS8="","",'各会計、関係団体の財政状況及び健全化判断比率'!BS8)</f>
        <v>公益財団法人大分県芸術文化スポーツ振興財団</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県営林事業特別会計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12</v>
      </c>
      <c r="AN33" s="397"/>
      <c r="AO33" s="396" t="str">
        <f>IF('各会計、関係団体の財政状況及び健全化判断比率'!B31="","",'各会計、関係団体の財政状況及び健全化判断比率'!B31)</f>
        <v>大分県電気事業会計</v>
      </c>
      <c r="AP33" s="396"/>
      <c r="AQ33" s="396"/>
      <c r="AR33" s="396"/>
      <c r="AS33" s="396"/>
      <c r="AT33" s="396"/>
      <c r="AU33" s="396"/>
      <c r="AV33" s="396"/>
      <c r="AW33" s="396"/>
      <c r="AX33" s="396"/>
      <c r="AY33" s="396"/>
      <c r="AZ33" s="396"/>
      <c r="BA33" s="396"/>
      <c r="BB33" s="396"/>
      <c r="BC33" s="396"/>
      <c r="BD33" s="200"/>
      <c r="BE33" s="397">
        <f t="shared" si="2"/>
        <v>15</v>
      </c>
      <c r="BF33" s="397"/>
      <c r="BG33" s="396" t="str">
        <f>IF('各会計、関係団体の財政状況及び健全化判断比率'!B34="","",'各会計、関係団体の財政状況及び健全化判断比率'!B34)</f>
        <v>大分県臨海工業地帯建設事業特別会計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18</v>
      </c>
      <c r="CP33" s="397"/>
      <c r="CQ33" s="396" t="str">
        <f>IF('各会計、関係団体の財政状況及び健全化判断比率'!BS9="","",'各会計、関係団体の財政状況及び健全化判断比率'!BS9)</f>
        <v>大分高速鉄道保有株式会社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林業・木材産業改善資金特別会計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19</v>
      </c>
      <c r="CP34" s="397"/>
      <c r="CQ34" s="396" t="str">
        <f>IF('各会計、関係団体の財政状況及び健全化判断比率'!BS10="","",'各会計、関係団体の財政状況及び健全化判断比率'!BS10)</f>
        <v>大分航空ターミナル株式会社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沿岸漁業改善資金特別会計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20</v>
      </c>
      <c r="CP35" s="397"/>
      <c r="CQ35" s="396" t="str">
        <f>IF('各会計、関係団体の財政状況及び健全化判断比率'!BS11="","",'各会計、関係団体の財政状況及び健全化判断比率'!BS11)</f>
        <v>公益財団法人大分県地域保健支援センター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中小企業設備導入資金特別会計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21</v>
      </c>
      <c r="CP36" s="397"/>
      <c r="CQ36" s="396" t="str">
        <f>IF('各会計、関係団体の財政状況及び健全化判断比率'!BS12="","",'各会計、関係団体の財政状況及び健全化判断比率'!BS12)</f>
        <v>公益財団法人大分県臓器移植医療協会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用品調達特別会計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22</v>
      </c>
      <c r="CP37" s="397"/>
      <c r="CQ37" s="396" t="str">
        <f>IF('各会計、関係団体の財政状況及び健全化判断比率'!BS13="","",'各会計、関係団体の財政状況及び健全化判断比率'!BS13)</f>
        <v>公益財団法人大分県生活衛生営業指導センター</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公債管理特別会計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23</v>
      </c>
      <c r="CP38" s="397"/>
      <c r="CQ38" s="396" t="str">
        <f>IF('各会計、関係団体の財政状況及び健全化判断比率'!BS14="","",'各会計、関係団体の財政状況及び健全化判断比率'!BS14)</f>
        <v>公益財団法人大分県産業創造機構</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t="str">
        <f t="shared" si="5"/>
        <v/>
      </c>
      <c r="D39" s="397"/>
      <c r="E39" s="396" t="str">
        <f>IF('各会計、関係団体の財政状況及び健全化判断比率'!B15="","",'各会計、関係団体の財政状況及び健全化判断比率'!B15)</f>
        <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24</v>
      </c>
      <c r="CP39" s="397"/>
      <c r="CQ39" s="396" t="str">
        <f>IF('各会計、関係団体の財政状況及び健全化判断比率'!BS15="","",'各会計、関係団体の財政状況及び健全化判断比率'!BS15)</f>
        <v>公益財団法人ハイパーネットワーク社会研究所</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t="str">
        <f t="shared" si="5"/>
        <v/>
      </c>
      <c r="D40" s="397"/>
      <c r="E40" s="396" t="str">
        <f>IF('各会計、関係団体の財政状況及び健全化判断比率'!B16="","",'各会計、関係団体の財政状況及び健全化判断比率'!B16)</f>
        <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25</v>
      </c>
      <c r="CP40" s="397"/>
      <c r="CQ40" s="396" t="str">
        <f>IF('各会計、関係団体の財政状況及び健全化判断比率'!BS16="","",'各会計、関係団体の財政状況及び健全化判断比率'!BS16)</f>
        <v>公益財団法人日田玖珠地域産業振興センター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182</v>
      </c>
      <c r="C43" s="158"/>
      <c r="D43" s="158"/>
      <c r="E43" s="158" t="s">
        <v>183</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184</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185</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186</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187</v>
      </c>
    </row>
    <row r="48" spans="1:119" x14ac:dyDescent="0.2">
      <c r="E48" s="160" t="s">
        <v>188</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fs3CTltZQAedoDV1tg/IOvXOqP0bQpj+8uvEyVFd4LXf2V3Eid5vLOVSgptRhpJfND+KLsIp62clxWWu3sBHcA==" saltValue="sBWinQ/Cyg217kKoFuL8y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AN65" sqref="AN65:DC69"/>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189</v>
      </c>
      <c r="DD1" s="701"/>
      <c r="DE1" s="701"/>
      <c r="DF1" s="701"/>
      <c r="DG1" s="701"/>
      <c r="DH1" s="701"/>
      <c r="DI1" s="702"/>
      <c r="DK1" s="700" t="s">
        <v>190</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191</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192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194</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195</v>
      </c>
      <c r="S4" s="674"/>
      <c r="T4" s="674"/>
      <c r="U4" s="674"/>
      <c r="V4" s="674"/>
      <c r="W4" s="674"/>
      <c r="X4" s="674"/>
      <c r="Y4" s="675"/>
      <c r="Z4" s="673" t="s">
        <v>196</v>
      </c>
      <c r="AA4" s="674"/>
      <c r="AB4" s="674"/>
      <c r="AC4" s="675"/>
      <c r="AD4" s="673" t="s">
        <v>197</v>
      </c>
      <c r="AE4" s="674"/>
      <c r="AF4" s="674"/>
      <c r="AG4" s="674"/>
      <c r="AH4" s="674"/>
      <c r="AI4" s="674"/>
      <c r="AJ4" s="674"/>
      <c r="AK4" s="675"/>
      <c r="AL4" s="673" t="s">
        <v>196</v>
      </c>
      <c r="AM4" s="674"/>
      <c r="AN4" s="674"/>
      <c r="AO4" s="675"/>
      <c r="AP4" s="703" t="s">
        <v>198</v>
      </c>
      <c r="AQ4" s="703"/>
      <c r="AR4" s="703"/>
      <c r="AS4" s="703"/>
      <c r="AT4" s="703"/>
      <c r="AU4" s="703"/>
      <c r="AV4" s="703"/>
      <c r="AW4" s="703"/>
      <c r="AX4" s="703"/>
      <c r="AY4" s="703"/>
      <c r="AZ4" s="703"/>
      <c r="BA4" s="703"/>
      <c r="BB4" s="703"/>
      <c r="BC4" s="703"/>
      <c r="BD4" s="703" t="s">
        <v>199</v>
      </c>
      <c r="BE4" s="703"/>
      <c r="BF4" s="703"/>
      <c r="BG4" s="703"/>
      <c r="BH4" s="703"/>
      <c r="BI4" s="703"/>
      <c r="BJ4" s="703"/>
      <c r="BK4" s="703"/>
      <c r="BL4" s="703" t="s">
        <v>196</v>
      </c>
      <c r="BM4" s="703"/>
      <c r="BN4" s="703"/>
      <c r="BO4" s="703"/>
      <c r="BP4" s="703" t="s">
        <v>200</v>
      </c>
      <c r="BQ4" s="703"/>
      <c r="BR4" s="703"/>
      <c r="BS4" s="703"/>
      <c r="BT4" s="703"/>
      <c r="BU4" s="703"/>
      <c r="BV4" s="703"/>
      <c r="BW4" s="703"/>
      <c r="BY4" s="673" t="s">
        <v>201</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202</v>
      </c>
      <c r="C5" s="666"/>
      <c r="D5" s="666"/>
      <c r="E5" s="666"/>
      <c r="F5" s="666"/>
      <c r="G5" s="666"/>
      <c r="H5" s="666"/>
      <c r="I5" s="666"/>
      <c r="J5" s="666"/>
      <c r="K5" s="666"/>
      <c r="L5" s="666"/>
      <c r="M5" s="666"/>
      <c r="N5" s="666"/>
      <c r="O5" s="666"/>
      <c r="P5" s="666"/>
      <c r="Q5" s="667"/>
      <c r="R5" s="686">
        <v>136050464</v>
      </c>
      <c r="S5" s="687"/>
      <c r="T5" s="687"/>
      <c r="U5" s="687"/>
      <c r="V5" s="687"/>
      <c r="W5" s="687"/>
      <c r="X5" s="687"/>
      <c r="Y5" s="688"/>
      <c r="Z5" s="698">
        <v>23</v>
      </c>
      <c r="AA5" s="698"/>
      <c r="AB5" s="698"/>
      <c r="AC5" s="698"/>
      <c r="AD5" s="699">
        <v>112476615</v>
      </c>
      <c r="AE5" s="699"/>
      <c r="AF5" s="699"/>
      <c r="AG5" s="699"/>
      <c r="AH5" s="699"/>
      <c r="AI5" s="699"/>
      <c r="AJ5" s="699"/>
      <c r="AK5" s="699"/>
      <c r="AL5" s="683">
        <v>37.200000000000003</v>
      </c>
      <c r="AM5" s="684"/>
      <c r="AN5" s="684"/>
      <c r="AO5" s="685"/>
      <c r="AP5" s="665" t="s">
        <v>203</v>
      </c>
      <c r="AQ5" s="666"/>
      <c r="AR5" s="666"/>
      <c r="AS5" s="666"/>
      <c r="AT5" s="666"/>
      <c r="AU5" s="666"/>
      <c r="AV5" s="666"/>
      <c r="AW5" s="666"/>
      <c r="AX5" s="666"/>
      <c r="AY5" s="666"/>
      <c r="AZ5" s="666"/>
      <c r="BA5" s="666"/>
      <c r="BB5" s="666"/>
      <c r="BC5" s="667"/>
      <c r="BD5" s="612">
        <v>135591505</v>
      </c>
      <c r="BE5" s="613"/>
      <c r="BF5" s="613"/>
      <c r="BG5" s="613"/>
      <c r="BH5" s="613"/>
      <c r="BI5" s="613"/>
      <c r="BJ5" s="613"/>
      <c r="BK5" s="614"/>
      <c r="BL5" s="676">
        <v>99.7</v>
      </c>
      <c r="BM5" s="676"/>
      <c r="BN5" s="676"/>
      <c r="BO5" s="676"/>
      <c r="BP5" s="671">
        <v>860575</v>
      </c>
      <c r="BQ5" s="671"/>
      <c r="BR5" s="671"/>
      <c r="BS5" s="671"/>
      <c r="BT5" s="671"/>
      <c r="BU5" s="671"/>
      <c r="BV5" s="671"/>
      <c r="BW5" s="672"/>
      <c r="BY5" s="673" t="s">
        <v>198</v>
      </c>
      <c r="BZ5" s="674"/>
      <c r="CA5" s="674"/>
      <c r="CB5" s="674"/>
      <c r="CC5" s="674"/>
      <c r="CD5" s="674"/>
      <c r="CE5" s="674"/>
      <c r="CF5" s="674"/>
      <c r="CG5" s="674"/>
      <c r="CH5" s="674"/>
      <c r="CI5" s="674"/>
      <c r="CJ5" s="674"/>
      <c r="CK5" s="674"/>
      <c r="CL5" s="675"/>
      <c r="CM5" s="673" t="s">
        <v>204</v>
      </c>
      <c r="CN5" s="674"/>
      <c r="CO5" s="674"/>
      <c r="CP5" s="674"/>
      <c r="CQ5" s="674"/>
      <c r="CR5" s="674"/>
      <c r="CS5" s="674"/>
      <c r="CT5" s="675"/>
      <c r="CU5" s="673" t="s">
        <v>196</v>
      </c>
      <c r="CV5" s="674"/>
      <c r="CW5" s="674"/>
      <c r="CX5" s="675"/>
      <c r="CY5" s="673" t="s">
        <v>205</v>
      </c>
      <c r="CZ5" s="674"/>
      <c r="DA5" s="674"/>
      <c r="DB5" s="674"/>
      <c r="DC5" s="674"/>
      <c r="DD5" s="674"/>
      <c r="DE5" s="674"/>
      <c r="DF5" s="674"/>
      <c r="DG5" s="674"/>
      <c r="DH5" s="674"/>
      <c r="DI5" s="674"/>
      <c r="DJ5" s="674"/>
      <c r="DK5" s="675"/>
      <c r="DL5" s="673" t="s">
        <v>206</v>
      </c>
      <c r="DM5" s="674"/>
      <c r="DN5" s="674"/>
      <c r="DO5" s="674"/>
      <c r="DP5" s="674"/>
      <c r="DQ5" s="674"/>
      <c r="DR5" s="674"/>
      <c r="DS5" s="674"/>
      <c r="DT5" s="674"/>
      <c r="DU5" s="674"/>
      <c r="DV5" s="674"/>
      <c r="DW5" s="674"/>
      <c r="DX5" s="675"/>
    </row>
    <row r="6" spans="2:138" ht="11.25" customHeight="1" x14ac:dyDescent="0.2">
      <c r="B6" s="609" t="s">
        <v>207</v>
      </c>
      <c r="C6" s="610"/>
      <c r="D6" s="610"/>
      <c r="E6" s="610"/>
      <c r="F6" s="610"/>
      <c r="G6" s="610"/>
      <c r="H6" s="610"/>
      <c r="I6" s="610"/>
      <c r="J6" s="610"/>
      <c r="K6" s="610"/>
      <c r="L6" s="610"/>
      <c r="M6" s="610"/>
      <c r="N6" s="610"/>
      <c r="O6" s="610"/>
      <c r="P6" s="610"/>
      <c r="Q6" s="611"/>
      <c r="R6" s="612">
        <v>20847236</v>
      </c>
      <c r="S6" s="613"/>
      <c r="T6" s="613"/>
      <c r="U6" s="613"/>
      <c r="V6" s="613"/>
      <c r="W6" s="613"/>
      <c r="X6" s="613"/>
      <c r="Y6" s="614"/>
      <c r="Z6" s="676">
        <v>3.5</v>
      </c>
      <c r="AA6" s="676"/>
      <c r="AB6" s="676"/>
      <c r="AC6" s="676"/>
      <c r="AD6" s="671">
        <v>20847236</v>
      </c>
      <c r="AE6" s="671"/>
      <c r="AF6" s="671"/>
      <c r="AG6" s="671"/>
      <c r="AH6" s="671"/>
      <c r="AI6" s="671"/>
      <c r="AJ6" s="671"/>
      <c r="AK6" s="671"/>
      <c r="AL6" s="615">
        <v>6.9</v>
      </c>
      <c r="AM6" s="677"/>
      <c r="AN6" s="677"/>
      <c r="AO6" s="678"/>
      <c r="AP6" s="609" t="s">
        <v>208</v>
      </c>
      <c r="AQ6" s="610"/>
      <c r="AR6" s="610"/>
      <c r="AS6" s="610"/>
      <c r="AT6" s="610"/>
      <c r="AU6" s="610"/>
      <c r="AV6" s="610"/>
      <c r="AW6" s="610"/>
      <c r="AX6" s="610"/>
      <c r="AY6" s="610"/>
      <c r="AZ6" s="610"/>
      <c r="BA6" s="610"/>
      <c r="BB6" s="610"/>
      <c r="BC6" s="611"/>
      <c r="BD6" s="612">
        <v>135591505</v>
      </c>
      <c r="BE6" s="613"/>
      <c r="BF6" s="613"/>
      <c r="BG6" s="613"/>
      <c r="BH6" s="613"/>
      <c r="BI6" s="613"/>
      <c r="BJ6" s="613"/>
      <c r="BK6" s="614"/>
      <c r="BL6" s="676">
        <v>99.7</v>
      </c>
      <c r="BM6" s="676"/>
      <c r="BN6" s="676"/>
      <c r="BO6" s="676"/>
      <c r="BP6" s="671">
        <v>860575</v>
      </c>
      <c r="BQ6" s="671"/>
      <c r="BR6" s="671"/>
      <c r="BS6" s="671"/>
      <c r="BT6" s="671"/>
      <c r="BU6" s="671"/>
      <c r="BV6" s="671"/>
      <c r="BW6" s="672"/>
      <c r="BY6" s="665" t="s">
        <v>209</v>
      </c>
      <c r="BZ6" s="666"/>
      <c r="CA6" s="666"/>
      <c r="CB6" s="666"/>
      <c r="CC6" s="666"/>
      <c r="CD6" s="666"/>
      <c r="CE6" s="666"/>
      <c r="CF6" s="666"/>
      <c r="CG6" s="666"/>
      <c r="CH6" s="666"/>
      <c r="CI6" s="666"/>
      <c r="CJ6" s="666"/>
      <c r="CK6" s="666"/>
      <c r="CL6" s="667"/>
      <c r="CM6" s="612">
        <v>1101176</v>
      </c>
      <c r="CN6" s="613"/>
      <c r="CO6" s="613"/>
      <c r="CP6" s="613"/>
      <c r="CQ6" s="613"/>
      <c r="CR6" s="613"/>
      <c r="CS6" s="613"/>
      <c r="CT6" s="614"/>
      <c r="CU6" s="676">
        <v>0.2</v>
      </c>
      <c r="CV6" s="676"/>
      <c r="CW6" s="676"/>
      <c r="CX6" s="676"/>
      <c r="CY6" s="618" t="s">
        <v>210</v>
      </c>
      <c r="CZ6" s="613"/>
      <c r="DA6" s="613"/>
      <c r="DB6" s="613"/>
      <c r="DC6" s="613"/>
      <c r="DD6" s="613"/>
      <c r="DE6" s="613"/>
      <c r="DF6" s="613"/>
      <c r="DG6" s="613"/>
      <c r="DH6" s="613"/>
      <c r="DI6" s="613"/>
      <c r="DJ6" s="613"/>
      <c r="DK6" s="614"/>
      <c r="DL6" s="618">
        <v>1101132</v>
      </c>
      <c r="DM6" s="613"/>
      <c r="DN6" s="613"/>
      <c r="DO6" s="613"/>
      <c r="DP6" s="613"/>
      <c r="DQ6" s="613"/>
      <c r="DR6" s="613"/>
      <c r="DS6" s="613"/>
      <c r="DT6" s="613"/>
      <c r="DU6" s="613"/>
      <c r="DV6" s="613"/>
      <c r="DW6" s="613"/>
      <c r="DX6" s="696"/>
    </row>
    <row r="7" spans="2:138" ht="11.25" customHeight="1" x14ac:dyDescent="0.2">
      <c r="B7" s="609" t="s">
        <v>211</v>
      </c>
      <c r="C7" s="610"/>
      <c r="D7" s="610"/>
      <c r="E7" s="610"/>
      <c r="F7" s="610"/>
      <c r="G7" s="610"/>
      <c r="H7" s="610"/>
      <c r="I7" s="610"/>
      <c r="J7" s="610"/>
      <c r="K7" s="610"/>
      <c r="L7" s="610"/>
      <c r="M7" s="610"/>
      <c r="N7" s="610"/>
      <c r="O7" s="610"/>
      <c r="P7" s="610"/>
      <c r="Q7" s="611"/>
      <c r="R7" s="612">
        <v>2396145</v>
      </c>
      <c r="S7" s="613"/>
      <c r="T7" s="613"/>
      <c r="U7" s="613"/>
      <c r="V7" s="613"/>
      <c r="W7" s="613"/>
      <c r="X7" s="613"/>
      <c r="Y7" s="614"/>
      <c r="Z7" s="676">
        <v>0.4</v>
      </c>
      <c r="AA7" s="676"/>
      <c r="AB7" s="676"/>
      <c r="AC7" s="676"/>
      <c r="AD7" s="671">
        <v>2396145</v>
      </c>
      <c r="AE7" s="671"/>
      <c r="AF7" s="671"/>
      <c r="AG7" s="671"/>
      <c r="AH7" s="671"/>
      <c r="AI7" s="671"/>
      <c r="AJ7" s="671"/>
      <c r="AK7" s="671"/>
      <c r="AL7" s="615">
        <v>0.8</v>
      </c>
      <c r="AM7" s="677"/>
      <c r="AN7" s="677"/>
      <c r="AO7" s="678"/>
      <c r="AP7" s="609" t="s">
        <v>212</v>
      </c>
      <c r="AQ7" s="610"/>
      <c r="AR7" s="610"/>
      <c r="AS7" s="610"/>
      <c r="AT7" s="610"/>
      <c r="AU7" s="610"/>
      <c r="AV7" s="610"/>
      <c r="AW7" s="610"/>
      <c r="AX7" s="610"/>
      <c r="AY7" s="610"/>
      <c r="AZ7" s="610"/>
      <c r="BA7" s="610"/>
      <c r="BB7" s="610"/>
      <c r="BC7" s="611"/>
      <c r="BD7" s="612">
        <v>38782896</v>
      </c>
      <c r="BE7" s="613"/>
      <c r="BF7" s="613"/>
      <c r="BG7" s="613"/>
      <c r="BH7" s="613"/>
      <c r="BI7" s="613"/>
      <c r="BJ7" s="613"/>
      <c r="BK7" s="614"/>
      <c r="BL7" s="676">
        <v>28.5</v>
      </c>
      <c r="BM7" s="676"/>
      <c r="BN7" s="676"/>
      <c r="BO7" s="676"/>
      <c r="BP7" s="671">
        <v>860575</v>
      </c>
      <c r="BQ7" s="671"/>
      <c r="BR7" s="671"/>
      <c r="BS7" s="671"/>
      <c r="BT7" s="671"/>
      <c r="BU7" s="671"/>
      <c r="BV7" s="671"/>
      <c r="BW7" s="672"/>
      <c r="BY7" s="609" t="s">
        <v>213</v>
      </c>
      <c r="BZ7" s="610"/>
      <c r="CA7" s="610"/>
      <c r="CB7" s="610"/>
      <c r="CC7" s="610"/>
      <c r="CD7" s="610"/>
      <c r="CE7" s="610"/>
      <c r="CF7" s="610"/>
      <c r="CG7" s="610"/>
      <c r="CH7" s="610"/>
      <c r="CI7" s="610"/>
      <c r="CJ7" s="610"/>
      <c r="CK7" s="610"/>
      <c r="CL7" s="611"/>
      <c r="CM7" s="612">
        <v>29811957</v>
      </c>
      <c r="CN7" s="613"/>
      <c r="CO7" s="613"/>
      <c r="CP7" s="613"/>
      <c r="CQ7" s="613"/>
      <c r="CR7" s="613"/>
      <c r="CS7" s="613"/>
      <c r="CT7" s="614"/>
      <c r="CU7" s="676">
        <v>5.2</v>
      </c>
      <c r="CV7" s="676"/>
      <c r="CW7" s="676"/>
      <c r="CX7" s="676"/>
      <c r="CY7" s="618">
        <v>2292058</v>
      </c>
      <c r="CZ7" s="613"/>
      <c r="DA7" s="613"/>
      <c r="DB7" s="613"/>
      <c r="DC7" s="613"/>
      <c r="DD7" s="613"/>
      <c r="DE7" s="613"/>
      <c r="DF7" s="613"/>
      <c r="DG7" s="613"/>
      <c r="DH7" s="613"/>
      <c r="DI7" s="613"/>
      <c r="DJ7" s="613"/>
      <c r="DK7" s="614"/>
      <c r="DL7" s="618">
        <v>23744486</v>
      </c>
      <c r="DM7" s="613"/>
      <c r="DN7" s="613"/>
      <c r="DO7" s="613"/>
      <c r="DP7" s="613"/>
      <c r="DQ7" s="613"/>
      <c r="DR7" s="613"/>
      <c r="DS7" s="613"/>
      <c r="DT7" s="613"/>
      <c r="DU7" s="613"/>
      <c r="DV7" s="613"/>
      <c r="DW7" s="613"/>
      <c r="DX7" s="696"/>
    </row>
    <row r="8" spans="2:138" ht="11.25" customHeight="1" x14ac:dyDescent="0.2">
      <c r="B8" s="609" t="s">
        <v>214</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215</v>
      </c>
      <c r="AQ8" s="610"/>
      <c r="AR8" s="610"/>
      <c r="AS8" s="610"/>
      <c r="AT8" s="610"/>
      <c r="AU8" s="610"/>
      <c r="AV8" s="610"/>
      <c r="AW8" s="610"/>
      <c r="AX8" s="610"/>
      <c r="AY8" s="610"/>
      <c r="AZ8" s="610"/>
      <c r="BA8" s="610"/>
      <c r="BB8" s="610"/>
      <c r="BC8" s="611"/>
      <c r="BD8" s="612">
        <v>1071671</v>
      </c>
      <c r="BE8" s="613"/>
      <c r="BF8" s="613"/>
      <c r="BG8" s="613"/>
      <c r="BH8" s="613"/>
      <c r="BI8" s="613"/>
      <c r="BJ8" s="613"/>
      <c r="BK8" s="614"/>
      <c r="BL8" s="676">
        <v>0.8</v>
      </c>
      <c r="BM8" s="676"/>
      <c r="BN8" s="676"/>
      <c r="BO8" s="676"/>
      <c r="BP8" s="671">
        <v>266789</v>
      </c>
      <c r="BQ8" s="671"/>
      <c r="BR8" s="671"/>
      <c r="BS8" s="671"/>
      <c r="BT8" s="671"/>
      <c r="BU8" s="671"/>
      <c r="BV8" s="671"/>
      <c r="BW8" s="672"/>
      <c r="BY8" s="609" t="s">
        <v>216</v>
      </c>
      <c r="BZ8" s="610"/>
      <c r="CA8" s="610"/>
      <c r="CB8" s="610"/>
      <c r="CC8" s="610"/>
      <c r="CD8" s="610"/>
      <c r="CE8" s="610"/>
      <c r="CF8" s="610"/>
      <c r="CG8" s="610"/>
      <c r="CH8" s="610"/>
      <c r="CI8" s="610"/>
      <c r="CJ8" s="610"/>
      <c r="CK8" s="610"/>
      <c r="CL8" s="611"/>
      <c r="CM8" s="612">
        <v>86481666</v>
      </c>
      <c r="CN8" s="613"/>
      <c r="CO8" s="613"/>
      <c r="CP8" s="613"/>
      <c r="CQ8" s="613"/>
      <c r="CR8" s="613"/>
      <c r="CS8" s="613"/>
      <c r="CT8" s="614"/>
      <c r="CU8" s="615">
        <v>15.1</v>
      </c>
      <c r="CV8" s="677"/>
      <c r="CW8" s="677"/>
      <c r="CX8" s="679"/>
      <c r="CY8" s="618">
        <v>1112415</v>
      </c>
      <c r="CZ8" s="613"/>
      <c r="DA8" s="613"/>
      <c r="DB8" s="613"/>
      <c r="DC8" s="613"/>
      <c r="DD8" s="613"/>
      <c r="DE8" s="613"/>
      <c r="DF8" s="613"/>
      <c r="DG8" s="613"/>
      <c r="DH8" s="613"/>
      <c r="DI8" s="613"/>
      <c r="DJ8" s="613"/>
      <c r="DK8" s="614"/>
      <c r="DL8" s="618">
        <v>77831838</v>
      </c>
      <c r="DM8" s="613"/>
      <c r="DN8" s="613"/>
      <c r="DO8" s="613"/>
      <c r="DP8" s="613"/>
      <c r="DQ8" s="613"/>
      <c r="DR8" s="613"/>
      <c r="DS8" s="613"/>
      <c r="DT8" s="613"/>
      <c r="DU8" s="613"/>
      <c r="DV8" s="613"/>
      <c r="DW8" s="613"/>
      <c r="DX8" s="696"/>
    </row>
    <row r="9" spans="2:138" ht="11.25" customHeight="1" x14ac:dyDescent="0.2">
      <c r="B9" s="609" t="s">
        <v>217</v>
      </c>
      <c r="C9" s="610"/>
      <c r="D9" s="610"/>
      <c r="E9" s="610"/>
      <c r="F9" s="610"/>
      <c r="G9" s="610"/>
      <c r="H9" s="610"/>
      <c r="I9" s="610"/>
      <c r="J9" s="610"/>
      <c r="K9" s="610"/>
      <c r="L9" s="610"/>
      <c r="M9" s="610"/>
      <c r="N9" s="610"/>
      <c r="O9" s="610"/>
      <c r="P9" s="610"/>
      <c r="Q9" s="611"/>
      <c r="R9" s="612" t="s">
        <v>210</v>
      </c>
      <c r="S9" s="613"/>
      <c r="T9" s="613"/>
      <c r="U9" s="613"/>
      <c r="V9" s="613"/>
      <c r="W9" s="613"/>
      <c r="X9" s="613"/>
      <c r="Y9" s="614"/>
      <c r="Z9" s="676" t="s">
        <v>128</v>
      </c>
      <c r="AA9" s="676"/>
      <c r="AB9" s="676"/>
      <c r="AC9" s="676"/>
      <c r="AD9" s="671" t="s">
        <v>128</v>
      </c>
      <c r="AE9" s="671"/>
      <c r="AF9" s="671"/>
      <c r="AG9" s="671"/>
      <c r="AH9" s="671"/>
      <c r="AI9" s="671"/>
      <c r="AJ9" s="671"/>
      <c r="AK9" s="671"/>
      <c r="AL9" s="615" t="s">
        <v>210</v>
      </c>
      <c r="AM9" s="677"/>
      <c r="AN9" s="677"/>
      <c r="AO9" s="678"/>
      <c r="AP9" s="609" t="s">
        <v>218</v>
      </c>
      <c r="AQ9" s="610"/>
      <c r="AR9" s="610"/>
      <c r="AS9" s="610"/>
      <c r="AT9" s="610"/>
      <c r="AU9" s="610"/>
      <c r="AV9" s="610"/>
      <c r="AW9" s="610"/>
      <c r="AX9" s="610"/>
      <c r="AY9" s="610"/>
      <c r="AZ9" s="610"/>
      <c r="BA9" s="610"/>
      <c r="BB9" s="610"/>
      <c r="BC9" s="611"/>
      <c r="BD9" s="612">
        <v>32145050</v>
      </c>
      <c r="BE9" s="613"/>
      <c r="BF9" s="613"/>
      <c r="BG9" s="613"/>
      <c r="BH9" s="613"/>
      <c r="BI9" s="613"/>
      <c r="BJ9" s="613"/>
      <c r="BK9" s="614"/>
      <c r="BL9" s="676">
        <v>23.6</v>
      </c>
      <c r="BM9" s="676"/>
      <c r="BN9" s="676"/>
      <c r="BO9" s="676"/>
      <c r="BP9" s="671" t="s">
        <v>128</v>
      </c>
      <c r="BQ9" s="671"/>
      <c r="BR9" s="671"/>
      <c r="BS9" s="671"/>
      <c r="BT9" s="671"/>
      <c r="BU9" s="671"/>
      <c r="BV9" s="671"/>
      <c r="BW9" s="672"/>
      <c r="BY9" s="609" t="s">
        <v>219</v>
      </c>
      <c r="BZ9" s="610"/>
      <c r="CA9" s="610"/>
      <c r="CB9" s="610"/>
      <c r="CC9" s="610"/>
      <c r="CD9" s="610"/>
      <c r="CE9" s="610"/>
      <c r="CF9" s="610"/>
      <c r="CG9" s="610"/>
      <c r="CH9" s="610"/>
      <c r="CI9" s="610"/>
      <c r="CJ9" s="610"/>
      <c r="CK9" s="610"/>
      <c r="CL9" s="611"/>
      <c r="CM9" s="612">
        <v>14730195</v>
      </c>
      <c r="CN9" s="613"/>
      <c r="CO9" s="613"/>
      <c r="CP9" s="613"/>
      <c r="CQ9" s="613"/>
      <c r="CR9" s="613"/>
      <c r="CS9" s="613"/>
      <c r="CT9" s="614"/>
      <c r="CU9" s="615">
        <v>2.6</v>
      </c>
      <c r="CV9" s="677"/>
      <c r="CW9" s="677"/>
      <c r="CX9" s="679"/>
      <c r="CY9" s="618">
        <v>1356475</v>
      </c>
      <c r="CZ9" s="613"/>
      <c r="DA9" s="613"/>
      <c r="DB9" s="613"/>
      <c r="DC9" s="613"/>
      <c r="DD9" s="613"/>
      <c r="DE9" s="613"/>
      <c r="DF9" s="613"/>
      <c r="DG9" s="613"/>
      <c r="DH9" s="613"/>
      <c r="DI9" s="613"/>
      <c r="DJ9" s="613"/>
      <c r="DK9" s="614"/>
      <c r="DL9" s="618">
        <v>8247606</v>
      </c>
      <c r="DM9" s="613"/>
      <c r="DN9" s="613"/>
      <c r="DO9" s="613"/>
      <c r="DP9" s="613"/>
      <c r="DQ9" s="613"/>
      <c r="DR9" s="613"/>
      <c r="DS9" s="613"/>
      <c r="DT9" s="613"/>
      <c r="DU9" s="613"/>
      <c r="DV9" s="613"/>
      <c r="DW9" s="613"/>
      <c r="DX9" s="696"/>
    </row>
    <row r="10" spans="2:138" ht="11.25" customHeight="1" x14ac:dyDescent="0.2">
      <c r="B10" s="609" t="s">
        <v>220</v>
      </c>
      <c r="C10" s="610"/>
      <c r="D10" s="610"/>
      <c r="E10" s="610"/>
      <c r="F10" s="610"/>
      <c r="G10" s="610"/>
      <c r="H10" s="610"/>
      <c r="I10" s="610"/>
      <c r="J10" s="610"/>
      <c r="K10" s="610"/>
      <c r="L10" s="610"/>
      <c r="M10" s="610"/>
      <c r="N10" s="610"/>
      <c r="O10" s="610"/>
      <c r="P10" s="610"/>
      <c r="Q10" s="611"/>
      <c r="R10" s="612">
        <v>99884</v>
      </c>
      <c r="S10" s="613"/>
      <c r="T10" s="613"/>
      <c r="U10" s="613"/>
      <c r="V10" s="613"/>
      <c r="W10" s="613"/>
      <c r="X10" s="613"/>
      <c r="Y10" s="614"/>
      <c r="Z10" s="676">
        <v>0</v>
      </c>
      <c r="AA10" s="676"/>
      <c r="AB10" s="676"/>
      <c r="AC10" s="676"/>
      <c r="AD10" s="671">
        <v>99884</v>
      </c>
      <c r="AE10" s="671"/>
      <c r="AF10" s="671"/>
      <c r="AG10" s="671"/>
      <c r="AH10" s="671"/>
      <c r="AI10" s="671"/>
      <c r="AJ10" s="671"/>
      <c r="AK10" s="671"/>
      <c r="AL10" s="615">
        <v>0</v>
      </c>
      <c r="AM10" s="677"/>
      <c r="AN10" s="677"/>
      <c r="AO10" s="678"/>
      <c r="AP10" s="609" t="s">
        <v>221</v>
      </c>
      <c r="AQ10" s="610"/>
      <c r="AR10" s="610"/>
      <c r="AS10" s="610"/>
      <c r="AT10" s="610"/>
      <c r="AU10" s="610"/>
      <c r="AV10" s="610"/>
      <c r="AW10" s="610"/>
      <c r="AX10" s="610"/>
      <c r="AY10" s="610"/>
      <c r="AZ10" s="610"/>
      <c r="BA10" s="610"/>
      <c r="BB10" s="610"/>
      <c r="BC10" s="611"/>
      <c r="BD10" s="612">
        <v>1483204</v>
      </c>
      <c r="BE10" s="613"/>
      <c r="BF10" s="613"/>
      <c r="BG10" s="613"/>
      <c r="BH10" s="613"/>
      <c r="BI10" s="613"/>
      <c r="BJ10" s="613"/>
      <c r="BK10" s="614"/>
      <c r="BL10" s="676">
        <v>1.1000000000000001</v>
      </c>
      <c r="BM10" s="676"/>
      <c r="BN10" s="676"/>
      <c r="BO10" s="676"/>
      <c r="BP10" s="671">
        <v>70292</v>
      </c>
      <c r="BQ10" s="671"/>
      <c r="BR10" s="671"/>
      <c r="BS10" s="671"/>
      <c r="BT10" s="671"/>
      <c r="BU10" s="671"/>
      <c r="BV10" s="671"/>
      <c r="BW10" s="672"/>
      <c r="BY10" s="609" t="s">
        <v>222</v>
      </c>
      <c r="BZ10" s="610"/>
      <c r="CA10" s="610"/>
      <c r="CB10" s="610"/>
      <c r="CC10" s="610"/>
      <c r="CD10" s="610"/>
      <c r="CE10" s="610"/>
      <c r="CF10" s="610"/>
      <c r="CG10" s="610"/>
      <c r="CH10" s="610"/>
      <c r="CI10" s="610"/>
      <c r="CJ10" s="610"/>
      <c r="CK10" s="610"/>
      <c r="CL10" s="611"/>
      <c r="CM10" s="612">
        <v>2114059</v>
      </c>
      <c r="CN10" s="613"/>
      <c r="CO10" s="613"/>
      <c r="CP10" s="613"/>
      <c r="CQ10" s="613"/>
      <c r="CR10" s="613"/>
      <c r="CS10" s="613"/>
      <c r="CT10" s="614"/>
      <c r="CU10" s="615">
        <v>0.4</v>
      </c>
      <c r="CV10" s="677"/>
      <c r="CW10" s="677"/>
      <c r="CX10" s="679"/>
      <c r="CY10" s="618">
        <v>147230</v>
      </c>
      <c r="CZ10" s="613"/>
      <c r="DA10" s="613"/>
      <c r="DB10" s="613"/>
      <c r="DC10" s="613"/>
      <c r="DD10" s="613"/>
      <c r="DE10" s="613"/>
      <c r="DF10" s="613"/>
      <c r="DG10" s="613"/>
      <c r="DH10" s="613"/>
      <c r="DI10" s="613"/>
      <c r="DJ10" s="613"/>
      <c r="DK10" s="614"/>
      <c r="DL10" s="618">
        <v>1231743</v>
      </c>
      <c r="DM10" s="613"/>
      <c r="DN10" s="613"/>
      <c r="DO10" s="613"/>
      <c r="DP10" s="613"/>
      <c r="DQ10" s="613"/>
      <c r="DR10" s="613"/>
      <c r="DS10" s="613"/>
      <c r="DT10" s="613"/>
      <c r="DU10" s="613"/>
      <c r="DV10" s="613"/>
      <c r="DW10" s="613"/>
      <c r="DX10" s="696"/>
    </row>
    <row r="11" spans="2:138" ht="11.25" customHeight="1" x14ac:dyDescent="0.2">
      <c r="B11" s="609" t="s">
        <v>223</v>
      </c>
      <c r="C11" s="610"/>
      <c r="D11" s="610"/>
      <c r="E11" s="610"/>
      <c r="F11" s="610"/>
      <c r="G11" s="610"/>
      <c r="H11" s="610"/>
      <c r="I11" s="610"/>
      <c r="J11" s="610"/>
      <c r="K11" s="610"/>
      <c r="L11" s="610"/>
      <c r="M11" s="610"/>
      <c r="N11" s="610"/>
      <c r="O11" s="610"/>
      <c r="P11" s="610"/>
      <c r="Q11" s="611"/>
      <c r="R11" s="612">
        <v>77892</v>
      </c>
      <c r="S11" s="613"/>
      <c r="T11" s="613"/>
      <c r="U11" s="613"/>
      <c r="V11" s="613"/>
      <c r="W11" s="613"/>
      <c r="X11" s="613"/>
      <c r="Y11" s="614"/>
      <c r="Z11" s="676">
        <v>0</v>
      </c>
      <c r="AA11" s="676"/>
      <c r="AB11" s="676"/>
      <c r="AC11" s="676"/>
      <c r="AD11" s="671">
        <v>77892</v>
      </c>
      <c r="AE11" s="671"/>
      <c r="AF11" s="671"/>
      <c r="AG11" s="671"/>
      <c r="AH11" s="671"/>
      <c r="AI11" s="671"/>
      <c r="AJ11" s="671"/>
      <c r="AK11" s="671"/>
      <c r="AL11" s="615">
        <v>0</v>
      </c>
      <c r="AM11" s="677"/>
      <c r="AN11" s="677"/>
      <c r="AO11" s="678"/>
      <c r="AP11" s="609" t="s">
        <v>224</v>
      </c>
      <c r="AQ11" s="610"/>
      <c r="AR11" s="610"/>
      <c r="AS11" s="610"/>
      <c r="AT11" s="610"/>
      <c r="AU11" s="610"/>
      <c r="AV11" s="610"/>
      <c r="AW11" s="610"/>
      <c r="AX11" s="610"/>
      <c r="AY11" s="610"/>
      <c r="AZ11" s="610"/>
      <c r="BA11" s="610"/>
      <c r="BB11" s="610"/>
      <c r="BC11" s="611"/>
      <c r="BD11" s="612">
        <v>2912600</v>
      </c>
      <c r="BE11" s="613"/>
      <c r="BF11" s="613"/>
      <c r="BG11" s="613"/>
      <c r="BH11" s="613"/>
      <c r="BI11" s="613"/>
      <c r="BJ11" s="613"/>
      <c r="BK11" s="614"/>
      <c r="BL11" s="676">
        <v>2.1</v>
      </c>
      <c r="BM11" s="676"/>
      <c r="BN11" s="676"/>
      <c r="BO11" s="676"/>
      <c r="BP11" s="671">
        <v>523494</v>
      </c>
      <c r="BQ11" s="671"/>
      <c r="BR11" s="671"/>
      <c r="BS11" s="671"/>
      <c r="BT11" s="671"/>
      <c r="BU11" s="671"/>
      <c r="BV11" s="671"/>
      <c r="BW11" s="672"/>
      <c r="BY11" s="609" t="s">
        <v>225</v>
      </c>
      <c r="BZ11" s="610"/>
      <c r="CA11" s="610"/>
      <c r="CB11" s="610"/>
      <c r="CC11" s="610"/>
      <c r="CD11" s="610"/>
      <c r="CE11" s="610"/>
      <c r="CF11" s="610"/>
      <c r="CG11" s="610"/>
      <c r="CH11" s="610"/>
      <c r="CI11" s="610"/>
      <c r="CJ11" s="610"/>
      <c r="CK11" s="610"/>
      <c r="CL11" s="611"/>
      <c r="CM11" s="612">
        <v>53190082</v>
      </c>
      <c r="CN11" s="613"/>
      <c r="CO11" s="613"/>
      <c r="CP11" s="613"/>
      <c r="CQ11" s="613"/>
      <c r="CR11" s="613"/>
      <c r="CS11" s="613"/>
      <c r="CT11" s="614"/>
      <c r="CU11" s="615">
        <v>9.3000000000000007</v>
      </c>
      <c r="CV11" s="677"/>
      <c r="CW11" s="677"/>
      <c r="CX11" s="679"/>
      <c r="CY11" s="618">
        <v>33094333</v>
      </c>
      <c r="CZ11" s="613"/>
      <c r="DA11" s="613"/>
      <c r="DB11" s="613"/>
      <c r="DC11" s="613"/>
      <c r="DD11" s="613"/>
      <c r="DE11" s="613"/>
      <c r="DF11" s="613"/>
      <c r="DG11" s="613"/>
      <c r="DH11" s="613"/>
      <c r="DI11" s="613"/>
      <c r="DJ11" s="613"/>
      <c r="DK11" s="614"/>
      <c r="DL11" s="618">
        <v>13980509</v>
      </c>
      <c r="DM11" s="613"/>
      <c r="DN11" s="613"/>
      <c r="DO11" s="613"/>
      <c r="DP11" s="613"/>
      <c r="DQ11" s="613"/>
      <c r="DR11" s="613"/>
      <c r="DS11" s="613"/>
      <c r="DT11" s="613"/>
      <c r="DU11" s="613"/>
      <c r="DV11" s="613"/>
      <c r="DW11" s="613"/>
      <c r="DX11" s="696"/>
    </row>
    <row r="12" spans="2:138" ht="11.25" customHeight="1" x14ac:dyDescent="0.2">
      <c r="B12" s="609" t="s">
        <v>226</v>
      </c>
      <c r="C12" s="610"/>
      <c r="D12" s="610"/>
      <c r="E12" s="610"/>
      <c r="F12" s="610"/>
      <c r="G12" s="610"/>
      <c r="H12" s="610"/>
      <c r="I12" s="610"/>
      <c r="J12" s="610"/>
      <c r="K12" s="610"/>
      <c r="L12" s="610"/>
      <c r="M12" s="610"/>
      <c r="N12" s="610"/>
      <c r="O12" s="610"/>
      <c r="P12" s="610"/>
      <c r="Q12" s="611"/>
      <c r="R12" s="612">
        <v>3955</v>
      </c>
      <c r="S12" s="613"/>
      <c r="T12" s="613"/>
      <c r="U12" s="613"/>
      <c r="V12" s="613"/>
      <c r="W12" s="613"/>
      <c r="X12" s="613"/>
      <c r="Y12" s="614"/>
      <c r="Z12" s="676">
        <v>0</v>
      </c>
      <c r="AA12" s="676"/>
      <c r="AB12" s="676"/>
      <c r="AC12" s="676"/>
      <c r="AD12" s="671">
        <v>3955</v>
      </c>
      <c r="AE12" s="671"/>
      <c r="AF12" s="671"/>
      <c r="AG12" s="671"/>
      <c r="AH12" s="671"/>
      <c r="AI12" s="671"/>
      <c r="AJ12" s="671"/>
      <c r="AK12" s="671"/>
      <c r="AL12" s="615">
        <v>0</v>
      </c>
      <c r="AM12" s="677"/>
      <c r="AN12" s="677"/>
      <c r="AO12" s="678"/>
      <c r="AP12" s="609" t="s">
        <v>227</v>
      </c>
      <c r="AQ12" s="610"/>
      <c r="AR12" s="610"/>
      <c r="AS12" s="610"/>
      <c r="AT12" s="610"/>
      <c r="AU12" s="610"/>
      <c r="AV12" s="610"/>
      <c r="AW12" s="610"/>
      <c r="AX12" s="610"/>
      <c r="AY12" s="610"/>
      <c r="AZ12" s="610"/>
      <c r="BA12" s="610"/>
      <c r="BB12" s="610"/>
      <c r="BC12" s="611"/>
      <c r="BD12" s="612">
        <v>182832</v>
      </c>
      <c r="BE12" s="613"/>
      <c r="BF12" s="613"/>
      <c r="BG12" s="613"/>
      <c r="BH12" s="613"/>
      <c r="BI12" s="613"/>
      <c r="BJ12" s="613"/>
      <c r="BK12" s="614"/>
      <c r="BL12" s="676">
        <v>0.1</v>
      </c>
      <c r="BM12" s="676"/>
      <c r="BN12" s="676"/>
      <c r="BO12" s="676"/>
      <c r="BP12" s="671" t="s">
        <v>210</v>
      </c>
      <c r="BQ12" s="671"/>
      <c r="BR12" s="671"/>
      <c r="BS12" s="671"/>
      <c r="BT12" s="671"/>
      <c r="BU12" s="671"/>
      <c r="BV12" s="671"/>
      <c r="BW12" s="672"/>
      <c r="BY12" s="609" t="s">
        <v>228</v>
      </c>
      <c r="BZ12" s="610"/>
      <c r="CA12" s="610"/>
      <c r="CB12" s="610"/>
      <c r="CC12" s="610"/>
      <c r="CD12" s="610"/>
      <c r="CE12" s="610"/>
      <c r="CF12" s="610"/>
      <c r="CG12" s="610"/>
      <c r="CH12" s="610"/>
      <c r="CI12" s="610"/>
      <c r="CJ12" s="610"/>
      <c r="CK12" s="610"/>
      <c r="CL12" s="611"/>
      <c r="CM12" s="612">
        <v>32921346</v>
      </c>
      <c r="CN12" s="613"/>
      <c r="CO12" s="613"/>
      <c r="CP12" s="613"/>
      <c r="CQ12" s="613"/>
      <c r="CR12" s="613"/>
      <c r="CS12" s="613"/>
      <c r="CT12" s="614"/>
      <c r="CU12" s="615">
        <v>5.8</v>
      </c>
      <c r="CV12" s="677"/>
      <c r="CW12" s="677"/>
      <c r="CX12" s="679"/>
      <c r="CY12" s="618">
        <v>2442052</v>
      </c>
      <c r="CZ12" s="613"/>
      <c r="DA12" s="613"/>
      <c r="DB12" s="613"/>
      <c r="DC12" s="613"/>
      <c r="DD12" s="613"/>
      <c r="DE12" s="613"/>
      <c r="DF12" s="613"/>
      <c r="DG12" s="613"/>
      <c r="DH12" s="613"/>
      <c r="DI12" s="613"/>
      <c r="DJ12" s="613"/>
      <c r="DK12" s="614"/>
      <c r="DL12" s="618">
        <v>7340736</v>
      </c>
      <c r="DM12" s="613"/>
      <c r="DN12" s="613"/>
      <c r="DO12" s="613"/>
      <c r="DP12" s="613"/>
      <c r="DQ12" s="613"/>
      <c r="DR12" s="613"/>
      <c r="DS12" s="613"/>
      <c r="DT12" s="613"/>
      <c r="DU12" s="613"/>
      <c r="DV12" s="613"/>
      <c r="DW12" s="613"/>
      <c r="DX12" s="696"/>
    </row>
    <row r="13" spans="2:138" ht="11.25" customHeight="1" x14ac:dyDescent="0.2">
      <c r="B13" s="609" t="s">
        <v>229</v>
      </c>
      <c r="C13" s="610"/>
      <c r="D13" s="610"/>
      <c r="E13" s="610"/>
      <c r="F13" s="610"/>
      <c r="G13" s="610"/>
      <c r="H13" s="610"/>
      <c r="I13" s="610"/>
      <c r="J13" s="610"/>
      <c r="K13" s="610"/>
      <c r="L13" s="610"/>
      <c r="M13" s="610"/>
      <c r="N13" s="610"/>
      <c r="O13" s="610"/>
      <c r="P13" s="610"/>
      <c r="Q13" s="611"/>
      <c r="R13" s="612">
        <v>18178122</v>
      </c>
      <c r="S13" s="613"/>
      <c r="T13" s="613"/>
      <c r="U13" s="613"/>
      <c r="V13" s="613"/>
      <c r="W13" s="613"/>
      <c r="X13" s="613"/>
      <c r="Y13" s="614"/>
      <c r="Z13" s="676">
        <v>3.1</v>
      </c>
      <c r="AA13" s="676"/>
      <c r="AB13" s="676"/>
      <c r="AC13" s="676"/>
      <c r="AD13" s="671">
        <v>18178122</v>
      </c>
      <c r="AE13" s="671"/>
      <c r="AF13" s="671"/>
      <c r="AG13" s="671"/>
      <c r="AH13" s="671"/>
      <c r="AI13" s="671"/>
      <c r="AJ13" s="671"/>
      <c r="AK13" s="671"/>
      <c r="AL13" s="615">
        <v>6</v>
      </c>
      <c r="AM13" s="677"/>
      <c r="AN13" s="677"/>
      <c r="AO13" s="678"/>
      <c r="AP13" s="609" t="s">
        <v>230</v>
      </c>
      <c r="AQ13" s="610"/>
      <c r="AR13" s="610"/>
      <c r="AS13" s="610"/>
      <c r="AT13" s="610"/>
      <c r="AU13" s="610"/>
      <c r="AV13" s="610"/>
      <c r="AW13" s="610"/>
      <c r="AX13" s="610"/>
      <c r="AY13" s="610"/>
      <c r="AZ13" s="610"/>
      <c r="BA13" s="610"/>
      <c r="BB13" s="610"/>
      <c r="BC13" s="611"/>
      <c r="BD13" s="612">
        <v>622116</v>
      </c>
      <c r="BE13" s="613"/>
      <c r="BF13" s="613"/>
      <c r="BG13" s="613"/>
      <c r="BH13" s="613"/>
      <c r="BI13" s="613"/>
      <c r="BJ13" s="613"/>
      <c r="BK13" s="614"/>
      <c r="BL13" s="676">
        <v>0.5</v>
      </c>
      <c r="BM13" s="676"/>
      <c r="BN13" s="676"/>
      <c r="BO13" s="676"/>
      <c r="BP13" s="671" t="s">
        <v>128</v>
      </c>
      <c r="BQ13" s="671"/>
      <c r="BR13" s="671"/>
      <c r="BS13" s="671"/>
      <c r="BT13" s="671"/>
      <c r="BU13" s="671"/>
      <c r="BV13" s="671"/>
      <c r="BW13" s="672"/>
      <c r="BY13" s="609" t="s">
        <v>231</v>
      </c>
      <c r="BZ13" s="610"/>
      <c r="CA13" s="610"/>
      <c r="CB13" s="610"/>
      <c r="CC13" s="610"/>
      <c r="CD13" s="610"/>
      <c r="CE13" s="610"/>
      <c r="CF13" s="610"/>
      <c r="CG13" s="610"/>
      <c r="CH13" s="610"/>
      <c r="CI13" s="610"/>
      <c r="CJ13" s="610"/>
      <c r="CK13" s="610"/>
      <c r="CL13" s="611"/>
      <c r="CM13" s="612">
        <v>93524125</v>
      </c>
      <c r="CN13" s="613"/>
      <c r="CO13" s="613"/>
      <c r="CP13" s="613"/>
      <c r="CQ13" s="613"/>
      <c r="CR13" s="613"/>
      <c r="CS13" s="613"/>
      <c r="CT13" s="614"/>
      <c r="CU13" s="615">
        <v>16.399999999999999</v>
      </c>
      <c r="CV13" s="677"/>
      <c r="CW13" s="677"/>
      <c r="CX13" s="679"/>
      <c r="CY13" s="618">
        <v>84031883</v>
      </c>
      <c r="CZ13" s="613"/>
      <c r="DA13" s="613"/>
      <c r="DB13" s="613"/>
      <c r="DC13" s="613"/>
      <c r="DD13" s="613"/>
      <c r="DE13" s="613"/>
      <c r="DF13" s="613"/>
      <c r="DG13" s="613"/>
      <c r="DH13" s="613"/>
      <c r="DI13" s="613"/>
      <c r="DJ13" s="613"/>
      <c r="DK13" s="614"/>
      <c r="DL13" s="618">
        <v>12226611</v>
      </c>
      <c r="DM13" s="613"/>
      <c r="DN13" s="613"/>
      <c r="DO13" s="613"/>
      <c r="DP13" s="613"/>
      <c r="DQ13" s="613"/>
      <c r="DR13" s="613"/>
      <c r="DS13" s="613"/>
      <c r="DT13" s="613"/>
      <c r="DU13" s="613"/>
      <c r="DV13" s="613"/>
      <c r="DW13" s="613"/>
      <c r="DX13" s="696"/>
    </row>
    <row r="14" spans="2:138" ht="11.25" customHeight="1" x14ac:dyDescent="0.2">
      <c r="B14" s="609" t="s">
        <v>232</v>
      </c>
      <c r="C14" s="610"/>
      <c r="D14" s="610"/>
      <c r="E14" s="610"/>
      <c r="F14" s="610"/>
      <c r="G14" s="610"/>
      <c r="H14" s="610"/>
      <c r="I14" s="610"/>
      <c r="J14" s="610"/>
      <c r="K14" s="610"/>
      <c r="L14" s="610"/>
      <c r="M14" s="610"/>
      <c r="N14" s="610"/>
      <c r="O14" s="610"/>
      <c r="P14" s="610"/>
      <c r="Q14" s="611"/>
      <c r="R14" s="612">
        <v>91237</v>
      </c>
      <c r="S14" s="613"/>
      <c r="T14" s="613"/>
      <c r="U14" s="613"/>
      <c r="V14" s="613"/>
      <c r="W14" s="613"/>
      <c r="X14" s="613"/>
      <c r="Y14" s="614"/>
      <c r="Z14" s="676">
        <v>0</v>
      </c>
      <c r="AA14" s="676"/>
      <c r="AB14" s="676"/>
      <c r="AC14" s="676"/>
      <c r="AD14" s="671">
        <v>91237</v>
      </c>
      <c r="AE14" s="671"/>
      <c r="AF14" s="671"/>
      <c r="AG14" s="671"/>
      <c r="AH14" s="671"/>
      <c r="AI14" s="671"/>
      <c r="AJ14" s="671"/>
      <c r="AK14" s="671"/>
      <c r="AL14" s="615">
        <v>0</v>
      </c>
      <c r="AM14" s="677"/>
      <c r="AN14" s="677"/>
      <c r="AO14" s="678"/>
      <c r="AP14" s="609" t="s">
        <v>233</v>
      </c>
      <c r="AQ14" s="610"/>
      <c r="AR14" s="610"/>
      <c r="AS14" s="610"/>
      <c r="AT14" s="610"/>
      <c r="AU14" s="610"/>
      <c r="AV14" s="610"/>
      <c r="AW14" s="610"/>
      <c r="AX14" s="610"/>
      <c r="AY14" s="610"/>
      <c r="AZ14" s="610"/>
      <c r="BA14" s="610"/>
      <c r="BB14" s="610"/>
      <c r="BC14" s="611"/>
      <c r="BD14" s="612">
        <v>365423</v>
      </c>
      <c r="BE14" s="613"/>
      <c r="BF14" s="613"/>
      <c r="BG14" s="613"/>
      <c r="BH14" s="613"/>
      <c r="BI14" s="613"/>
      <c r="BJ14" s="613"/>
      <c r="BK14" s="614"/>
      <c r="BL14" s="676">
        <v>0.3</v>
      </c>
      <c r="BM14" s="676"/>
      <c r="BN14" s="676"/>
      <c r="BO14" s="676"/>
      <c r="BP14" s="671" t="s">
        <v>128</v>
      </c>
      <c r="BQ14" s="671"/>
      <c r="BR14" s="671"/>
      <c r="BS14" s="671"/>
      <c r="BT14" s="671"/>
      <c r="BU14" s="671"/>
      <c r="BV14" s="671"/>
      <c r="BW14" s="672"/>
      <c r="BY14" s="609" t="s">
        <v>234</v>
      </c>
      <c r="BZ14" s="610"/>
      <c r="CA14" s="610"/>
      <c r="CB14" s="610"/>
      <c r="CC14" s="610"/>
      <c r="CD14" s="610"/>
      <c r="CE14" s="610"/>
      <c r="CF14" s="610"/>
      <c r="CG14" s="610"/>
      <c r="CH14" s="610"/>
      <c r="CI14" s="610"/>
      <c r="CJ14" s="610"/>
      <c r="CK14" s="610"/>
      <c r="CL14" s="611"/>
      <c r="CM14" s="612">
        <v>25888746</v>
      </c>
      <c r="CN14" s="613"/>
      <c r="CO14" s="613"/>
      <c r="CP14" s="613"/>
      <c r="CQ14" s="613"/>
      <c r="CR14" s="613"/>
      <c r="CS14" s="613"/>
      <c r="CT14" s="614"/>
      <c r="CU14" s="615">
        <v>4.5</v>
      </c>
      <c r="CV14" s="677"/>
      <c r="CW14" s="677"/>
      <c r="CX14" s="679"/>
      <c r="CY14" s="618">
        <v>1410259</v>
      </c>
      <c r="CZ14" s="613"/>
      <c r="DA14" s="613"/>
      <c r="DB14" s="613"/>
      <c r="DC14" s="613"/>
      <c r="DD14" s="613"/>
      <c r="DE14" s="613"/>
      <c r="DF14" s="613"/>
      <c r="DG14" s="613"/>
      <c r="DH14" s="613"/>
      <c r="DI14" s="613"/>
      <c r="DJ14" s="613"/>
      <c r="DK14" s="614"/>
      <c r="DL14" s="618">
        <v>22855427</v>
      </c>
      <c r="DM14" s="613"/>
      <c r="DN14" s="613"/>
      <c r="DO14" s="613"/>
      <c r="DP14" s="613"/>
      <c r="DQ14" s="613"/>
      <c r="DR14" s="613"/>
      <c r="DS14" s="613"/>
      <c r="DT14" s="613"/>
      <c r="DU14" s="613"/>
      <c r="DV14" s="613"/>
      <c r="DW14" s="613"/>
      <c r="DX14" s="696"/>
    </row>
    <row r="15" spans="2:138" ht="11.25" customHeight="1" x14ac:dyDescent="0.2">
      <c r="B15" s="609" t="s">
        <v>235</v>
      </c>
      <c r="C15" s="610"/>
      <c r="D15" s="610"/>
      <c r="E15" s="610"/>
      <c r="F15" s="610"/>
      <c r="G15" s="610"/>
      <c r="H15" s="610"/>
      <c r="I15" s="610"/>
      <c r="J15" s="610"/>
      <c r="K15" s="610"/>
      <c r="L15" s="610"/>
      <c r="M15" s="610"/>
      <c r="N15" s="610"/>
      <c r="O15" s="610"/>
      <c r="P15" s="610"/>
      <c r="Q15" s="611"/>
      <c r="R15" s="612" t="s">
        <v>128</v>
      </c>
      <c r="S15" s="613"/>
      <c r="T15" s="613"/>
      <c r="U15" s="613"/>
      <c r="V15" s="613"/>
      <c r="W15" s="613"/>
      <c r="X15" s="613"/>
      <c r="Y15" s="614"/>
      <c r="Z15" s="676" t="s">
        <v>128</v>
      </c>
      <c r="AA15" s="676"/>
      <c r="AB15" s="676"/>
      <c r="AC15" s="676"/>
      <c r="AD15" s="671" t="s">
        <v>128</v>
      </c>
      <c r="AE15" s="671"/>
      <c r="AF15" s="671"/>
      <c r="AG15" s="671"/>
      <c r="AH15" s="671"/>
      <c r="AI15" s="671"/>
      <c r="AJ15" s="671"/>
      <c r="AK15" s="671"/>
      <c r="AL15" s="615" t="s">
        <v>128</v>
      </c>
      <c r="AM15" s="677"/>
      <c r="AN15" s="677"/>
      <c r="AO15" s="678"/>
      <c r="AP15" s="609" t="s">
        <v>236</v>
      </c>
      <c r="AQ15" s="610"/>
      <c r="AR15" s="610"/>
      <c r="AS15" s="610"/>
      <c r="AT15" s="610"/>
      <c r="AU15" s="610"/>
      <c r="AV15" s="610"/>
      <c r="AW15" s="610"/>
      <c r="AX15" s="610"/>
      <c r="AY15" s="610"/>
      <c r="AZ15" s="610"/>
      <c r="BA15" s="610"/>
      <c r="BB15" s="610"/>
      <c r="BC15" s="611"/>
      <c r="BD15" s="612">
        <v>26325726</v>
      </c>
      <c r="BE15" s="613"/>
      <c r="BF15" s="613"/>
      <c r="BG15" s="613"/>
      <c r="BH15" s="613"/>
      <c r="BI15" s="613"/>
      <c r="BJ15" s="613"/>
      <c r="BK15" s="614"/>
      <c r="BL15" s="676">
        <v>19.3</v>
      </c>
      <c r="BM15" s="676"/>
      <c r="BN15" s="676"/>
      <c r="BO15" s="676"/>
      <c r="BP15" s="671" t="s">
        <v>210</v>
      </c>
      <c r="BQ15" s="671"/>
      <c r="BR15" s="671"/>
      <c r="BS15" s="671"/>
      <c r="BT15" s="671"/>
      <c r="BU15" s="671"/>
      <c r="BV15" s="671"/>
      <c r="BW15" s="672"/>
      <c r="BY15" s="609" t="s">
        <v>237</v>
      </c>
      <c r="BZ15" s="610"/>
      <c r="CA15" s="610"/>
      <c r="CB15" s="610"/>
      <c r="CC15" s="610"/>
      <c r="CD15" s="610"/>
      <c r="CE15" s="610"/>
      <c r="CF15" s="610"/>
      <c r="CG15" s="610"/>
      <c r="CH15" s="610"/>
      <c r="CI15" s="610"/>
      <c r="CJ15" s="610"/>
      <c r="CK15" s="610"/>
      <c r="CL15" s="611"/>
      <c r="CM15" s="612" t="s">
        <v>210</v>
      </c>
      <c r="CN15" s="613"/>
      <c r="CO15" s="613"/>
      <c r="CP15" s="613"/>
      <c r="CQ15" s="613"/>
      <c r="CR15" s="613"/>
      <c r="CS15" s="613"/>
      <c r="CT15" s="614"/>
      <c r="CU15" s="615" t="s">
        <v>128</v>
      </c>
      <c r="CV15" s="677"/>
      <c r="CW15" s="677"/>
      <c r="CX15" s="679"/>
      <c r="CY15" s="618" t="s">
        <v>128</v>
      </c>
      <c r="CZ15" s="613"/>
      <c r="DA15" s="613"/>
      <c r="DB15" s="613"/>
      <c r="DC15" s="613"/>
      <c r="DD15" s="613"/>
      <c r="DE15" s="613"/>
      <c r="DF15" s="613"/>
      <c r="DG15" s="613"/>
      <c r="DH15" s="613"/>
      <c r="DI15" s="613"/>
      <c r="DJ15" s="613"/>
      <c r="DK15" s="614"/>
      <c r="DL15" s="618" t="s">
        <v>128</v>
      </c>
      <c r="DM15" s="613"/>
      <c r="DN15" s="613"/>
      <c r="DO15" s="613"/>
      <c r="DP15" s="613"/>
      <c r="DQ15" s="613"/>
      <c r="DR15" s="613"/>
      <c r="DS15" s="613"/>
      <c r="DT15" s="613"/>
      <c r="DU15" s="613"/>
      <c r="DV15" s="613"/>
      <c r="DW15" s="613"/>
      <c r="DX15" s="696"/>
    </row>
    <row r="16" spans="2:138" ht="11.25" customHeight="1" x14ac:dyDescent="0.2">
      <c r="B16" s="609" t="s">
        <v>238</v>
      </c>
      <c r="C16" s="610"/>
      <c r="D16" s="610"/>
      <c r="E16" s="610"/>
      <c r="F16" s="610"/>
      <c r="G16" s="610"/>
      <c r="H16" s="610"/>
      <c r="I16" s="610"/>
      <c r="J16" s="610"/>
      <c r="K16" s="610"/>
      <c r="L16" s="610"/>
      <c r="M16" s="610"/>
      <c r="N16" s="610"/>
      <c r="O16" s="610"/>
      <c r="P16" s="610"/>
      <c r="Q16" s="611"/>
      <c r="R16" s="612">
        <v>1442883</v>
      </c>
      <c r="S16" s="613"/>
      <c r="T16" s="613"/>
      <c r="U16" s="613"/>
      <c r="V16" s="613"/>
      <c r="W16" s="613"/>
      <c r="X16" s="613"/>
      <c r="Y16" s="614"/>
      <c r="Z16" s="676">
        <v>0.2</v>
      </c>
      <c r="AA16" s="676"/>
      <c r="AB16" s="676"/>
      <c r="AC16" s="676"/>
      <c r="AD16" s="671">
        <v>1442883</v>
      </c>
      <c r="AE16" s="671"/>
      <c r="AF16" s="671"/>
      <c r="AG16" s="671"/>
      <c r="AH16" s="671"/>
      <c r="AI16" s="671"/>
      <c r="AJ16" s="671"/>
      <c r="AK16" s="671"/>
      <c r="AL16" s="615">
        <v>0.5</v>
      </c>
      <c r="AM16" s="677"/>
      <c r="AN16" s="677"/>
      <c r="AO16" s="678"/>
      <c r="AP16" s="609" t="s">
        <v>239</v>
      </c>
      <c r="AQ16" s="610"/>
      <c r="AR16" s="610"/>
      <c r="AS16" s="610"/>
      <c r="AT16" s="610"/>
      <c r="AU16" s="610"/>
      <c r="AV16" s="610"/>
      <c r="AW16" s="610"/>
      <c r="AX16" s="610"/>
      <c r="AY16" s="610"/>
      <c r="AZ16" s="610"/>
      <c r="BA16" s="610"/>
      <c r="BB16" s="610"/>
      <c r="BC16" s="611"/>
      <c r="BD16" s="612">
        <v>1075750</v>
      </c>
      <c r="BE16" s="613"/>
      <c r="BF16" s="613"/>
      <c r="BG16" s="613"/>
      <c r="BH16" s="613"/>
      <c r="BI16" s="613"/>
      <c r="BJ16" s="613"/>
      <c r="BK16" s="614"/>
      <c r="BL16" s="676">
        <v>0.8</v>
      </c>
      <c r="BM16" s="676"/>
      <c r="BN16" s="676"/>
      <c r="BO16" s="676"/>
      <c r="BP16" s="671" t="s">
        <v>210</v>
      </c>
      <c r="BQ16" s="671"/>
      <c r="BR16" s="671"/>
      <c r="BS16" s="671"/>
      <c r="BT16" s="671"/>
      <c r="BU16" s="671"/>
      <c r="BV16" s="671"/>
      <c r="BW16" s="672"/>
      <c r="BY16" s="609" t="s">
        <v>240</v>
      </c>
      <c r="BZ16" s="610"/>
      <c r="CA16" s="610"/>
      <c r="CB16" s="610"/>
      <c r="CC16" s="610"/>
      <c r="CD16" s="610"/>
      <c r="CE16" s="610"/>
      <c r="CF16" s="610"/>
      <c r="CG16" s="610"/>
      <c r="CH16" s="610"/>
      <c r="CI16" s="610"/>
      <c r="CJ16" s="610"/>
      <c r="CK16" s="610"/>
      <c r="CL16" s="611"/>
      <c r="CM16" s="612">
        <v>121104341</v>
      </c>
      <c r="CN16" s="613"/>
      <c r="CO16" s="613"/>
      <c r="CP16" s="613"/>
      <c r="CQ16" s="613"/>
      <c r="CR16" s="613"/>
      <c r="CS16" s="613"/>
      <c r="CT16" s="614"/>
      <c r="CU16" s="615">
        <v>21.2</v>
      </c>
      <c r="CV16" s="677"/>
      <c r="CW16" s="677"/>
      <c r="CX16" s="679"/>
      <c r="CY16" s="618">
        <v>6253911</v>
      </c>
      <c r="CZ16" s="613"/>
      <c r="DA16" s="613"/>
      <c r="DB16" s="613"/>
      <c r="DC16" s="613"/>
      <c r="DD16" s="613"/>
      <c r="DE16" s="613"/>
      <c r="DF16" s="613"/>
      <c r="DG16" s="613"/>
      <c r="DH16" s="613"/>
      <c r="DI16" s="613"/>
      <c r="DJ16" s="613"/>
      <c r="DK16" s="614"/>
      <c r="DL16" s="618">
        <v>88347149</v>
      </c>
      <c r="DM16" s="613"/>
      <c r="DN16" s="613"/>
      <c r="DO16" s="613"/>
      <c r="DP16" s="613"/>
      <c r="DQ16" s="613"/>
      <c r="DR16" s="613"/>
      <c r="DS16" s="613"/>
      <c r="DT16" s="613"/>
      <c r="DU16" s="613"/>
      <c r="DV16" s="613"/>
      <c r="DW16" s="613"/>
      <c r="DX16" s="696"/>
    </row>
    <row r="17" spans="2:128" ht="11.25" customHeight="1" x14ac:dyDescent="0.2">
      <c r="B17" s="609" t="s">
        <v>241</v>
      </c>
      <c r="C17" s="610"/>
      <c r="D17" s="610"/>
      <c r="E17" s="610"/>
      <c r="F17" s="610"/>
      <c r="G17" s="610"/>
      <c r="H17" s="610"/>
      <c r="I17" s="610"/>
      <c r="J17" s="610"/>
      <c r="K17" s="610"/>
      <c r="L17" s="610"/>
      <c r="M17" s="610"/>
      <c r="N17" s="610"/>
      <c r="O17" s="610"/>
      <c r="P17" s="610"/>
      <c r="Q17" s="611"/>
      <c r="R17" s="612">
        <v>587968</v>
      </c>
      <c r="S17" s="613"/>
      <c r="T17" s="613"/>
      <c r="U17" s="613"/>
      <c r="V17" s="613"/>
      <c r="W17" s="613"/>
      <c r="X17" s="613"/>
      <c r="Y17" s="614"/>
      <c r="Z17" s="676">
        <v>0.1</v>
      </c>
      <c r="AA17" s="676"/>
      <c r="AB17" s="676"/>
      <c r="AC17" s="676"/>
      <c r="AD17" s="671">
        <v>587968</v>
      </c>
      <c r="AE17" s="671"/>
      <c r="AF17" s="671"/>
      <c r="AG17" s="671"/>
      <c r="AH17" s="671"/>
      <c r="AI17" s="671"/>
      <c r="AJ17" s="671"/>
      <c r="AK17" s="671"/>
      <c r="AL17" s="615">
        <v>0.2</v>
      </c>
      <c r="AM17" s="677"/>
      <c r="AN17" s="677"/>
      <c r="AO17" s="678"/>
      <c r="AP17" s="609" t="s">
        <v>242</v>
      </c>
      <c r="AQ17" s="610"/>
      <c r="AR17" s="610"/>
      <c r="AS17" s="610"/>
      <c r="AT17" s="610"/>
      <c r="AU17" s="610"/>
      <c r="AV17" s="610"/>
      <c r="AW17" s="610"/>
      <c r="AX17" s="610"/>
      <c r="AY17" s="610"/>
      <c r="AZ17" s="610"/>
      <c r="BA17" s="610"/>
      <c r="BB17" s="610"/>
      <c r="BC17" s="611"/>
      <c r="BD17" s="612">
        <v>25249976</v>
      </c>
      <c r="BE17" s="613"/>
      <c r="BF17" s="613"/>
      <c r="BG17" s="613"/>
      <c r="BH17" s="613"/>
      <c r="BI17" s="613"/>
      <c r="BJ17" s="613"/>
      <c r="BK17" s="614"/>
      <c r="BL17" s="676">
        <v>18.600000000000001</v>
      </c>
      <c r="BM17" s="676"/>
      <c r="BN17" s="676"/>
      <c r="BO17" s="676"/>
      <c r="BP17" s="671" t="s">
        <v>210</v>
      </c>
      <c r="BQ17" s="671"/>
      <c r="BR17" s="671"/>
      <c r="BS17" s="671"/>
      <c r="BT17" s="671"/>
      <c r="BU17" s="671"/>
      <c r="BV17" s="671"/>
      <c r="BW17" s="672"/>
      <c r="BY17" s="609" t="s">
        <v>243</v>
      </c>
      <c r="BZ17" s="610"/>
      <c r="CA17" s="610"/>
      <c r="CB17" s="610"/>
      <c r="CC17" s="610"/>
      <c r="CD17" s="610"/>
      <c r="CE17" s="610"/>
      <c r="CF17" s="610"/>
      <c r="CG17" s="610"/>
      <c r="CH17" s="610"/>
      <c r="CI17" s="610"/>
      <c r="CJ17" s="610"/>
      <c r="CK17" s="610"/>
      <c r="CL17" s="611"/>
      <c r="CM17" s="612">
        <v>8396996</v>
      </c>
      <c r="CN17" s="613"/>
      <c r="CO17" s="613"/>
      <c r="CP17" s="613"/>
      <c r="CQ17" s="613"/>
      <c r="CR17" s="613"/>
      <c r="CS17" s="613"/>
      <c r="CT17" s="614"/>
      <c r="CU17" s="615">
        <v>1.5</v>
      </c>
      <c r="CV17" s="677"/>
      <c r="CW17" s="677"/>
      <c r="CX17" s="679"/>
      <c r="CY17" s="618" t="s">
        <v>128</v>
      </c>
      <c r="CZ17" s="613"/>
      <c r="DA17" s="613"/>
      <c r="DB17" s="613"/>
      <c r="DC17" s="613"/>
      <c r="DD17" s="613"/>
      <c r="DE17" s="613"/>
      <c r="DF17" s="613"/>
      <c r="DG17" s="613"/>
      <c r="DH17" s="613"/>
      <c r="DI17" s="613"/>
      <c r="DJ17" s="613"/>
      <c r="DK17" s="614"/>
      <c r="DL17" s="618">
        <v>75550</v>
      </c>
      <c r="DM17" s="613"/>
      <c r="DN17" s="613"/>
      <c r="DO17" s="613"/>
      <c r="DP17" s="613"/>
      <c r="DQ17" s="613"/>
      <c r="DR17" s="613"/>
      <c r="DS17" s="613"/>
      <c r="DT17" s="613"/>
      <c r="DU17" s="613"/>
      <c r="DV17" s="613"/>
      <c r="DW17" s="613"/>
      <c r="DX17" s="696"/>
    </row>
    <row r="18" spans="2:128" ht="11.25" customHeight="1" x14ac:dyDescent="0.2">
      <c r="B18" s="609" t="s">
        <v>244</v>
      </c>
      <c r="C18" s="610"/>
      <c r="D18" s="610"/>
      <c r="E18" s="610"/>
      <c r="F18" s="610"/>
      <c r="G18" s="610"/>
      <c r="H18" s="610"/>
      <c r="I18" s="610"/>
      <c r="J18" s="610"/>
      <c r="K18" s="610"/>
      <c r="L18" s="610"/>
      <c r="M18" s="610"/>
      <c r="N18" s="610"/>
      <c r="O18" s="610"/>
      <c r="P18" s="610"/>
      <c r="Q18" s="611"/>
      <c r="R18" s="612">
        <v>90071</v>
      </c>
      <c r="S18" s="613"/>
      <c r="T18" s="613"/>
      <c r="U18" s="613"/>
      <c r="V18" s="613"/>
      <c r="W18" s="613"/>
      <c r="X18" s="613"/>
      <c r="Y18" s="614"/>
      <c r="Z18" s="676">
        <v>0</v>
      </c>
      <c r="AA18" s="676"/>
      <c r="AB18" s="676"/>
      <c r="AC18" s="676"/>
      <c r="AD18" s="671">
        <v>90071</v>
      </c>
      <c r="AE18" s="671"/>
      <c r="AF18" s="671"/>
      <c r="AG18" s="671"/>
      <c r="AH18" s="671"/>
      <c r="AI18" s="671"/>
      <c r="AJ18" s="671"/>
      <c r="AK18" s="671"/>
      <c r="AL18" s="615">
        <v>0</v>
      </c>
      <c r="AM18" s="677"/>
      <c r="AN18" s="677"/>
      <c r="AO18" s="678"/>
      <c r="AP18" s="609" t="s">
        <v>245</v>
      </c>
      <c r="AQ18" s="610"/>
      <c r="AR18" s="610"/>
      <c r="AS18" s="610"/>
      <c r="AT18" s="610"/>
      <c r="AU18" s="610"/>
      <c r="AV18" s="610"/>
      <c r="AW18" s="610"/>
      <c r="AX18" s="610"/>
      <c r="AY18" s="610"/>
      <c r="AZ18" s="610"/>
      <c r="BA18" s="610"/>
      <c r="BB18" s="610"/>
      <c r="BC18" s="611"/>
      <c r="BD18" s="612">
        <v>41927811</v>
      </c>
      <c r="BE18" s="613"/>
      <c r="BF18" s="613"/>
      <c r="BG18" s="613"/>
      <c r="BH18" s="613"/>
      <c r="BI18" s="613"/>
      <c r="BJ18" s="613"/>
      <c r="BK18" s="614"/>
      <c r="BL18" s="676">
        <v>30.8</v>
      </c>
      <c r="BM18" s="676"/>
      <c r="BN18" s="676"/>
      <c r="BO18" s="676"/>
      <c r="BP18" s="671" t="s">
        <v>210</v>
      </c>
      <c r="BQ18" s="671"/>
      <c r="BR18" s="671"/>
      <c r="BS18" s="671"/>
      <c r="BT18" s="671"/>
      <c r="BU18" s="671"/>
      <c r="BV18" s="671"/>
      <c r="BW18" s="672"/>
      <c r="BY18" s="609" t="s">
        <v>246</v>
      </c>
      <c r="BZ18" s="610"/>
      <c r="CA18" s="610"/>
      <c r="CB18" s="610"/>
      <c r="CC18" s="610"/>
      <c r="CD18" s="610"/>
      <c r="CE18" s="610"/>
      <c r="CF18" s="610"/>
      <c r="CG18" s="610"/>
      <c r="CH18" s="610"/>
      <c r="CI18" s="610"/>
      <c r="CJ18" s="610"/>
      <c r="CK18" s="610"/>
      <c r="CL18" s="611"/>
      <c r="CM18" s="612">
        <v>79306983</v>
      </c>
      <c r="CN18" s="613"/>
      <c r="CO18" s="613"/>
      <c r="CP18" s="613"/>
      <c r="CQ18" s="613"/>
      <c r="CR18" s="613"/>
      <c r="CS18" s="613"/>
      <c r="CT18" s="614"/>
      <c r="CU18" s="615">
        <v>13.9</v>
      </c>
      <c r="CV18" s="677"/>
      <c r="CW18" s="677"/>
      <c r="CX18" s="679"/>
      <c r="CY18" s="618" t="s">
        <v>210</v>
      </c>
      <c r="CZ18" s="613"/>
      <c r="DA18" s="613"/>
      <c r="DB18" s="613"/>
      <c r="DC18" s="613"/>
      <c r="DD18" s="613"/>
      <c r="DE18" s="613"/>
      <c r="DF18" s="613"/>
      <c r="DG18" s="613"/>
      <c r="DH18" s="613"/>
      <c r="DI18" s="613"/>
      <c r="DJ18" s="613"/>
      <c r="DK18" s="614"/>
      <c r="DL18" s="618">
        <v>77802186</v>
      </c>
      <c r="DM18" s="613"/>
      <c r="DN18" s="613"/>
      <c r="DO18" s="613"/>
      <c r="DP18" s="613"/>
      <c r="DQ18" s="613"/>
      <c r="DR18" s="613"/>
      <c r="DS18" s="613"/>
      <c r="DT18" s="613"/>
      <c r="DU18" s="613"/>
      <c r="DV18" s="613"/>
      <c r="DW18" s="613"/>
      <c r="DX18" s="696"/>
    </row>
    <row r="19" spans="2:128" ht="11.25" customHeight="1" x14ac:dyDescent="0.2">
      <c r="B19" s="609" t="s">
        <v>247</v>
      </c>
      <c r="C19" s="610"/>
      <c r="D19" s="610"/>
      <c r="E19" s="610"/>
      <c r="F19" s="610"/>
      <c r="G19" s="610"/>
      <c r="H19" s="610"/>
      <c r="I19" s="610"/>
      <c r="J19" s="610"/>
      <c r="K19" s="610"/>
      <c r="L19" s="610"/>
      <c r="M19" s="610"/>
      <c r="N19" s="610"/>
      <c r="O19" s="610"/>
      <c r="P19" s="610"/>
      <c r="Q19" s="611"/>
      <c r="R19" s="612">
        <v>764844</v>
      </c>
      <c r="S19" s="613"/>
      <c r="T19" s="613"/>
      <c r="U19" s="613"/>
      <c r="V19" s="613"/>
      <c r="W19" s="613"/>
      <c r="X19" s="613"/>
      <c r="Y19" s="614"/>
      <c r="Z19" s="676">
        <v>0.1</v>
      </c>
      <c r="AA19" s="676"/>
      <c r="AB19" s="676"/>
      <c r="AC19" s="676"/>
      <c r="AD19" s="671">
        <v>764844</v>
      </c>
      <c r="AE19" s="671"/>
      <c r="AF19" s="671"/>
      <c r="AG19" s="671"/>
      <c r="AH19" s="671"/>
      <c r="AI19" s="671"/>
      <c r="AJ19" s="671"/>
      <c r="AK19" s="671"/>
      <c r="AL19" s="615">
        <v>0.3</v>
      </c>
      <c r="AM19" s="677"/>
      <c r="AN19" s="677"/>
      <c r="AO19" s="678"/>
      <c r="AP19" s="609" t="s">
        <v>248</v>
      </c>
      <c r="AQ19" s="610"/>
      <c r="AR19" s="610"/>
      <c r="AS19" s="610"/>
      <c r="AT19" s="610"/>
      <c r="AU19" s="610"/>
      <c r="AV19" s="610"/>
      <c r="AW19" s="610"/>
      <c r="AX19" s="610"/>
      <c r="AY19" s="610"/>
      <c r="AZ19" s="610"/>
      <c r="BA19" s="610"/>
      <c r="BB19" s="610"/>
      <c r="BC19" s="611"/>
      <c r="BD19" s="612">
        <v>2464202</v>
      </c>
      <c r="BE19" s="613"/>
      <c r="BF19" s="613"/>
      <c r="BG19" s="613"/>
      <c r="BH19" s="613"/>
      <c r="BI19" s="613"/>
      <c r="BJ19" s="613"/>
      <c r="BK19" s="614"/>
      <c r="BL19" s="676">
        <v>1.8</v>
      </c>
      <c r="BM19" s="676"/>
      <c r="BN19" s="676"/>
      <c r="BO19" s="676"/>
      <c r="BP19" s="671" t="s">
        <v>128</v>
      </c>
      <c r="BQ19" s="671"/>
      <c r="BR19" s="671"/>
      <c r="BS19" s="671"/>
      <c r="BT19" s="671"/>
      <c r="BU19" s="671"/>
      <c r="BV19" s="671"/>
      <c r="BW19" s="672"/>
      <c r="BY19" s="609" t="s">
        <v>249</v>
      </c>
      <c r="BZ19" s="610"/>
      <c r="CA19" s="610"/>
      <c r="CB19" s="610"/>
      <c r="CC19" s="610"/>
      <c r="CD19" s="610"/>
      <c r="CE19" s="610"/>
      <c r="CF19" s="610"/>
      <c r="CG19" s="610"/>
      <c r="CH19" s="610"/>
      <c r="CI19" s="610"/>
      <c r="CJ19" s="610"/>
      <c r="CK19" s="610"/>
      <c r="CL19" s="611"/>
      <c r="CM19" s="612" t="s">
        <v>128</v>
      </c>
      <c r="CN19" s="613"/>
      <c r="CO19" s="613"/>
      <c r="CP19" s="613"/>
      <c r="CQ19" s="613"/>
      <c r="CR19" s="613"/>
      <c r="CS19" s="613"/>
      <c r="CT19" s="614"/>
      <c r="CU19" s="615" t="s">
        <v>210</v>
      </c>
      <c r="CV19" s="677"/>
      <c r="CW19" s="677"/>
      <c r="CX19" s="679"/>
      <c r="CY19" s="618" t="s">
        <v>250</v>
      </c>
      <c r="CZ19" s="613"/>
      <c r="DA19" s="613"/>
      <c r="DB19" s="613"/>
      <c r="DC19" s="613"/>
      <c r="DD19" s="613"/>
      <c r="DE19" s="613"/>
      <c r="DF19" s="613"/>
      <c r="DG19" s="613"/>
      <c r="DH19" s="613"/>
      <c r="DI19" s="613"/>
      <c r="DJ19" s="613"/>
      <c r="DK19" s="614"/>
      <c r="DL19" s="618" t="s">
        <v>128</v>
      </c>
      <c r="DM19" s="613"/>
      <c r="DN19" s="613"/>
      <c r="DO19" s="613"/>
      <c r="DP19" s="613"/>
      <c r="DQ19" s="613"/>
      <c r="DR19" s="613"/>
      <c r="DS19" s="613"/>
      <c r="DT19" s="613"/>
      <c r="DU19" s="613"/>
      <c r="DV19" s="613"/>
      <c r="DW19" s="613"/>
      <c r="DX19" s="696"/>
    </row>
    <row r="20" spans="2:128" ht="11.25" customHeight="1" x14ac:dyDescent="0.2">
      <c r="B20" s="609" t="s">
        <v>251</v>
      </c>
      <c r="C20" s="610"/>
      <c r="D20" s="610"/>
      <c r="E20" s="610"/>
      <c r="F20" s="610"/>
      <c r="G20" s="610"/>
      <c r="H20" s="610"/>
      <c r="I20" s="610"/>
      <c r="J20" s="610"/>
      <c r="K20" s="610"/>
      <c r="L20" s="610"/>
      <c r="M20" s="610"/>
      <c r="N20" s="610"/>
      <c r="O20" s="610"/>
      <c r="P20" s="610"/>
      <c r="Q20" s="611"/>
      <c r="R20" s="612">
        <v>169726317</v>
      </c>
      <c r="S20" s="613"/>
      <c r="T20" s="613"/>
      <c r="U20" s="613"/>
      <c r="V20" s="613"/>
      <c r="W20" s="613"/>
      <c r="X20" s="613"/>
      <c r="Y20" s="614"/>
      <c r="Z20" s="676">
        <v>28.7</v>
      </c>
      <c r="AA20" s="676"/>
      <c r="AB20" s="676"/>
      <c r="AC20" s="676"/>
      <c r="AD20" s="671">
        <v>166211388</v>
      </c>
      <c r="AE20" s="671"/>
      <c r="AF20" s="671"/>
      <c r="AG20" s="671"/>
      <c r="AH20" s="671"/>
      <c r="AI20" s="671"/>
      <c r="AJ20" s="671"/>
      <c r="AK20" s="671"/>
      <c r="AL20" s="615">
        <v>55</v>
      </c>
      <c r="AM20" s="677"/>
      <c r="AN20" s="677"/>
      <c r="AO20" s="678"/>
      <c r="AP20" s="680" t="s">
        <v>252</v>
      </c>
      <c r="AQ20" s="681"/>
      <c r="AR20" s="681"/>
      <c r="AS20" s="681"/>
      <c r="AT20" s="681"/>
      <c r="AU20" s="681"/>
      <c r="AV20" s="681"/>
      <c r="AW20" s="681"/>
      <c r="AX20" s="681"/>
      <c r="AY20" s="681"/>
      <c r="AZ20" s="681"/>
      <c r="BA20" s="681"/>
      <c r="BB20" s="681"/>
      <c r="BC20" s="682"/>
      <c r="BD20" s="612">
        <v>1278185</v>
      </c>
      <c r="BE20" s="613"/>
      <c r="BF20" s="613"/>
      <c r="BG20" s="613"/>
      <c r="BH20" s="613"/>
      <c r="BI20" s="613"/>
      <c r="BJ20" s="613"/>
      <c r="BK20" s="614"/>
      <c r="BL20" s="676">
        <v>0.9</v>
      </c>
      <c r="BM20" s="676"/>
      <c r="BN20" s="676"/>
      <c r="BO20" s="676"/>
      <c r="BP20" s="671" t="s">
        <v>128</v>
      </c>
      <c r="BQ20" s="671"/>
      <c r="BR20" s="671"/>
      <c r="BS20" s="671"/>
      <c r="BT20" s="671"/>
      <c r="BU20" s="671"/>
      <c r="BV20" s="671"/>
      <c r="BW20" s="672"/>
      <c r="BY20" s="680" t="s">
        <v>253</v>
      </c>
      <c r="BZ20" s="681"/>
      <c r="CA20" s="681"/>
      <c r="CB20" s="681"/>
      <c r="CC20" s="681"/>
      <c r="CD20" s="681"/>
      <c r="CE20" s="681"/>
      <c r="CF20" s="681"/>
      <c r="CG20" s="681"/>
      <c r="CH20" s="681"/>
      <c r="CI20" s="681"/>
      <c r="CJ20" s="681"/>
      <c r="CK20" s="681"/>
      <c r="CL20" s="682"/>
      <c r="CM20" s="612" t="s">
        <v>128</v>
      </c>
      <c r="CN20" s="613"/>
      <c r="CO20" s="613"/>
      <c r="CP20" s="613"/>
      <c r="CQ20" s="613"/>
      <c r="CR20" s="613"/>
      <c r="CS20" s="613"/>
      <c r="CT20" s="614"/>
      <c r="CU20" s="615" t="s">
        <v>250</v>
      </c>
      <c r="CV20" s="677"/>
      <c r="CW20" s="677"/>
      <c r="CX20" s="679"/>
      <c r="CY20" s="618" t="s">
        <v>128</v>
      </c>
      <c r="CZ20" s="613"/>
      <c r="DA20" s="613"/>
      <c r="DB20" s="613"/>
      <c r="DC20" s="613"/>
      <c r="DD20" s="613"/>
      <c r="DE20" s="613"/>
      <c r="DF20" s="613"/>
      <c r="DG20" s="613"/>
      <c r="DH20" s="613"/>
      <c r="DI20" s="613"/>
      <c r="DJ20" s="613"/>
      <c r="DK20" s="614"/>
      <c r="DL20" s="618" t="s">
        <v>210</v>
      </c>
      <c r="DM20" s="613"/>
      <c r="DN20" s="613"/>
      <c r="DO20" s="613"/>
      <c r="DP20" s="613"/>
      <c r="DQ20" s="613"/>
      <c r="DR20" s="613"/>
      <c r="DS20" s="613"/>
      <c r="DT20" s="613"/>
      <c r="DU20" s="613"/>
      <c r="DV20" s="613"/>
      <c r="DW20" s="613"/>
      <c r="DX20" s="696"/>
    </row>
    <row r="21" spans="2:128" ht="11.25" customHeight="1" x14ac:dyDescent="0.2">
      <c r="B21" s="609" t="s">
        <v>254</v>
      </c>
      <c r="C21" s="610"/>
      <c r="D21" s="610"/>
      <c r="E21" s="610"/>
      <c r="F21" s="610"/>
      <c r="G21" s="610"/>
      <c r="H21" s="610"/>
      <c r="I21" s="610"/>
      <c r="J21" s="610"/>
      <c r="K21" s="610"/>
      <c r="L21" s="610"/>
      <c r="M21" s="610"/>
      <c r="N21" s="610"/>
      <c r="O21" s="610"/>
      <c r="P21" s="610"/>
      <c r="Q21" s="611"/>
      <c r="R21" s="612">
        <v>166211388</v>
      </c>
      <c r="S21" s="613"/>
      <c r="T21" s="613"/>
      <c r="U21" s="613"/>
      <c r="V21" s="613"/>
      <c r="W21" s="613"/>
      <c r="X21" s="613"/>
      <c r="Y21" s="614"/>
      <c r="Z21" s="615">
        <v>28.1</v>
      </c>
      <c r="AA21" s="677"/>
      <c r="AB21" s="677"/>
      <c r="AC21" s="679"/>
      <c r="AD21" s="618">
        <v>166211388</v>
      </c>
      <c r="AE21" s="613"/>
      <c r="AF21" s="613"/>
      <c r="AG21" s="613"/>
      <c r="AH21" s="613"/>
      <c r="AI21" s="613"/>
      <c r="AJ21" s="613"/>
      <c r="AK21" s="614"/>
      <c r="AL21" s="615">
        <v>55</v>
      </c>
      <c r="AM21" s="677"/>
      <c r="AN21" s="677"/>
      <c r="AO21" s="678"/>
      <c r="AP21" s="680" t="s">
        <v>255</v>
      </c>
      <c r="AQ21" s="681"/>
      <c r="AR21" s="681"/>
      <c r="AS21" s="681"/>
      <c r="AT21" s="681"/>
      <c r="AU21" s="681"/>
      <c r="AV21" s="681"/>
      <c r="AW21" s="681"/>
      <c r="AX21" s="681"/>
      <c r="AY21" s="681"/>
      <c r="AZ21" s="681"/>
      <c r="BA21" s="681"/>
      <c r="BB21" s="681"/>
      <c r="BC21" s="682"/>
      <c r="BD21" s="612">
        <v>334179</v>
      </c>
      <c r="BE21" s="613"/>
      <c r="BF21" s="613"/>
      <c r="BG21" s="613"/>
      <c r="BH21" s="613"/>
      <c r="BI21" s="613"/>
      <c r="BJ21" s="613"/>
      <c r="BK21" s="614"/>
      <c r="BL21" s="676">
        <v>0.2</v>
      </c>
      <c r="BM21" s="676"/>
      <c r="BN21" s="676"/>
      <c r="BO21" s="676"/>
      <c r="BP21" s="671" t="s">
        <v>210</v>
      </c>
      <c r="BQ21" s="671"/>
      <c r="BR21" s="671"/>
      <c r="BS21" s="671"/>
      <c r="BT21" s="671"/>
      <c r="BU21" s="671"/>
      <c r="BV21" s="671"/>
      <c r="BW21" s="672"/>
      <c r="BY21" s="680" t="s">
        <v>256</v>
      </c>
      <c r="BZ21" s="681"/>
      <c r="CA21" s="681"/>
      <c r="CB21" s="681"/>
      <c r="CC21" s="681"/>
      <c r="CD21" s="681"/>
      <c r="CE21" s="681"/>
      <c r="CF21" s="681"/>
      <c r="CG21" s="681"/>
      <c r="CH21" s="681"/>
      <c r="CI21" s="681"/>
      <c r="CJ21" s="681"/>
      <c r="CK21" s="681"/>
      <c r="CL21" s="682"/>
      <c r="CM21" s="612">
        <v>112873</v>
      </c>
      <c r="CN21" s="613"/>
      <c r="CO21" s="613"/>
      <c r="CP21" s="613"/>
      <c r="CQ21" s="613"/>
      <c r="CR21" s="613"/>
      <c r="CS21" s="613"/>
      <c r="CT21" s="614"/>
      <c r="CU21" s="615">
        <v>0</v>
      </c>
      <c r="CV21" s="677"/>
      <c r="CW21" s="677"/>
      <c r="CX21" s="679"/>
      <c r="CY21" s="618" t="s">
        <v>128</v>
      </c>
      <c r="CZ21" s="613"/>
      <c r="DA21" s="613"/>
      <c r="DB21" s="613"/>
      <c r="DC21" s="613"/>
      <c r="DD21" s="613"/>
      <c r="DE21" s="613"/>
      <c r="DF21" s="613"/>
      <c r="DG21" s="613"/>
      <c r="DH21" s="613"/>
      <c r="DI21" s="613"/>
      <c r="DJ21" s="613"/>
      <c r="DK21" s="614"/>
      <c r="DL21" s="618">
        <v>112873</v>
      </c>
      <c r="DM21" s="613"/>
      <c r="DN21" s="613"/>
      <c r="DO21" s="613"/>
      <c r="DP21" s="613"/>
      <c r="DQ21" s="613"/>
      <c r="DR21" s="613"/>
      <c r="DS21" s="613"/>
      <c r="DT21" s="613"/>
      <c r="DU21" s="613"/>
      <c r="DV21" s="613"/>
      <c r="DW21" s="613"/>
      <c r="DX21" s="696"/>
    </row>
    <row r="22" spans="2:128" ht="11.25" customHeight="1" x14ac:dyDescent="0.2">
      <c r="B22" s="609" t="s">
        <v>257</v>
      </c>
      <c r="C22" s="610"/>
      <c r="D22" s="610"/>
      <c r="E22" s="610"/>
      <c r="F22" s="610"/>
      <c r="G22" s="610"/>
      <c r="H22" s="610"/>
      <c r="I22" s="610"/>
      <c r="J22" s="610"/>
      <c r="K22" s="610"/>
      <c r="L22" s="610"/>
      <c r="M22" s="610"/>
      <c r="N22" s="610"/>
      <c r="O22" s="610"/>
      <c r="P22" s="610"/>
      <c r="Q22" s="611"/>
      <c r="R22" s="612">
        <v>3504751</v>
      </c>
      <c r="S22" s="613"/>
      <c r="T22" s="613"/>
      <c r="U22" s="613"/>
      <c r="V22" s="613"/>
      <c r="W22" s="613"/>
      <c r="X22" s="613"/>
      <c r="Y22" s="614"/>
      <c r="Z22" s="615">
        <v>0.6</v>
      </c>
      <c r="AA22" s="677"/>
      <c r="AB22" s="677"/>
      <c r="AC22" s="679"/>
      <c r="AD22" s="618" t="s">
        <v>250</v>
      </c>
      <c r="AE22" s="613"/>
      <c r="AF22" s="613"/>
      <c r="AG22" s="613"/>
      <c r="AH22" s="613"/>
      <c r="AI22" s="613"/>
      <c r="AJ22" s="613"/>
      <c r="AK22" s="614"/>
      <c r="AL22" s="615" t="s">
        <v>128</v>
      </c>
      <c r="AM22" s="677"/>
      <c r="AN22" s="677"/>
      <c r="AO22" s="678"/>
      <c r="AP22" s="680" t="s">
        <v>258</v>
      </c>
      <c r="AQ22" s="681"/>
      <c r="AR22" s="681"/>
      <c r="AS22" s="681"/>
      <c r="AT22" s="681"/>
      <c r="AU22" s="681"/>
      <c r="AV22" s="681"/>
      <c r="AW22" s="681"/>
      <c r="AX22" s="681"/>
      <c r="AY22" s="681"/>
      <c r="AZ22" s="681"/>
      <c r="BA22" s="681"/>
      <c r="BB22" s="681"/>
      <c r="BC22" s="682"/>
      <c r="BD22" s="612">
        <v>855317</v>
      </c>
      <c r="BE22" s="613"/>
      <c r="BF22" s="613"/>
      <c r="BG22" s="613"/>
      <c r="BH22" s="613"/>
      <c r="BI22" s="613"/>
      <c r="BJ22" s="613"/>
      <c r="BK22" s="614"/>
      <c r="BL22" s="676">
        <v>0.6</v>
      </c>
      <c r="BM22" s="676"/>
      <c r="BN22" s="676"/>
      <c r="BO22" s="676"/>
      <c r="BP22" s="671" t="s">
        <v>210</v>
      </c>
      <c r="BQ22" s="671"/>
      <c r="BR22" s="671"/>
      <c r="BS22" s="671"/>
      <c r="BT22" s="671"/>
      <c r="BU22" s="671"/>
      <c r="BV22" s="671"/>
      <c r="BW22" s="672"/>
      <c r="BY22" s="680" t="s">
        <v>259</v>
      </c>
      <c r="BZ22" s="681"/>
      <c r="CA22" s="681"/>
      <c r="CB22" s="681"/>
      <c r="CC22" s="681"/>
      <c r="CD22" s="681"/>
      <c r="CE22" s="681"/>
      <c r="CF22" s="681"/>
      <c r="CG22" s="681"/>
      <c r="CH22" s="681"/>
      <c r="CI22" s="681"/>
      <c r="CJ22" s="681"/>
      <c r="CK22" s="681"/>
      <c r="CL22" s="682"/>
      <c r="CM22" s="612">
        <v>369200</v>
      </c>
      <c r="CN22" s="613"/>
      <c r="CO22" s="613"/>
      <c r="CP22" s="613"/>
      <c r="CQ22" s="613"/>
      <c r="CR22" s="613"/>
      <c r="CS22" s="613"/>
      <c r="CT22" s="614"/>
      <c r="CU22" s="615">
        <v>0.1</v>
      </c>
      <c r="CV22" s="677"/>
      <c r="CW22" s="677"/>
      <c r="CX22" s="679"/>
      <c r="CY22" s="618" t="s">
        <v>210</v>
      </c>
      <c r="CZ22" s="613"/>
      <c r="DA22" s="613"/>
      <c r="DB22" s="613"/>
      <c r="DC22" s="613"/>
      <c r="DD22" s="613"/>
      <c r="DE22" s="613"/>
      <c r="DF22" s="613"/>
      <c r="DG22" s="613"/>
      <c r="DH22" s="613"/>
      <c r="DI22" s="613"/>
      <c r="DJ22" s="613"/>
      <c r="DK22" s="614"/>
      <c r="DL22" s="618">
        <v>369200</v>
      </c>
      <c r="DM22" s="613"/>
      <c r="DN22" s="613"/>
      <c r="DO22" s="613"/>
      <c r="DP22" s="613"/>
      <c r="DQ22" s="613"/>
      <c r="DR22" s="613"/>
      <c r="DS22" s="613"/>
      <c r="DT22" s="613"/>
      <c r="DU22" s="613"/>
      <c r="DV22" s="613"/>
      <c r="DW22" s="613"/>
      <c r="DX22" s="696"/>
    </row>
    <row r="23" spans="2:128" ht="11.25" customHeight="1" x14ac:dyDescent="0.2">
      <c r="B23" s="609" t="s">
        <v>260</v>
      </c>
      <c r="C23" s="610"/>
      <c r="D23" s="610"/>
      <c r="E23" s="610"/>
      <c r="F23" s="610"/>
      <c r="G23" s="610"/>
      <c r="H23" s="610"/>
      <c r="I23" s="610"/>
      <c r="J23" s="610"/>
      <c r="K23" s="610"/>
      <c r="L23" s="610"/>
      <c r="M23" s="610"/>
      <c r="N23" s="610"/>
      <c r="O23" s="610"/>
      <c r="P23" s="610"/>
      <c r="Q23" s="611"/>
      <c r="R23" s="612">
        <v>10178</v>
      </c>
      <c r="S23" s="613"/>
      <c r="T23" s="613"/>
      <c r="U23" s="613"/>
      <c r="V23" s="613"/>
      <c r="W23" s="613"/>
      <c r="X23" s="613"/>
      <c r="Y23" s="614"/>
      <c r="Z23" s="615">
        <v>0</v>
      </c>
      <c r="AA23" s="677"/>
      <c r="AB23" s="677"/>
      <c r="AC23" s="679"/>
      <c r="AD23" s="618" t="s">
        <v>210</v>
      </c>
      <c r="AE23" s="613"/>
      <c r="AF23" s="613"/>
      <c r="AG23" s="613"/>
      <c r="AH23" s="613"/>
      <c r="AI23" s="613"/>
      <c r="AJ23" s="613"/>
      <c r="AK23" s="614"/>
      <c r="AL23" s="615" t="s">
        <v>128</v>
      </c>
      <c r="AM23" s="677"/>
      <c r="AN23" s="677"/>
      <c r="AO23" s="678"/>
      <c r="AP23" s="680" t="s">
        <v>261</v>
      </c>
      <c r="AQ23" s="681"/>
      <c r="AR23" s="681"/>
      <c r="AS23" s="681"/>
      <c r="AT23" s="681"/>
      <c r="AU23" s="681"/>
      <c r="AV23" s="681"/>
      <c r="AW23" s="681"/>
      <c r="AX23" s="681"/>
      <c r="AY23" s="681"/>
      <c r="AZ23" s="681"/>
      <c r="BA23" s="681"/>
      <c r="BB23" s="681"/>
      <c r="BC23" s="682"/>
      <c r="BD23" s="612">
        <v>9076399</v>
      </c>
      <c r="BE23" s="613"/>
      <c r="BF23" s="613"/>
      <c r="BG23" s="613"/>
      <c r="BH23" s="613"/>
      <c r="BI23" s="613"/>
      <c r="BJ23" s="613"/>
      <c r="BK23" s="614"/>
      <c r="BL23" s="676">
        <v>6.7</v>
      </c>
      <c r="BM23" s="676"/>
      <c r="BN23" s="676"/>
      <c r="BO23" s="676"/>
      <c r="BP23" s="671" t="s">
        <v>128</v>
      </c>
      <c r="BQ23" s="671"/>
      <c r="BR23" s="671"/>
      <c r="BS23" s="671"/>
      <c r="BT23" s="671"/>
      <c r="BU23" s="671"/>
      <c r="BV23" s="671"/>
      <c r="BW23" s="672"/>
      <c r="BY23" s="680" t="s">
        <v>262</v>
      </c>
      <c r="BZ23" s="681"/>
      <c r="CA23" s="681"/>
      <c r="CB23" s="681"/>
      <c r="CC23" s="681"/>
      <c r="CD23" s="681"/>
      <c r="CE23" s="681"/>
      <c r="CF23" s="681"/>
      <c r="CG23" s="681"/>
      <c r="CH23" s="681"/>
      <c r="CI23" s="681"/>
      <c r="CJ23" s="681"/>
      <c r="CK23" s="681"/>
      <c r="CL23" s="682"/>
      <c r="CM23" s="612">
        <v>216390</v>
      </c>
      <c r="CN23" s="613"/>
      <c r="CO23" s="613"/>
      <c r="CP23" s="613"/>
      <c r="CQ23" s="613"/>
      <c r="CR23" s="613"/>
      <c r="CS23" s="613"/>
      <c r="CT23" s="614"/>
      <c r="CU23" s="615">
        <v>0</v>
      </c>
      <c r="CV23" s="677"/>
      <c r="CW23" s="677"/>
      <c r="CX23" s="679"/>
      <c r="CY23" s="618" t="s">
        <v>128</v>
      </c>
      <c r="CZ23" s="613"/>
      <c r="DA23" s="613"/>
      <c r="DB23" s="613"/>
      <c r="DC23" s="613"/>
      <c r="DD23" s="613"/>
      <c r="DE23" s="613"/>
      <c r="DF23" s="613"/>
      <c r="DG23" s="613"/>
      <c r="DH23" s="613"/>
      <c r="DI23" s="613"/>
      <c r="DJ23" s="613"/>
      <c r="DK23" s="614"/>
      <c r="DL23" s="618">
        <v>216390</v>
      </c>
      <c r="DM23" s="613"/>
      <c r="DN23" s="613"/>
      <c r="DO23" s="613"/>
      <c r="DP23" s="613"/>
      <c r="DQ23" s="613"/>
      <c r="DR23" s="613"/>
      <c r="DS23" s="613"/>
      <c r="DT23" s="613"/>
      <c r="DU23" s="613"/>
      <c r="DV23" s="613"/>
      <c r="DW23" s="613"/>
      <c r="DX23" s="696"/>
    </row>
    <row r="24" spans="2:128" ht="11.25" customHeight="1" x14ac:dyDescent="0.2">
      <c r="B24" s="609" t="s">
        <v>263</v>
      </c>
      <c r="C24" s="610"/>
      <c r="D24" s="610"/>
      <c r="E24" s="610"/>
      <c r="F24" s="610"/>
      <c r="G24" s="610"/>
      <c r="H24" s="610"/>
      <c r="I24" s="610"/>
      <c r="J24" s="610"/>
      <c r="K24" s="610"/>
      <c r="L24" s="610"/>
      <c r="M24" s="610"/>
      <c r="N24" s="610"/>
      <c r="O24" s="610"/>
      <c r="P24" s="610"/>
      <c r="Q24" s="611"/>
      <c r="R24" s="612">
        <v>328066900</v>
      </c>
      <c r="S24" s="613"/>
      <c r="T24" s="613"/>
      <c r="U24" s="613"/>
      <c r="V24" s="613"/>
      <c r="W24" s="613"/>
      <c r="X24" s="613"/>
      <c r="Y24" s="614"/>
      <c r="Z24" s="615">
        <v>55.4</v>
      </c>
      <c r="AA24" s="677"/>
      <c r="AB24" s="677"/>
      <c r="AC24" s="679"/>
      <c r="AD24" s="618">
        <v>300978122</v>
      </c>
      <c r="AE24" s="613"/>
      <c r="AF24" s="613"/>
      <c r="AG24" s="613"/>
      <c r="AH24" s="613"/>
      <c r="AI24" s="613"/>
      <c r="AJ24" s="613"/>
      <c r="AK24" s="614"/>
      <c r="AL24" s="615">
        <v>99.6</v>
      </c>
      <c r="AM24" s="677"/>
      <c r="AN24" s="677"/>
      <c r="AO24" s="678"/>
      <c r="AP24" s="680" t="s">
        <v>264</v>
      </c>
      <c r="AQ24" s="681"/>
      <c r="AR24" s="681"/>
      <c r="AS24" s="681"/>
      <c r="AT24" s="681"/>
      <c r="AU24" s="681"/>
      <c r="AV24" s="681"/>
      <c r="AW24" s="681"/>
      <c r="AX24" s="681"/>
      <c r="AY24" s="681"/>
      <c r="AZ24" s="681"/>
      <c r="BA24" s="681"/>
      <c r="BB24" s="681"/>
      <c r="BC24" s="682"/>
      <c r="BD24" s="612">
        <v>14534451</v>
      </c>
      <c r="BE24" s="613"/>
      <c r="BF24" s="613"/>
      <c r="BG24" s="613"/>
      <c r="BH24" s="613"/>
      <c r="BI24" s="613"/>
      <c r="BJ24" s="613"/>
      <c r="BK24" s="614"/>
      <c r="BL24" s="676">
        <v>10.7</v>
      </c>
      <c r="BM24" s="676"/>
      <c r="BN24" s="676"/>
      <c r="BO24" s="676"/>
      <c r="BP24" s="671" t="s">
        <v>128</v>
      </c>
      <c r="BQ24" s="671"/>
      <c r="BR24" s="671"/>
      <c r="BS24" s="671"/>
      <c r="BT24" s="671"/>
      <c r="BU24" s="671"/>
      <c r="BV24" s="671"/>
      <c r="BW24" s="672"/>
      <c r="BY24" s="680" t="s">
        <v>265</v>
      </c>
      <c r="BZ24" s="681"/>
      <c r="CA24" s="681"/>
      <c r="CB24" s="681"/>
      <c r="CC24" s="681"/>
      <c r="CD24" s="681"/>
      <c r="CE24" s="681"/>
      <c r="CF24" s="681"/>
      <c r="CG24" s="681"/>
      <c r="CH24" s="681"/>
      <c r="CI24" s="681"/>
      <c r="CJ24" s="681"/>
      <c r="CK24" s="681"/>
      <c r="CL24" s="682"/>
      <c r="CM24" s="612" t="s">
        <v>128</v>
      </c>
      <c r="CN24" s="613"/>
      <c r="CO24" s="613"/>
      <c r="CP24" s="613"/>
      <c r="CQ24" s="613"/>
      <c r="CR24" s="613"/>
      <c r="CS24" s="613"/>
      <c r="CT24" s="614"/>
      <c r="CU24" s="615" t="s">
        <v>210</v>
      </c>
      <c r="CV24" s="677"/>
      <c r="CW24" s="677"/>
      <c r="CX24" s="679"/>
      <c r="CY24" s="618" t="s">
        <v>128</v>
      </c>
      <c r="CZ24" s="613"/>
      <c r="DA24" s="613"/>
      <c r="DB24" s="613"/>
      <c r="DC24" s="613"/>
      <c r="DD24" s="613"/>
      <c r="DE24" s="613"/>
      <c r="DF24" s="613"/>
      <c r="DG24" s="613"/>
      <c r="DH24" s="613"/>
      <c r="DI24" s="613"/>
      <c r="DJ24" s="613"/>
      <c r="DK24" s="614"/>
      <c r="DL24" s="618" t="s">
        <v>128</v>
      </c>
      <c r="DM24" s="613"/>
      <c r="DN24" s="613"/>
      <c r="DO24" s="613"/>
      <c r="DP24" s="613"/>
      <c r="DQ24" s="613"/>
      <c r="DR24" s="613"/>
      <c r="DS24" s="613"/>
      <c r="DT24" s="613"/>
      <c r="DU24" s="613"/>
      <c r="DV24" s="613"/>
      <c r="DW24" s="613"/>
      <c r="DX24" s="696"/>
    </row>
    <row r="25" spans="2:128" ht="11.25" customHeight="1" x14ac:dyDescent="0.2">
      <c r="B25" s="609" t="s">
        <v>266</v>
      </c>
      <c r="C25" s="610"/>
      <c r="D25" s="610"/>
      <c r="E25" s="610"/>
      <c r="F25" s="610"/>
      <c r="G25" s="610"/>
      <c r="H25" s="610"/>
      <c r="I25" s="610"/>
      <c r="J25" s="610"/>
      <c r="K25" s="610"/>
      <c r="L25" s="610"/>
      <c r="M25" s="610"/>
      <c r="N25" s="610"/>
      <c r="O25" s="610"/>
      <c r="P25" s="610"/>
      <c r="Q25" s="611"/>
      <c r="R25" s="612">
        <v>320912</v>
      </c>
      <c r="S25" s="613"/>
      <c r="T25" s="613"/>
      <c r="U25" s="613"/>
      <c r="V25" s="613"/>
      <c r="W25" s="613"/>
      <c r="X25" s="613"/>
      <c r="Y25" s="614"/>
      <c r="Z25" s="615">
        <v>0.1</v>
      </c>
      <c r="AA25" s="677"/>
      <c r="AB25" s="677"/>
      <c r="AC25" s="679"/>
      <c r="AD25" s="618">
        <v>320912</v>
      </c>
      <c r="AE25" s="613"/>
      <c r="AF25" s="613"/>
      <c r="AG25" s="613"/>
      <c r="AH25" s="613"/>
      <c r="AI25" s="613"/>
      <c r="AJ25" s="613"/>
      <c r="AK25" s="614"/>
      <c r="AL25" s="615">
        <v>0.1</v>
      </c>
      <c r="AM25" s="677"/>
      <c r="AN25" s="677"/>
      <c r="AO25" s="678"/>
      <c r="AP25" s="680" t="s">
        <v>267</v>
      </c>
      <c r="AQ25" s="681"/>
      <c r="AR25" s="681"/>
      <c r="AS25" s="681"/>
      <c r="AT25" s="681"/>
      <c r="AU25" s="681"/>
      <c r="AV25" s="681"/>
      <c r="AW25" s="681"/>
      <c r="AX25" s="681"/>
      <c r="AY25" s="681"/>
      <c r="AZ25" s="681"/>
      <c r="BA25" s="681"/>
      <c r="BB25" s="681"/>
      <c r="BC25" s="682"/>
      <c r="BD25" s="612">
        <v>12339</v>
      </c>
      <c r="BE25" s="613"/>
      <c r="BF25" s="613"/>
      <c r="BG25" s="613"/>
      <c r="BH25" s="613"/>
      <c r="BI25" s="613"/>
      <c r="BJ25" s="613"/>
      <c r="BK25" s="614"/>
      <c r="BL25" s="676">
        <v>0</v>
      </c>
      <c r="BM25" s="676"/>
      <c r="BN25" s="676"/>
      <c r="BO25" s="676"/>
      <c r="BP25" s="671" t="s">
        <v>128</v>
      </c>
      <c r="BQ25" s="671"/>
      <c r="BR25" s="671"/>
      <c r="BS25" s="671"/>
      <c r="BT25" s="671"/>
      <c r="BU25" s="671"/>
      <c r="BV25" s="671"/>
      <c r="BW25" s="672"/>
      <c r="BY25" s="680" t="s">
        <v>268</v>
      </c>
      <c r="BZ25" s="681"/>
      <c r="CA25" s="681"/>
      <c r="CB25" s="681"/>
      <c r="CC25" s="681"/>
      <c r="CD25" s="681"/>
      <c r="CE25" s="681"/>
      <c r="CF25" s="681"/>
      <c r="CG25" s="681"/>
      <c r="CH25" s="681"/>
      <c r="CI25" s="681"/>
      <c r="CJ25" s="681"/>
      <c r="CK25" s="681"/>
      <c r="CL25" s="682"/>
      <c r="CM25" s="612">
        <v>20643194</v>
      </c>
      <c r="CN25" s="613"/>
      <c r="CO25" s="613"/>
      <c r="CP25" s="613"/>
      <c r="CQ25" s="613"/>
      <c r="CR25" s="613"/>
      <c r="CS25" s="613"/>
      <c r="CT25" s="614"/>
      <c r="CU25" s="615">
        <v>3.6</v>
      </c>
      <c r="CV25" s="677"/>
      <c r="CW25" s="677"/>
      <c r="CX25" s="679"/>
      <c r="CY25" s="618" t="s">
        <v>210</v>
      </c>
      <c r="CZ25" s="613"/>
      <c r="DA25" s="613"/>
      <c r="DB25" s="613"/>
      <c r="DC25" s="613"/>
      <c r="DD25" s="613"/>
      <c r="DE25" s="613"/>
      <c r="DF25" s="613"/>
      <c r="DG25" s="613"/>
      <c r="DH25" s="613"/>
      <c r="DI25" s="613"/>
      <c r="DJ25" s="613"/>
      <c r="DK25" s="614"/>
      <c r="DL25" s="618">
        <v>20643194</v>
      </c>
      <c r="DM25" s="613"/>
      <c r="DN25" s="613"/>
      <c r="DO25" s="613"/>
      <c r="DP25" s="613"/>
      <c r="DQ25" s="613"/>
      <c r="DR25" s="613"/>
      <c r="DS25" s="613"/>
      <c r="DT25" s="613"/>
      <c r="DU25" s="613"/>
      <c r="DV25" s="613"/>
      <c r="DW25" s="613"/>
      <c r="DX25" s="696"/>
    </row>
    <row r="26" spans="2:128" ht="11.25" customHeight="1" x14ac:dyDescent="0.2">
      <c r="B26" s="609" t="s">
        <v>269</v>
      </c>
      <c r="C26" s="610"/>
      <c r="D26" s="610"/>
      <c r="E26" s="610"/>
      <c r="F26" s="610"/>
      <c r="G26" s="610"/>
      <c r="H26" s="610"/>
      <c r="I26" s="610"/>
      <c r="J26" s="610"/>
      <c r="K26" s="610"/>
      <c r="L26" s="610"/>
      <c r="M26" s="610"/>
      <c r="N26" s="610"/>
      <c r="O26" s="610"/>
      <c r="P26" s="610"/>
      <c r="Q26" s="611"/>
      <c r="R26" s="612">
        <v>4415064</v>
      </c>
      <c r="S26" s="613"/>
      <c r="T26" s="613"/>
      <c r="U26" s="613"/>
      <c r="V26" s="613"/>
      <c r="W26" s="613"/>
      <c r="X26" s="613"/>
      <c r="Y26" s="614"/>
      <c r="Z26" s="615">
        <v>0.7</v>
      </c>
      <c r="AA26" s="677"/>
      <c r="AB26" s="677"/>
      <c r="AC26" s="679"/>
      <c r="AD26" s="618" t="s">
        <v>128</v>
      </c>
      <c r="AE26" s="613"/>
      <c r="AF26" s="613"/>
      <c r="AG26" s="613"/>
      <c r="AH26" s="613"/>
      <c r="AI26" s="613"/>
      <c r="AJ26" s="613"/>
      <c r="AK26" s="614"/>
      <c r="AL26" s="615" t="s">
        <v>210</v>
      </c>
      <c r="AM26" s="677"/>
      <c r="AN26" s="677"/>
      <c r="AO26" s="678"/>
      <c r="AP26" s="680" t="s">
        <v>270</v>
      </c>
      <c r="AQ26" s="681"/>
      <c r="AR26" s="681"/>
      <c r="AS26" s="681"/>
      <c r="AT26" s="681"/>
      <c r="AU26" s="681"/>
      <c r="AV26" s="681"/>
      <c r="AW26" s="681"/>
      <c r="AX26" s="681"/>
      <c r="AY26" s="681"/>
      <c r="AZ26" s="681"/>
      <c r="BA26" s="681"/>
      <c r="BB26" s="681"/>
      <c r="BC26" s="682"/>
      <c r="BD26" s="612" t="s">
        <v>210</v>
      </c>
      <c r="BE26" s="613"/>
      <c r="BF26" s="613"/>
      <c r="BG26" s="613"/>
      <c r="BH26" s="613"/>
      <c r="BI26" s="613"/>
      <c r="BJ26" s="613"/>
      <c r="BK26" s="614"/>
      <c r="BL26" s="676" t="s">
        <v>210</v>
      </c>
      <c r="BM26" s="676"/>
      <c r="BN26" s="676"/>
      <c r="BO26" s="676"/>
      <c r="BP26" s="671" t="s">
        <v>210</v>
      </c>
      <c r="BQ26" s="671"/>
      <c r="BR26" s="671"/>
      <c r="BS26" s="671"/>
      <c r="BT26" s="671"/>
      <c r="BU26" s="671"/>
      <c r="BV26" s="671"/>
      <c r="BW26" s="672"/>
      <c r="BY26" s="680" t="s">
        <v>271</v>
      </c>
      <c r="BZ26" s="681"/>
      <c r="CA26" s="681"/>
      <c r="CB26" s="681"/>
      <c r="CC26" s="681"/>
      <c r="CD26" s="681"/>
      <c r="CE26" s="681"/>
      <c r="CF26" s="681"/>
      <c r="CG26" s="681"/>
      <c r="CH26" s="681"/>
      <c r="CI26" s="681"/>
      <c r="CJ26" s="681"/>
      <c r="CK26" s="681"/>
      <c r="CL26" s="682"/>
      <c r="CM26" s="612">
        <v>234515</v>
      </c>
      <c r="CN26" s="613"/>
      <c r="CO26" s="613"/>
      <c r="CP26" s="613"/>
      <c r="CQ26" s="613"/>
      <c r="CR26" s="613"/>
      <c r="CS26" s="613"/>
      <c r="CT26" s="614"/>
      <c r="CU26" s="615">
        <v>0</v>
      </c>
      <c r="CV26" s="677"/>
      <c r="CW26" s="677"/>
      <c r="CX26" s="679"/>
      <c r="CY26" s="618" t="s">
        <v>210</v>
      </c>
      <c r="CZ26" s="613"/>
      <c r="DA26" s="613"/>
      <c r="DB26" s="613"/>
      <c r="DC26" s="613"/>
      <c r="DD26" s="613"/>
      <c r="DE26" s="613"/>
      <c r="DF26" s="613"/>
      <c r="DG26" s="613"/>
      <c r="DH26" s="613"/>
      <c r="DI26" s="613"/>
      <c r="DJ26" s="613"/>
      <c r="DK26" s="614"/>
      <c r="DL26" s="618">
        <v>234515</v>
      </c>
      <c r="DM26" s="613"/>
      <c r="DN26" s="613"/>
      <c r="DO26" s="613"/>
      <c r="DP26" s="613"/>
      <c r="DQ26" s="613"/>
      <c r="DR26" s="613"/>
      <c r="DS26" s="613"/>
      <c r="DT26" s="613"/>
      <c r="DU26" s="613"/>
      <c r="DV26" s="613"/>
      <c r="DW26" s="613"/>
      <c r="DX26" s="696"/>
    </row>
    <row r="27" spans="2:128" ht="11.25" customHeight="1" x14ac:dyDescent="0.2">
      <c r="B27" s="609" t="s">
        <v>272</v>
      </c>
      <c r="C27" s="610"/>
      <c r="D27" s="610"/>
      <c r="E27" s="610"/>
      <c r="F27" s="610"/>
      <c r="G27" s="610"/>
      <c r="H27" s="610"/>
      <c r="I27" s="610"/>
      <c r="J27" s="610"/>
      <c r="K27" s="610"/>
      <c r="L27" s="610"/>
      <c r="M27" s="610"/>
      <c r="N27" s="610"/>
      <c r="O27" s="610"/>
      <c r="P27" s="610"/>
      <c r="Q27" s="611"/>
      <c r="R27" s="612">
        <v>5935195</v>
      </c>
      <c r="S27" s="613"/>
      <c r="T27" s="613"/>
      <c r="U27" s="613"/>
      <c r="V27" s="613"/>
      <c r="W27" s="613"/>
      <c r="X27" s="613"/>
      <c r="Y27" s="614"/>
      <c r="Z27" s="615">
        <v>1</v>
      </c>
      <c r="AA27" s="677"/>
      <c r="AB27" s="677"/>
      <c r="AC27" s="679"/>
      <c r="AD27" s="618">
        <v>645340</v>
      </c>
      <c r="AE27" s="613"/>
      <c r="AF27" s="613"/>
      <c r="AG27" s="613"/>
      <c r="AH27" s="613"/>
      <c r="AI27" s="613"/>
      <c r="AJ27" s="613"/>
      <c r="AK27" s="614"/>
      <c r="AL27" s="615">
        <v>0.2</v>
      </c>
      <c r="AM27" s="677"/>
      <c r="AN27" s="677"/>
      <c r="AO27" s="678"/>
      <c r="AP27" s="680" t="s">
        <v>273</v>
      </c>
      <c r="AQ27" s="681"/>
      <c r="AR27" s="681"/>
      <c r="AS27" s="681"/>
      <c r="AT27" s="681"/>
      <c r="AU27" s="681"/>
      <c r="AV27" s="681"/>
      <c r="AW27" s="681"/>
      <c r="AX27" s="681"/>
      <c r="AY27" s="681"/>
      <c r="AZ27" s="681"/>
      <c r="BA27" s="681"/>
      <c r="BB27" s="681"/>
      <c r="BC27" s="682"/>
      <c r="BD27" s="612" t="s">
        <v>128</v>
      </c>
      <c r="BE27" s="613"/>
      <c r="BF27" s="613"/>
      <c r="BG27" s="613"/>
      <c r="BH27" s="613"/>
      <c r="BI27" s="613"/>
      <c r="BJ27" s="613"/>
      <c r="BK27" s="614"/>
      <c r="BL27" s="676" t="s">
        <v>128</v>
      </c>
      <c r="BM27" s="676"/>
      <c r="BN27" s="676"/>
      <c r="BO27" s="676"/>
      <c r="BP27" s="671" t="s">
        <v>210</v>
      </c>
      <c r="BQ27" s="671"/>
      <c r="BR27" s="671"/>
      <c r="BS27" s="671"/>
      <c r="BT27" s="671"/>
      <c r="BU27" s="671"/>
      <c r="BV27" s="671"/>
      <c r="BW27" s="672"/>
      <c r="BY27" s="680" t="s">
        <v>274</v>
      </c>
      <c r="BZ27" s="681"/>
      <c r="CA27" s="681"/>
      <c r="CB27" s="681"/>
      <c r="CC27" s="681"/>
      <c r="CD27" s="681"/>
      <c r="CE27" s="681"/>
      <c r="CF27" s="681"/>
      <c r="CG27" s="681"/>
      <c r="CH27" s="681"/>
      <c r="CI27" s="681"/>
      <c r="CJ27" s="681"/>
      <c r="CK27" s="681"/>
      <c r="CL27" s="682"/>
      <c r="CM27" s="612" t="s">
        <v>128</v>
      </c>
      <c r="CN27" s="613"/>
      <c r="CO27" s="613"/>
      <c r="CP27" s="613"/>
      <c r="CQ27" s="613"/>
      <c r="CR27" s="613"/>
      <c r="CS27" s="613"/>
      <c r="CT27" s="614"/>
      <c r="CU27" s="615" t="s">
        <v>128</v>
      </c>
      <c r="CV27" s="677"/>
      <c r="CW27" s="677"/>
      <c r="CX27" s="679"/>
      <c r="CY27" s="618" t="s">
        <v>128</v>
      </c>
      <c r="CZ27" s="613"/>
      <c r="DA27" s="613"/>
      <c r="DB27" s="613"/>
      <c r="DC27" s="613"/>
      <c r="DD27" s="613"/>
      <c r="DE27" s="613"/>
      <c r="DF27" s="613"/>
      <c r="DG27" s="613"/>
      <c r="DH27" s="613"/>
      <c r="DI27" s="613"/>
      <c r="DJ27" s="613"/>
      <c r="DK27" s="614"/>
      <c r="DL27" s="618" t="s">
        <v>210</v>
      </c>
      <c r="DM27" s="613"/>
      <c r="DN27" s="613"/>
      <c r="DO27" s="613"/>
      <c r="DP27" s="613"/>
      <c r="DQ27" s="613"/>
      <c r="DR27" s="613"/>
      <c r="DS27" s="613"/>
      <c r="DT27" s="613"/>
      <c r="DU27" s="613"/>
      <c r="DV27" s="613"/>
      <c r="DW27" s="613"/>
      <c r="DX27" s="696"/>
    </row>
    <row r="28" spans="2:128" ht="11.25" customHeight="1" x14ac:dyDescent="0.2">
      <c r="B28" s="609" t="s">
        <v>275</v>
      </c>
      <c r="C28" s="610"/>
      <c r="D28" s="610"/>
      <c r="E28" s="610"/>
      <c r="F28" s="610"/>
      <c r="G28" s="610"/>
      <c r="H28" s="610"/>
      <c r="I28" s="610"/>
      <c r="J28" s="610"/>
      <c r="K28" s="610"/>
      <c r="L28" s="610"/>
      <c r="M28" s="610"/>
      <c r="N28" s="610"/>
      <c r="O28" s="610"/>
      <c r="P28" s="610"/>
      <c r="Q28" s="611"/>
      <c r="R28" s="612">
        <v>1823439</v>
      </c>
      <c r="S28" s="613"/>
      <c r="T28" s="613"/>
      <c r="U28" s="613"/>
      <c r="V28" s="613"/>
      <c r="W28" s="613"/>
      <c r="X28" s="613"/>
      <c r="Y28" s="614"/>
      <c r="Z28" s="615">
        <v>0.3</v>
      </c>
      <c r="AA28" s="677"/>
      <c r="AB28" s="677"/>
      <c r="AC28" s="679"/>
      <c r="AD28" s="618" t="s">
        <v>210</v>
      </c>
      <c r="AE28" s="613"/>
      <c r="AF28" s="613"/>
      <c r="AG28" s="613"/>
      <c r="AH28" s="613"/>
      <c r="AI28" s="613"/>
      <c r="AJ28" s="613"/>
      <c r="AK28" s="614"/>
      <c r="AL28" s="615" t="s">
        <v>128</v>
      </c>
      <c r="AM28" s="677"/>
      <c r="AN28" s="677"/>
      <c r="AO28" s="678"/>
      <c r="AP28" s="680" t="s">
        <v>276</v>
      </c>
      <c r="AQ28" s="681"/>
      <c r="AR28" s="681"/>
      <c r="AS28" s="681"/>
      <c r="AT28" s="681"/>
      <c r="AU28" s="681"/>
      <c r="AV28" s="681"/>
      <c r="AW28" s="681"/>
      <c r="AX28" s="681"/>
      <c r="AY28" s="681"/>
      <c r="AZ28" s="681"/>
      <c r="BA28" s="681"/>
      <c r="BB28" s="681"/>
      <c r="BC28" s="682"/>
      <c r="BD28" s="612">
        <v>458959</v>
      </c>
      <c r="BE28" s="613"/>
      <c r="BF28" s="613"/>
      <c r="BG28" s="613"/>
      <c r="BH28" s="613"/>
      <c r="BI28" s="613"/>
      <c r="BJ28" s="613"/>
      <c r="BK28" s="614"/>
      <c r="BL28" s="676">
        <v>0.3</v>
      </c>
      <c r="BM28" s="676"/>
      <c r="BN28" s="676"/>
      <c r="BO28" s="676"/>
      <c r="BP28" s="671" t="s">
        <v>210</v>
      </c>
      <c r="BQ28" s="671"/>
      <c r="BR28" s="671"/>
      <c r="BS28" s="671"/>
      <c r="BT28" s="671"/>
      <c r="BU28" s="671"/>
      <c r="BV28" s="671"/>
      <c r="BW28" s="672"/>
      <c r="BY28" s="680" t="s">
        <v>277</v>
      </c>
      <c r="BZ28" s="681"/>
      <c r="CA28" s="681"/>
      <c r="CB28" s="681"/>
      <c r="CC28" s="681"/>
      <c r="CD28" s="681"/>
      <c r="CE28" s="681"/>
      <c r="CF28" s="681"/>
      <c r="CG28" s="681"/>
      <c r="CH28" s="681"/>
      <c r="CI28" s="681"/>
      <c r="CJ28" s="681"/>
      <c r="CK28" s="681"/>
      <c r="CL28" s="682"/>
      <c r="CM28" s="612">
        <v>553834</v>
      </c>
      <c r="CN28" s="613"/>
      <c r="CO28" s="613"/>
      <c r="CP28" s="613"/>
      <c r="CQ28" s="613"/>
      <c r="CR28" s="613"/>
      <c r="CS28" s="613"/>
      <c r="CT28" s="614"/>
      <c r="CU28" s="615">
        <v>0.1</v>
      </c>
      <c r="CV28" s="677"/>
      <c r="CW28" s="677"/>
      <c r="CX28" s="679"/>
      <c r="CY28" s="618" t="s">
        <v>250</v>
      </c>
      <c r="CZ28" s="613"/>
      <c r="DA28" s="613"/>
      <c r="DB28" s="613"/>
      <c r="DC28" s="613"/>
      <c r="DD28" s="613"/>
      <c r="DE28" s="613"/>
      <c r="DF28" s="613"/>
      <c r="DG28" s="613"/>
      <c r="DH28" s="613"/>
      <c r="DI28" s="613"/>
      <c r="DJ28" s="613"/>
      <c r="DK28" s="614"/>
      <c r="DL28" s="618">
        <v>553834</v>
      </c>
      <c r="DM28" s="613"/>
      <c r="DN28" s="613"/>
      <c r="DO28" s="613"/>
      <c r="DP28" s="613"/>
      <c r="DQ28" s="613"/>
      <c r="DR28" s="613"/>
      <c r="DS28" s="613"/>
      <c r="DT28" s="613"/>
      <c r="DU28" s="613"/>
      <c r="DV28" s="613"/>
      <c r="DW28" s="613"/>
      <c r="DX28" s="696"/>
    </row>
    <row r="29" spans="2:128" ht="11.25" customHeight="1" x14ac:dyDescent="0.2">
      <c r="B29" s="609" t="s">
        <v>278</v>
      </c>
      <c r="C29" s="610"/>
      <c r="D29" s="610"/>
      <c r="E29" s="610"/>
      <c r="F29" s="610"/>
      <c r="G29" s="610"/>
      <c r="H29" s="610"/>
      <c r="I29" s="610"/>
      <c r="J29" s="610"/>
      <c r="K29" s="610"/>
      <c r="L29" s="610"/>
      <c r="M29" s="610"/>
      <c r="N29" s="610"/>
      <c r="O29" s="610"/>
      <c r="P29" s="610"/>
      <c r="Q29" s="611"/>
      <c r="R29" s="612">
        <v>93705695</v>
      </c>
      <c r="S29" s="613"/>
      <c r="T29" s="613"/>
      <c r="U29" s="613"/>
      <c r="V29" s="613"/>
      <c r="W29" s="613"/>
      <c r="X29" s="613"/>
      <c r="Y29" s="614"/>
      <c r="Z29" s="615">
        <v>15.8</v>
      </c>
      <c r="AA29" s="677"/>
      <c r="AB29" s="677"/>
      <c r="AC29" s="679"/>
      <c r="AD29" s="618" t="s">
        <v>210</v>
      </c>
      <c r="AE29" s="613"/>
      <c r="AF29" s="613"/>
      <c r="AG29" s="613"/>
      <c r="AH29" s="613"/>
      <c r="AI29" s="613"/>
      <c r="AJ29" s="613"/>
      <c r="AK29" s="614"/>
      <c r="AL29" s="615" t="s">
        <v>128</v>
      </c>
      <c r="AM29" s="677"/>
      <c r="AN29" s="677"/>
      <c r="AO29" s="678"/>
      <c r="AP29" s="680" t="s">
        <v>279</v>
      </c>
      <c r="AQ29" s="681"/>
      <c r="AR29" s="681"/>
      <c r="AS29" s="681"/>
      <c r="AT29" s="681"/>
      <c r="AU29" s="681"/>
      <c r="AV29" s="681"/>
      <c r="AW29" s="681"/>
      <c r="AX29" s="681"/>
      <c r="AY29" s="681"/>
      <c r="AZ29" s="681"/>
      <c r="BA29" s="681"/>
      <c r="BB29" s="681"/>
      <c r="BC29" s="682"/>
      <c r="BD29" s="612">
        <v>22828</v>
      </c>
      <c r="BE29" s="613"/>
      <c r="BF29" s="613"/>
      <c r="BG29" s="613"/>
      <c r="BH29" s="613"/>
      <c r="BI29" s="613"/>
      <c r="BJ29" s="613"/>
      <c r="BK29" s="614"/>
      <c r="BL29" s="676">
        <v>0</v>
      </c>
      <c r="BM29" s="676"/>
      <c r="BN29" s="676"/>
      <c r="BO29" s="676"/>
      <c r="BP29" s="671" t="s">
        <v>250</v>
      </c>
      <c r="BQ29" s="671"/>
      <c r="BR29" s="671"/>
      <c r="BS29" s="671"/>
      <c r="BT29" s="671"/>
      <c r="BU29" s="671"/>
      <c r="BV29" s="671"/>
      <c r="BW29" s="672"/>
      <c r="BY29" s="680" t="s">
        <v>280</v>
      </c>
      <c r="BZ29" s="697"/>
      <c r="CA29" s="697"/>
      <c r="CB29" s="697"/>
      <c r="CC29" s="697"/>
      <c r="CD29" s="697"/>
      <c r="CE29" s="697"/>
      <c r="CF29" s="697"/>
      <c r="CG29" s="697"/>
      <c r="CH29" s="697"/>
      <c r="CI29" s="697"/>
      <c r="CJ29" s="697"/>
      <c r="CK29" s="697"/>
      <c r="CL29" s="682"/>
      <c r="CM29" s="612" t="s">
        <v>128</v>
      </c>
      <c r="CN29" s="613"/>
      <c r="CO29" s="613"/>
      <c r="CP29" s="613"/>
      <c r="CQ29" s="613"/>
      <c r="CR29" s="613"/>
      <c r="CS29" s="613"/>
      <c r="CT29" s="614"/>
      <c r="CU29" s="615" t="s">
        <v>128</v>
      </c>
      <c r="CV29" s="677"/>
      <c r="CW29" s="677"/>
      <c r="CX29" s="679"/>
      <c r="CY29" s="618" t="s">
        <v>210</v>
      </c>
      <c r="CZ29" s="613"/>
      <c r="DA29" s="613"/>
      <c r="DB29" s="613"/>
      <c r="DC29" s="613"/>
      <c r="DD29" s="613"/>
      <c r="DE29" s="613"/>
      <c r="DF29" s="613"/>
      <c r="DG29" s="613"/>
      <c r="DH29" s="613"/>
      <c r="DI29" s="613"/>
      <c r="DJ29" s="613"/>
      <c r="DK29" s="614"/>
      <c r="DL29" s="618" t="s">
        <v>128</v>
      </c>
      <c r="DM29" s="613"/>
      <c r="DN29" s="613"/>
      <c r="DO29" s="613"/>
      <c r="DP29" s="613"/>
      <c r="DQ29" s="613"/>
      <c r="DR29" s="613"/>
      <c r="DS29" s="613"/>
      <c r="DT29" s="613"/>
      <c r="DU29" s="613"/>
      <c r="DV29" s="613"/>
      <c r="DW29" s="613"/>
      <c r="DX29" s="696"/>
    </row>
    <row r="30" spans="2:128" ht="11.25" customHeight="1" x14ac:dyDescent="0.2">
      <c r="B30" s="609" t="s">
        <v>281</v>
      </c>
      <c r="C30" s="610"/>
      <c r="D30" s="610"/>
      <c r="E30" s="610"/>
      <c r="F30" s="610"/>
      <c r="G30" s="610"/>
      <c r="H30" s="610"/>
      <c r="I30" s="610"/>
      <c r="J30" s="610"/>
      <c r="K30" s="610"/>
      <c r="L30" s="610"/>
      <c r="M30" s="610"/>
      <c r="N30" s="610"/>
      <c r="O30" s="610"/>
      <c r="P30" s="610"/>
      <c r="Q30" s="611"/>
      <c r="R30" s="612" t="s">
        <v>128</v>
      </c>
      <c r="S30" s="613"/>
      <c r="T30" s="613"/>
      <c r="U30" s="613"/>
      <c r="V30" s="613"/>
      <c r="W30" s="613"/>
      <c r="X30" s="613"/>
      <c r="Y30" s="614"/>
      <c r="Z30" s="615" t="s">
        <v>210</v>
      </c>
      <c r="AA30" s="677"/>
      <c r="AB30" s="677"/>
      <c r="AC30" s="679"/>
      <c r="AD30" s="618" t="s">
        <v>128</v>
      </c>
      <c r="AE30" s="613"/>
      <c r="AF30" s="613"/>
      <c r="AG30" s="613"/>
      <c r="AH30" s="613"/>
      <c r="AI30" s="613"/>
      <c r="AJ30" s="613"/>
      <c r="AK30" s="614"/>
      <c r="AL30" s="615" t="s">
        <v>210</v>
      </c>
      <c r="AM30" s="677"/>
      <c r="AN30" s="677"/>
      <c r="AO30" s="678"/>
      <c r="AP30" s="680" t="s">
        <v>282</v>
      </c>
      <c r="AQ30" s="681"/>
      <c r="AR30" s="681"/>
      <c r="AS30" s="681"/>
      <c r="AT30" s="681"/>
      <c r="AU30" s="681"/>
      <c r="AV30" s="681"/>
      <c r="AW30" s="681"/>
      <c r="AX30" s="681"/>
      <c r="AY30" s="681"/>
      <c r="AZ30" s="681"/>
      <c r="BA30" s="681"/>
      <c r="BB30" s="681"/>
      <c r="BC30" s="682"/>
      <c r="BD30" s="612">
        <v>22828</v>
      </c>
      <c r="BE30" s="613"/>
      <c r="BF30" s="613"/>
      <c r="BG30" s="613"/>
      <c r="BH30" s="613"/>
      <c r="BI30" s="613"/>
      <c r="BJ30" s="613"/>
      <c r="BK30" s="614"/>
      <c r="BL30" s="676">
        <v>0</v>
      </c>
      <c r="BM30" s="676"/>
      <c r="BN30" s="676"/>
      <c r="BO30" s="676"/>
      <c r="BP30" s="671" t="s">
        <v>128</v>
      </c>
      <c r="BQ30" s="671"/>
      <c r="BR30" s="671"/>
      <c r="BS30" s="671"/>
      <c r="BT30" s="671"/>
      <c r="BU30" s="671"/>
      <c r="BV30" s="671"/>
      <c r="BW30" s="672"/>
      <c r="BY30" s="680" t="s">
        <v>283</v>
      </c>
      <c r="BZ30" s="697"/>
      <c r="CA30" s="697"/>
      <c r="CB30" s="697"/>
      <c r="CC30" s="697"/>
      <c r="CD30" s="697"/>
      <c r="CE30" s="697"/>
      <c r="CF30" s="697"/>
      <c r="CG30" s="697"/>
      <c r="CH30" s="697"/>
      <c r="CI30" s="697"/>
      <c r="CJ30" s="697"/>
      <c r="CK30" s="697"/>
      <c r="CL30" s="682"/>
      <c r="CM30" s="612">
        <v>147137</v>
      </c>
      <c r="CN30" s="613"/>
      <c r="CO30" s="613"/>
      <c r="CP30" s="613"/>
      <c r="CQ30" s="613"/>
      <c r="CR30" s="613"/>
      <c r="CS30" s="613"/>
      <c r="CT30" s="614"/>
      <c r="CU30" s="615">
        <v>0</v>
      </c>
      <c r="CV30" s="677"/>
      <c r="CW30" s="677"/>
      <c r="CX30" s="679"/>
      <c r="CY30" s="618" t="s">
        <v>210</v>
      </c>
      <c r="CZ30" s="613"/>
      <c r="DA30" s="613"/>
      <c r="DB30" s="613"/>
      <c r="DC30" s="613"/>
      <c r="DD30" s="613"/>
      <c r="DE30" s="613"/>
      <c r="DF30" s="613"/>
      <c r="DG30" s="613"/>
      <c r="DH30" s="613"/>
      <c r="DI30" s="613"/>
      <c r="DJ30" s="613"/>
      <c r="DK30" s="614"/>
      <c r="DL30" s="618">
        <v>147137</v>
      </c>
      <c r="DM30" s="613"/>
      <c r="DN30" s="613"/>
      <c r="DO30" s="613"/>
      <c r="DP30" s="613"/>
      <c r="DQ30" s="613"/>
      <c r="DR30" s="613"/>
      <c r="DS30" s="613"/>
      <c r="DT30" s="613"/>
      <c r="DU30" s="613"/>
      <c r="DV30" s="613"/>
      <c r="DW30" s="613"/>
      <c r="DX30" s="696"/>
    </row>
    <row r="31" spans="2:128" ht="11.25" customHeight="1" x14ac:dyDescent="0.2">
      <c r="B31" s="609" t="s">
        <v>284</v>
      </c>
      <c r="C31" s="610"/>
      <c r="D31" s="610"/>
      <c r="E31" s="610"/>
      <c r="F31" s="610"/>
      <c r="G31" s="610"/>
      <c r="H31" s="610"/>
      <c r="I31" s="610"/>
      <c r="J31" s="610"/>
      <c r="K31" s="610"/>
      <c r="L31" s="610"/>
      <c r="M31" s="610"/>
      <c r="N31" s="610"/>
      <c r="O31" s="610"/>
      <c r="P31" s="610"/>
      <c r="Q31" s="611"/>
      <c r="R31" s="612">
        <v>2032457</v>
      </c>
      <c r="S31" s="613"/>
      <c r="T31" s="613"/>
      <c r="U31" s="613"/>
      <c r="V31" s="613"/>
      <c r="W31" s="613"/>
      <c r="X31" s="613"/>
      <c r="Y31" s="614"/>
      <c r="Z31" s="615">
        <v>0.3</v>
      </c>
      <c r="AA31" s="677"/>
      <c r="AB31" s="677"/>
      <c r="AC31" s="679"/>
      <c r="AD31" s="618">
        <v>67484</v>
      </c>
      <c r="AE31" s="613"/>
      <c r="AF31" s="613"/>
      <c r="AG31" s="613"/>
      <c r="AH31" s="613"/>
      <c r="AI31" s="613"/>
      <c r="AJ31" s="613"/>
      <c r="AK31" s="614"/>
      <c r="AL31" s="615">
        <v>0</v>
      </c>
      <c r="AM31" s="677"/>
      <c r="AN31" s="677"/>
      <c r="AO31" s="678"/>
      <c r="AP31" s="680" t="s">
        <v>285</v>
      </c>
      <c r="AQ31" s="681"/>
      <c r="AR31" s="681"/>
      <c r="AS31" s="681"/>
      <c r="AT31" s="681"/>
      <c r="AU31" s="681"/>
      <c r="AV31" s="681"/>
      <c r="AW31" s="681"/>
      <c r="AX31" s="681"/>
      <c r="AY31" s="681"/>
      <c r="AZ31" s="681"/>
      <c r="BA31" s="681"/>
      <c r="BB31" s="681"/>
      <c r="BC31" s="682"/>
      <c r="BD31" s="612">
        <v>436131</v>
      </c>
      <c r="BE31" s="613"/>
      <c r="BF31" s="613"/>
      <c r="BG31" s="613"/>
      <c r="BH31" s="613"/>
      <c r="BI31" s="613"/>
      <c r="BJ31" s="613"/>
      <c r="BK31" s="614"/>
      <c r="BL31" s="676">
        <v>0.3</v>
      </c>
      <c r="BM31" s="676"/>
      <c r="BN31" s="676"/>
      <c r="BO31" s="676"/>
      <c r="BP31" s="671" t="s">
        <v>210</v>
      </c>
      <c r="BQ31" s="671"/>
      <c r="BR31" s="671"/>
      <c r="BS31" s="671"/>
      <c r="BT31" s="671"/>
      <c r="BU31" s="671"/>
      <c r="BV31" s="671"/>
      <c r="BW31" s="672"/>
      <c r="BY31" s="609" t="s">
        <v>286</v>
      </c>
      <c r="BZ31" s="610"/>
      <c r="CA31" s="610"/>
      <c r="CB31" s="610"/>
      <c r="CC31" s="610"/>
      <c r="CD31" s="610"/>
      <c r="CE31" s="610"/>
      <c r="CF31" s="610"/>
      <c r="CG31" s="610"/>
      <c r="CH31" s="610"/>
      <c r="CI31" s="610"/>
      <c r="CJ31" s="610"/>
      <c r="CK31" s="610"/>
      <c r="CL31" s="611"/>
      <c r="CM31" s="612" t="s">
        <v>128</v>
      </c>
      <c r="CN31" s="613"/>
      <c r="CO31" s="613"/>
      <c r="CP31" s="613"/>
      <c r="CQ31" s="613"/>
      <c r="CR31" s="613"/>
      <c r="CS31" s="613"/>
      <c r="CT31" s="614"/>
      <c r="CU31" s="615" t="s">
        <v>128</v>
      </c>
      <c r="CV31" s="677"/>
      <c r="CW31" s="677"/>
      <c r="CX31" s="679"/>
      <c r="CY31" s="618" t="s">
        <v>210</v>
      </c>
      <c r="CZ31" s="613"/>
      <c r="DA31" s="613"/>
      <c r="DB31" s="613"/>
      <c r="DC31" s="613"/>
      <c r="DD31" s="613"/>
      <c r="DE31" s="613"/>
      <c r="DF31" s="613"/>
      <c r="DG31" s="613"/>
      <c r="DH31" s="613"/>
      <c r="DI31" s="613"/>
      <c r="DJ31" s="613"/>
      <c r="DK31" s="614"/>
      <c r="DL31" s="618" t="s">
        <v>128</v>
      </c>
      <c r="DM31" s="613"/>
      <c r="DN31" s="613"/>
      <c r="DO31" s="613"/>
      <c r="DP31" s="613"/>
      <c r="DQ31" s="613"/>
      <c r="DR31" s="613"/>
      <c r="DS31" s="613"/>
      <c r="DT31" s="613"/>
      <c r="DU31" s="613"/>
      <c r="DV31" s="613"/>
      <c r="DW31" s="613"/>
      <c r="DX31" s="696"/>
    </row>
    <row r="32" spans="2:128" ht="11.25" customHeight="1" x14ac:dyDescent="0.2">
      <c r="B32" s="609" t="s">
        <v>287</v>
      </c>
      <c r="C32" s="610"/>
      <c r="D32" s="610"/>
      <c r="E32" s="610"/>
      <c r="F32" s="610"/>
      <c r="G32" s="610"/>
      <c r="H32" s="610"/>
      <c r="I32" s="610"/>
      <c r="J32" s="610"/>
      <c r="K32" s="610"/>
      <c r="L32" s="610"/>
      <c r="M32" s="610"/>
      <c r="N32" s="610"/>
      <c r="O32" s="610"/>
      <c r="P32" s="610"/>
      <c r="Q32" s="611"/>
      <c r="R32" s="612">
        <v>75452</v>
      </c>
      <c r="S32" s="613"/>
      <c r="T32" s="613"/>
      <c r="U32" s="613"/>
      <c r="V32" s="613"/>
      <c r="W32" s="613"/>
      <c r="X32" s="613"/>
      <c r="Y32" s="614"/>
      <c r="Z32" s="615">
        <v>0</v>
      </c>
      <c r="AA32" s="677"/>
      <c r="AB32" s="677"/>
      <c r="AC32" s="679"/>
      <c r="AD32" s="618" t="s">
        <v>210</v>
      </c>
      <c r="AE32" s="613"/>
      <c r="AF32" s="613"/>
      <c r="AG32" s="613"/>
      <c r="AH32" s="613"/>
      <c r="AI32" s="613"/>
      <c r="AJ32" s="613"/>
      <c r="AK32" s="614"/>
      <c r="AL32" s="615" t="s">
        <v>128</v>
      </c>
      <c r="AM32" s="677"/>
      <c r="AN32" s="677"/>
      <c r="AO32" s="678"/>
      <c r="AP32" s="680" t="s">
        <v>288</v>
      </c>
      <c r="AQ32" s="681"/>
      <c r="AR32" s="681"/>
      <c r="AS32" s="681"/>
      <c r="AT32" s="681"/>
      <c r="AU32" s="681"/>
      <c r="AV32" s="681"/>
      <c r="AW32" s="681"/>
      <c r="AX32" s="681"/>
      <c r="AY32" s="681"/>
      <c r="AZ32" s="681"/>
      <c r="BA32" s="681"/>
      <c r="BB32" s="681"/>
      <c r="BC32" s="682"/>
      <c r="BD32" s="612" t="s">
        <v>128</v>
      </c>
      <c r="BE32" s="613"/>
      <c r="BF32" s="613"/>
      <c r="BG32" s="613"/>
      <c r="BH32" s="613"/>
      <c r="BI32" s="613"/>
      <c r="BJ32" s="613"/>
      <c r="BK32" s="614"/>
      <c r="BL32" s="676" t="s">
        <v>210</v>
      </c>
      <c r="BM32" s="676"/>
      <c r="BN32" s="676"/>
      <c r="BO32" s="676"/>
      <c r="BP32" s="671" t="s">
        <v>128</v>
      </c>
      <c r="BQ32" s="671"/>
      <c r="BR32" s="671"/>
      <c r="BS32" s="671"/>
      <c r="BT32" s="671"/>
      <c r="BU32" s="671"/>
      <c r="BV32" s="671"/>
      <c r="BW32" s="672"/>
      <c r="BY32" s="591" t="s">
        <v>289</v>
      </c>
      <c r="BZ32" s="592"/>
      <c r="CA32" s="592"/>
      <c r="CB32" s="592"/>
      <c r="CC32" s="592"/>
      <c r="CD32" s="592"/>
      <c r="CE32" s="592"/>
      <c r="CF32" s="592"/>
      <c r="CG32" s="592"/>
      <c r="CH32" s="592"/>
      <c r="CI32" s="592"/>
      <c r="CJ32" s="592"/>
      <c r="CK32" s="592"/>
      <c r="CL32" s="593"/>
      <c r="CM32" s="612">
        <v>570848815</v>
      </c>
      <c r="CN32" s="613"/>
      <c r="CO32" s="613"/>
      <c r="CP32" s="613"/>
      <c r="CQ32" s="613"/>
      <c r="CR32" s="613"/>
      <c r="CS32" s="613"/>
      <c r="CT32" s="614"/>
      <c r="CU32" s="597">
        <v>100</v>
      </c>
      <c r="CV32" s="694"/>
      <c r="CW32" s="694"/>
      <c r="CX32" s="695"/>
      <c r="CY32" s="618">
        <v>132140616</v>
      </c>
      <c r="CZ32" s="613"/>
      <c r="DA32" s="613"/>
      <c r="DB32" s="613"/>
      <c r="DC32" s="613"/>
      <c r="DD32" s="613"/>
      <c r="DE32" s="613"/>
      <c r="DF32" s="613"/>
      <c r="DG32" s="613"/>
      <c r="DH32" s="613"/>
      <c r="DI32" s="613"/>
      <c r="DJ32" s="613"/>
      <c r="DK32" s="614"/>
      <c r="DL32" s="618">
        <v>357062116</v>
      </c>
      <c r="DM32" s="613"/>
      <c r="DN32" s="613"/>
      <c r="DO32" s="613"/>
      <c r="DP32" s="613"/>
      <c r="DQ32" s="613"/>
      <c r="DR32" s="613"/>
      <c r="DS32" s="613"/>
      <c r="DT32" s="613"/>
      <c r="DU32" s="613"/>
      <c r="DV32" s="613"/>
      <c r="DW32" s="613"/>
      <c r="DX32" s="696"/>
    </row>
    <row r="33" spans="2:128" ht="11.25" customHeight="1" x14ac:dyDescent="0.2">
      <c r="B33" s="609" t="s">
        <v>290</v>
      </c>
      <c r="C33" s="610"/>
      <c r="D33" s="610"/>
      <c r="E33" s="610"/>
      <c r="F33" s="610"/>
      <c r="G33" s="610"/>
      <c r="H33" s="610"/>
      <c r="I33" s="610"/>
      <c r="J33" s="610"/>
      <c r="K33" s="610"/>
      <c r="L33" s="610"/>
      <c r="M33" s="610"/>
      <c r="N33" s="610"/>
      <c r="O33" s="610"/>
      <c r="P33" s="610"/>
      <c r="Q33" s="611"/>
      <c r="R33" s="612">
        <v>18117223</v>
      </c>
      <c r="S33" s="613"/>
      <c r="T33" s="613"/>
      <c r="U33" s="613"/>
      <c r="V33" s="613"/>
      <c r="W33" s="613"/>
      <c r="X33" s="613"/>
      <c r="Y33" s="614"/>
      <c r="Z33" s="615">
        <v>3.1</v>
      </c>
      <c r="AA33" s="677"/>
      <c r="AB33" s="677"/>
      <c r="AC33" s="679"/>
      <c r="AD33" s="618" t="s">
        <v>128</v>
      </c>
      <c r="AE33" s="613"/>
      <c r="AF33" s="613"/>
      <c r="AG33" s="613"/>
      <c r="AH33" s="613"/>
      <c r="AI33" s="613"/>
      <c r="AJ33" s="613"/>
      <c r="AK33" s="614"/>
      <c r="AL33" s="615" t="s">
        <v>210</v>
      </c>
      <c r="AM33" s="677"/>
      <c r="AN33" s="677"/>
      <c r="AO33" s="678"/>
      <c r="AP33" s="609" t="s">
        <v>157</v>
      </c>
      <c r="AQ33" s="610"/>
      <c r="AR33" s="610"/>
      <c r="AS33" s="610"/>
      <c r="AT33" s="610"/>
      <c r="AU33" s="610"/>
      <c r="AV33" s="610"/>
      <c r="AW33" s="610"/>
      <c r="AX33" s="610"/>
      <c r="AY33" s="610"/>
      <c r="AZ33" s="610"/>
      <c r="BA33" s="610"/>
      <c r="BB33" s="610"/>
      <c r="BC33" s="611"/>
      <c r="BD33" s="612">
        <v>136050464</v>
      </c>
      <c r="BE33" s="613"/>
      <c r="BF33" s="613"/>
      <c r="BG33" s="613"/>
      <c r="BH33" s="613"/>
      <c r="BI33" s="613"/>
      <c r="BJ33" s="613"/>
      <c r="BK33" s="614"/>
      <c r="BL33" s="676">
        <v>100</v>
      </c>
      <c r="BM33" s="676"/>
      <c r="BN33" s="676"/>
      <c r="BO33" s="676"/>
      <c r="BP33" s="671">
        <v>860575</v>
      </c>
      <c r="BQ33" s="671"/>
      <c r="BR33" s="671"/>
      <c r="BS33" s="671"/>
      <c r="BT33" s="671"/>
      <c r="BU33" s="671"/>
      <c r="BV33" s="671"/>
      <c r="BW33" s="672"/>
      <c r="BY33" s="673" t="s">
        <v>291</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292</v>
      </c>
      <c r="C34" s="610"/>
      <c r="D34" s="610"/>
      <c r="E34" s="610"/>
      <c r="F34" s="610"/>
      <c r="G34" s="610"/>
      <c r="H34" s="610"/>
      <c r="I34" s="610"/>
      <c r="J34" s="610"/>
      <c r="K34" s="610"/>
      <c r="L34" s="610"/>
      <c r="M34" s="610"/>
      <c r="N34" s="610"/>
      <c r="O34" s="610"/>
      <c r="P34" s="610"/>
      <c r="Q34" s="611"/>
      <c r="R34" s="612">
        <v>18314619</v>
      </c>
      <c r="S34" s="613"/>
      <c r="T34" s="613"/>
      <c r="U34" s="613"/>
      <c r="V34" s="613"/>
      <c r="W34" s="613"/>
      <c r="X34" s="613"/>
      <c r="Y34" s="614"/>
      <c r="Z34" s="615">
        <v>3.1</v>
      </c>
      <c r="AA34" s="677"/>
      <c r="AB34" s="677"/>
      <c r="AC34" s="679"/>
      <c r="AD34" s="618" t="s">
        <v>210</v>
      </c>
      <c r="AE34" s="613"/>
      <c r="AF34" s="613"/>
      <c r="AG34" s="613"/>
      <c r="AH34" s="613"/>
      <c r="AI34" s="613"/>
      <c r="AJ34" s="613"/>
      <c r="AK34" s="614"/>
      <c r="AL34" s="615" t="s">
        <v>128</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198</v>
      </c>
      <c r="BZ34" s="674"/>
      <c r="CA34" s="674"/>
      <c r="CB34" s="674"/>
      <c r="CC34" s="674"/>
      <c r="CD34" s="674"/>
      <c r="CE34" s="674"/>
      <c r="CF34" s="674"/>
      <c r="CG34" s="674"/>
      <c r="CH34" s="674"/>
      <c r="CI34" s="674"/>
      <c r="CJ34" s="674"/>
      <c r="CK34" s="674"/>
      <c r="CL34" s="675"/>
      <c r="CM34" s="673" t="s">
        <v>293</v>
      </c>
      <c r="CN34" s="674"/>
      <c r="CO34" s="674"/>
      <c r="CP34" s="674"/>
      <c r="CQ34" s="674"/>
      <c r="CR34" s="674"/>
      <c r="CS34" s="674"/>
      <c r="CT34" s="675"/>
      <c r="CU34" s="673" t="s">
        <v>294</v>
      </c>
      <c r="CV34" s="674"/>
      <c r="CW34" s="674"/>
      <c r="CX34" s="675"/>
      <c r="CY34" s="673" t="s">
        <v>295</v>
      </c>
      <c r="CZ34" s="674"/>
      <c r="DA34" s="674"/>
      <c r="DB34" s="674"/>
      <c r="DC34" s="674"/>
      <c r="DD34" s="674"/>
      <c r="DE34" s="674"/>
      <c r="DF34" s="675"/>
      <c r="DG34" s="691" t="s">
        <v>296</v>
      </c>
      <c r="DH34" s="692"/>
      <c r="DI34" s="692"/>
      <c r="DJ34" s="692"/>
      <c r="DK34" s="692"/>
      <c r="DL34" s="692"/>
      <c r="DM34" s="692"/>
      <c r="DN34" s="692"/>
      <c r="DO34" s="692"/>
      <c r="DP34" s="692"/>
      <c r="DQ34" s="693"/>
      <c r="DR34" s="673" t="s">
        <v>297</v>
      </c>
      <c r="DS34" s="674"/>
      <c r="DT34" s="674"/>
      <c r="DU34" s="674"/>
      <c r="DV34" s="674"/>
      <c r="DW34" s="674"/>
      <c r="DX34" s="675"/>
    </row>
    <row r="35" spans="2:128" ht="11.25" customHeight="1" x14ac:dyDescent="0.2">
      <c r="B35" s="609" t="s">
        <v>298</v>
      </c>
      <c r="C35" s="610"/>
      <c r="D35" s="610"/>
      <c r="E35" s="610"/>
      <c r="F35" s="610"/>
      <c r="G35" s="610"/>
      <c r="H35" s="610"/>
      <c r="I35" s="610"/>
      <c r="J35" s="610"/>
      <c r="K35" s="610"/>
      <c r="L35" s="610"/>
      <c r="M35" s="610"/>
      <c r="N35" s="610"/>
      <c r="O35" s="610"/>
      <c r="P35" s="610"/>
      <c r="Q35" s="611"/>
      <c r="R35" s="612">
        <v>39351917</v>
      </c>
      <c r="S35" s="613"/>
      <c r="T35" s="613"/>
      <c r="U35" s="613"/>
      <c r="V35" s="613"/>
      <c r="W35" s="613"/>
      <c r="X35" s="613"/>
      <c r="Y35" s="614"/>
      <c r="Z35" s="615">
        <v>6.6</v>
      </c>
      <c r="AA35" s="677"/>
      <c r="AB35" s="677"/>
      <c r="AC35" s="679"/>
      <c r="AD35" s="618">
        <v>92448</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299</v>
      </c>
      <c r="BZ35" s="666"/>
      <c r="CA35" s="666"/>
      <c r="CB35" s="666"/>
      <c r="CC35" s="666"/>
      <c r="CD35" s="666"/>
      <c r="CE35" s="666"/>
      <c r="CF35" s="666"/>
      <c r="CG35" s="666"/>
      <c r="CH35" s="666"/>
      <c r="CI35" s="666"/>
      <c r="CJ35" s="666"/>
      <c r="CK35" s="666"/>
      <c r="CL35" s="667"/>
      <c r="CM35" s="686">
        <v>243808211</v>
      </c>
      <c r="CN35" s="687"/>
      <c r="CO35" s="687"/>
      <c r="CP35" s="687"/>
      <c r="CQ35" s="687"/>
      <c r="CR35" s="687"/>
      <c r="CS35" s="687"/>
      <c r="CT35" s="688"/>
      <c r="CU35" s="683">
        <v>42.7</v>
      </c>
      <c r="CV35" s="684"/>
      <c r="CW35" s="684"/>
      <c r="CX35" s="689"/>
      <c r="CY35" s="690">
        <v>212922670</v>
      </c>
      <c r="CZ35" s="687"/>
      <c r="DA35" s="687"/>
      <c r="DB35" s="687"/>
      <c r="DC35" s="687"/>
      <c r="DD35" s="687"/>
      <c r="DE35" s="687"/>
      <c r="DF35" s="688"/>
      <c r="DG35" s="690">
        <v>210092771</v>
      </c>
      <c r="DH35" s="687"/>
      <c r="DI35" s="687"/>
      <c r="DJ35" s="687"/>
      <c r="DK35" s="687"/>
      <c r="DL35" s="687"/>
      <c r="DM35" s="687"/>
      <c r="DN35" s="687"/>
      <c r="DO35" s="687"/>
      <c r="DP35" s="687"/>
      <c r="DQ35" s="688"/>
      <c r="DR35" s="683">
        <v>65.400000000000006</v>
      </c>
      <c r="DS35" s="684"/>
      <c r="DT35" s="684"/>
      <c r="DU35" s="684"/>
      <c r="DV35" s="684"/>
      <c r="DW35" s="684"/>
      <c r="DX35" s="685"/>
    </row>
    <row r="36" spans="2:128" ht="11.25" customHeight="1" x14ac:dyDescent="0.2">
      <c r="B36" s="609" t="s">
        <v>300</v>
      </c>
      <c r="C36" s="610"/>
      <c r="D36" s="610"/>
      <c r="E36" s="610"/>
      <c r="F36" s="610"/>
      <c r="G36" s="610"/>
      <c r="H36" s="610"/>
      <c r="I36" s="610"/>
      <c r="J36" s="610"/>
      <c r="K36" s="610"/>
      <c r="L36" s="610"/>
      <c r="M36" s="610"/>
      <c r="N36" s="610"/>
      <c r="O36" s="610"/>
      <c r="P36" s="610"/>
      <c r="Q36" s="611"/>
      <c r="R36" s="612">
        <v>79877000</v>
      </c>
      <c r="S36" s="613"/>
      <c r="T36" s="613"/>
      <c r="U36" s="613"/>
      <c r="V36" s="613"/>
      <c r="W36" s="613"/>
      <c r="X36" s="613"/>
      <c r="Y36" s="614"/>
      <c r="Z36" s="615">
        <v>13.5</v>
      </c>
      <c r="AA36" s="677"/>
      <c r="AB36" s="677"/>
      <c r="AC36" s="679"/>
      <c r="AD36" s="618" t="s">
        <v>128</v>
      </c>
      <c r="AE36" s="613"/>
      <c r="AF36" s="613"/>
      <c r="AG36" s="613"/>
      <c r="AH36" s="613"/>
      <c r="AI36" s="613"/>
      <c r="AJ36" s="613"/>
      <c r="AK36" s="614"/>
      <c r="AL36" s="615" t="s">
        <v>128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301</v>
      </c>
      <c r="BZ36" s="610"/>
      <c r="CA36" s="610"/>
      <c r="CB36" s="610"/>
      <c r="CC36" s="610"/>
      <c r="CD36" s="610"/>
      <c r="CE36" s="610"/>
      <c r="CF36" s="610"/>
      <c r="CG36" s="610"/>
      <c r="CH36" s="610"/>
      <c r="CI36" s="610"/>
      <c r="CJ36" s="610"/>
      <c r="CK36" s="610"/>
      <c r="CL36" s="611"/>
      <c r="CM36" s="612">
        <v>151940216</v>
      </c>
      <c r="CN36" s="619"/>
      <c r="CO36" s="619"/>
      <c r="CP36" s="619"/>
      <c r="CQ36" s="619"/>
      <c r="CR36" s="619"/>
      <c r="CS36" s="619"/>
      <c r="CT36" s="620"/>
      <c r="CU36" s="615">
        <v>26.6</v>
      </c>
      <c r="CV36" s="616"/>
      <c r="CW36" s="616"/>
      <c r="CX36" s="617"/>
      <c r="CY36" s="618">
        <v>128576033</v>
      </c>
      <c r="CZ36" s="619"/>
      <c r="DA36" s="619"/>
      <c r="DB36" s="619"/>
      <c r="DC36" s="619"/>
      <c r="DD36" s="619"/>
      <c r="DE36" s="619"/>
      <c r="DF36" s="620"/>
      <c r="DG36" s="618">
        <v>126162725</v>
      </c>
      <c r="DH36" s="619"/>
      <c r="DI36" s="619"/>
      <c r="DJ36" s="619"/>
      <c r="DK36" s="619"/>
      <c r="DL36" s="619"/>
      <c r="DM36" s="619"/>
      <c r="DN36" s="619"/>
      <c r="DO36" s="619"/>
      <c r="DP36" s="619"/>
      <c r="DQ36" s="620"/>
      <c r="DR36" s="615">
        <v>39.299999999999997</v>
      </c>
      <c r="DS36" s="616"/>
      <c r="DT36" s="616"/>
      <c r="DU36" s="616"/>
      <c r="DV36" s="616"/>
      <c r="DW36" s="616"/>
      <c r="DX36" s="636"/>
    </row>
    <row r="37" spans="2:128" ht="11.25" customHeight="1" x14ac:dyDescent="0.2">
      <c r="B37" s="609" t="s">
        <v>302</v>
      </c>
      <c r="C37" s="610"/>
      <c r="D37" s="610"/>
      <c r="E37" s="610"/>
      <c r="F37" s="610"/>
      <c r="G37" s="610"/>
      <c r="H37" s="610"/>
      <c r="I37" s="610"/>
      <c r="J37" s="610"/>
      <c r="K37" s="610"/>
      <c r="L37" s="610"/>
      <c r="M37" s="610"/>
      <c r="N37" s="610"/>
      <c r="O37" s="610"/>
      <c r="P37" s="610"/>
      <c r="Q37" s="611"/>
      <c r="R37" s="612" t="s">
        <v>128</v>
      </c>
      <c r="S37" s="613"/>
      <c r="T37" s="613"/>
      <c r="U37" s="613"/>
      <c r="V37" s="613"/>
      <c r="W37" s="613"/>
      <c r="X37" s="613"/>
      <c r="Y37" s="614"/>
      <c r="Z37" s="615" t="s">
        <v>128</v>
      </c>
      <c r="AA37" s="677"/>
      <c r="AB37" s="677"/>
      <c r="AC37" s="679"/>
      <c r="AD37" s="618" t="s">
        <v>128</v>
      </c>
      <c r="AE37" s="613"/>
      <c r="AF37" s="613"/>
      <c r="AG37" s="613"/>
      <c r="AH37" s="613"/>
      <c r="AI37" s="613"/>
      <c r="AJ37" s="613"/>
      <c r="AK37" s="614"/>
      <c r="AL37" s="615" t="s">
        <v>250</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303</v>
      </c>
      <c r="BZ37" s="610"/>
      <c r="CA37" s="610"/>
      <c r="CB37" s="610"/>
      <c r="CC37" s="610"/>
      <c r="CD37" s="610"/>
      <c r="CE37" s="610"/>
      <c r="CF37" s="610"/>
      <c r="CG37" s="610"/>
      <c r="CH37" s="610"/>
      <c r="CI37" s="610"/>
      <c r="CJ37" s="610"/>
      <c r="CK37" s="610"/>
      <c r="CL37" s="611"/>
      <c r="CM37" s="612">
        <v>109480239</v>
      </c>
      <c r="CN37" s="613"/>
      <c r="CO37" s="613"/>
      <c r="CP37" s="613"/>
      <c r="CQ37" s="613"/>
      <c r="CR37" s="613"/>
      <c r="CS37" s="613"/>
      <c r="CT37" s="614"/>
      <c r="CU37" s="615">
        <v>19.2</v>
      </c>
      <c r="CV37" s="616"/>
      <c r="CW37" s="616"/>
      <c r="CX37" s="617"/>
      <c r="CY37" s="618">
        <v>89510169</v>
      </c>
      <c r="CZ37" s="619"/>
      <c r="DA37" s="619"/>
      <c r="DB37" s="619"/>
      <c r="DC37" s="619"/>
      <c r="DD37" s="619"/>
      <c r="DE37" s="619"/>
      <c r="DF37" s="620"/>
      <c r="DG37" s="618">
        <v>89479079</v>
      </c>
      <c r="DH37" s="619"/>
      <c r="DI37" s="619"/>
      <c r="DJ37" s="619"/>
      <c r="DK37" s="619"/>
      <c r="DL37" s="619"/>
      <c r="DM37" s="619"/>
      <c r="DN37" s="619"/>
      <c r="DO37" s="619"/>
      <c r="DP37" s="619"/>
      <c r="DQ37" s="620"/>
      <c r="DR37" s="615">
        <v>27.8</v>
      </c>
      <c r="DS37" s="616"/>
      <c r="DT37" s="616"/>
      <c r="DU37" s="616"/>
      <c r="DV37" s="616"/>
      <c r="DW37" s="616"/>
      <c r="DX37" s="636"/>
    </row>
    <row r="38" spans="2:128" ht="11.25" customHeight="1" x14ac:dyDescent="0.2">
      <c r="B38" s="609" t="s">
        <v>304</v>
      </c>
      <c r="C38" s="610"/>
      <c r="D38" s="610"/>
      <c r="E38" s="610"/>
      <c r="F38" s="610"/>
      <c r="G38" s="610"/>
      <c r="H38" s="610"/>
      <c r="I38" s="610"/>
      <c r="J38" s="610"/>
      <c r="K38" s="610"/>
      <c r="L38" s="610"/>
      <c r="M38" s="610"/>
      <c r="N38" s="610"/>
      <c r="O38" s="610"/>
      <c r="P38" s="610"/>
      <c r="Q38" s="611"/>
      <c r="R38" s="612">
        <v>19248000</v>
      </c>
      <c r="S38" s="613"/>
      <c r="T38" s="613"/>
      <c r="U38" s="613"/>
      <c r="V38" s="613"/>
      <c r="W38" s="613"/>
      <c r="X38" s="613"/>
      <c r="Y38" s="614"/>
      <c r="Z38" s="615">
        <v>3.3</v>
      </c>
      <c r="AA38" s="677"/>
      <c r="AB38" s="677"/>
      <c r="AC38" s="679"/>
      <c r="AD38" s="618" t="s">
        <v>210</v>
      </c>
      <c r="AE38" s="613"/>
      <c r="AF38" s="613"/>
      <c r="AG38" s="613"/>
      <c r="AH38" s="613"/>
      <c r="AI38" s="613"/>
      <c r="AJ38" s="613"/>
      <c r="AK38" s="614"/>
      <c r="AL38" s="615" t="s">
        <v>128</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305</v>
      </c>
      <c r="BZ38" s="610"/>
      <c r="CA38" s="610"/>
      <c r="CB38" s="610"/>
      <c r="CC38" s="610"/>
      <c r="CD38" s="610"/>
      <c r="CE38" s="610"/>
      <c r="CF38" s="610"/>
      <c r="CG38" s="610"/>
      <c r="CH38" s="610"/>
      <c r="CI38" s="610"/>
      <c r="CJ38" s="610"/>
      <c r="CK38" s="610"/>
      <c r="CL38" s="611"/>
      <c r="CM38" s="612">
        <v>12754780</v>
      </c>
      <c r="CN38" s="619"/>
      <c r="CO38" s="619"/>
      <c r="CP38" s="619"/>
      <c r="CQ38" s="619"/>
      <c r="CR38" s="619"/>
      <c r="CS38" s="619"/>
      <c r="CT38" s="620"/>
      <c r="CU38" s="615">
        <v>2.2000000000000002</v>
      </c>
      <c r="CV38" s="616"/>
      <c r="CW38" s="616"/>
      <c r="CX38" s="617"/>
      <c r="CY38" s="618">
        <v>6738219</v>
      </c>
      <c r="CZ38" s="619"/>
      <c r="DA38" s="619"/>
      <c r="DB38" s="619"/>
      <c r="DC38" s="619"/>
      <c r="DD38" s="619"/>
      <c r="DE38" s="619"/>
      <c r="DF38" s="620"/>
      <c r="DG38" s="618">
        <v>6738177</v>
      </c>
      <c r="DH38" s="619"/>
      <c r="DI38" s="619"/>
      <c r="DJ38" s="619"/>
      <c r="DK38" s="619"/>
      <c r="DL38" s="619"/>
      <c r="DM38" s="619"/>
      <c r="DN38" s="619"/>
      <c r="DO38" s="619"/>
      <c r="DP38" s="619"/>
      <c r="DQ38" s="620"/>
      <c r="DR38" s="615">
        <v>2.1</v>
      </c>
      <c r="DS38" s="616"/>
      <c r="DT38" s="616"/>
      <c r="DU38" s="616"/>
      <c r="DV38" s="616"/>
      <c r="DW38" s="616"/>
      <c r="DX38" s="636"/>
    </row>
    <row r="39" spans="2:128" ht="11.25" customHeight="1" x14ac:dyDescent="0.2">
      <c r="B39" s="591" t="s">
        <v>306</v>
      </c>
      <c r="C39" s="592"/>
      <c r="D39" s="592"/>
      <c r="E39" s="592"/>
      <c r="F39" s="592"/>
      <c r="G39" s="592"/>
      <c r="H39" s="592"/>
      <c r="I39" s="592"/>
      <c r="J39" s="592"/>
      <c r="K39" s="592"/>
      <c r="L39" s="592"/>
      <c r="M39" s="592"/>
      <c r="N39" s="592"/>
      <c r="O39" s="592"/>
      <c r="P39" s="592"/>
      <c r="Q39" s="593"/>
      <c r="R39" s="612">
        <v>592035873</v>
      </c>
      <c r="S39" s="613"/>
      <c r="T39" s="613"/>
      <c r="U39" s="613"/>
      <c r="V39" s="613"/>
      <c r="W39" s="613"/>
      <c r="X39" s="613"/>
      <c r="Y39" s="614"/>
      <c r="Z39" s="676">
        <v>100</v>
      </c>
      <c r="AA39" s="676"/>
      <c r="AB39" s="676"/>
      <c r="AC39" s="676"/>
      <c r="AD39" s="671">
        <v>302104306</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307</v>
      </c>
      <c r="BZ39" s="610"/>
      <c r="CA39" s="610"/>
      <c r="CB39" s="610"/>
      <c r="CC39" s="610"/>
      <c r="CD39" s="610"/>
      <c r="CE39" s="610"/>
      <c r="CF39" s="610"/>
      <c r="CG39" s="610"/>
      <c r="CH39" s="610"/>
      <c r="CI39" s="610"/>
      <c r="CJ39" s="610"/>
      <c r="CK39" s="610"/>
      <c r="CL39" s="611"/>
      <c r="CM39" s="612">
        <v>79113215</v>
      </c>
      <c r="CN39" s="613"/>
      <c r="CO39" s="613"/>
      <c r="CP39" s="613"/>
      <c r="CQ39" s="613"/>
      <c r="CR39" s="613"/>
      <c r="CS39" s="613"/>
      <c r="CT39" s="614"/>
      <c r="CU39" s="615">
        <v>13.9</v>
      </c>
      <c r="CV39" s="616"/>
      <c r="CW39" s="616"/>
      <c r="CX39" s="617"/>
      <c r="CY39" s="618">
        <v>77608418</v>
      </c>
      <c r="CZ39" s="619"/>
      <c r="DA39" s="619"/>
      <c r="DB39" s="619"/>
      <c r="DC39" s="619"/>
      <c r="DD39" s="619"/>
      <c r="DE39" s="619"/>
      <c r="DF39" s="620"/>
      <c r="DG39" s="618">
        <v>77191869</v>
      </c>
      <c r="DH39" s="619"/>
      <c r="DI39" s="619"/>
      <c r="DJ39" s="619"/>
      <c r="DK39" s="619"/>
      <c r="DL39" s="619"/>
      <c r="DM39" s="619"/>
      <c r="DN39" s="619"/>
      <c r="DO39" s="619"/>
      <c r="DP39" s="619"/>
      <c r="DQ39" s="620"/>
      <c r="DR39" s="615">
        <v>24</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308</v>
      </c>
      <c r="BZ40" s="630"/>
      <c r="CA40" s="609" t="s">
        <v>67</v>
      </c>
      <c r="CB40" s="610"/>
      <c r="CC40" s="610"/>
      <c r="CD40" s="610"/>
      <c r="CE40" s="610"/>
      <c r="CF40" s="610"/>
      <c r="CG40" s="610"/>
      <c r="CH40" s="610"/>
      <c r="CI40" s="610"/>
      <c r="CJ40" s="610"/>
      <c r="CK40" s="610"/>
      <c r="CL40" s="611"/>
      <c r="CM40" s="612">
        <v>79113212</v>
      </c>
      <c r="CN40" s="619"/>
      <c r="CO40" s="619"/>
      <c r="CP40" s="619"/>
      <c r="CQ40" s="619"/>
      <c r="CR40" s="619"/>
      <c r="CS40" s="619"/>
      <c r="CT40" s="620"/>
      <c r="CU40" s="615">
        <v>13.9</v>
      </c>
      <c r="CV40" s="616"/>
      <c r="CW40" s="616"/>
      <c r="CX40" s="617"/>
      <c r="CY40" s="618">
        <v>77608415</v>
      </c>
      <c r="CZ40" s="619"/>
      <c r="DA40" s="619"/>
      <c r="DB40" s="619"/>
      <c r="DC40" s="619"/>
      <c r="DD40" s="619"/>
      <c r="DE40" s="619"/>
      <c r="DF40" s="620"/>
      <c r="DG40" s="618">
        <v>77191866</v>
      </c>
      <c r="DH40" s="619"/>
      <c r="DI40" s="619"/>
      <c r="DJ40" s="619"/>
      <c r="DK40" s="619"/>
      <c r="DL40" s="619"/>
      <c r="DM40" s="619"/>
      <c r="DN40" s="619"/>
      <c r="DO40" s="619"/>
      <c r="DP40" s="619"/>
      <c r="DQ40" s="620"/>
      <c r="DR40" s="615">
        <v>24</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309</v>
      </c>
      <c r="CB41" s="610"/>
      <c r="CC41" s="610"/>
      <c r="CD41" s="610"/>
      <c r="CE41" s="610"/>
      <c r="CF41" s="610"/>
      <c r="CG41" s="610"/>
      <c r="CH41" s="610"/>
      <c r="CI41" s="610"/>
      <c r="CJ41" s="610"/>
      <c r="CK41" s="610"/>
      <c r="CL41" s="611"/>
      <c r="CM41" s="612">
        <v>72016829</v>
      </c>
      <c r="CN41" s="613"/>
      <c r="CO41" s="613"/>
      <c r="CP41" s="613"/>
      <c r="CQ41" s="613"/>
      <c r="CR41" s="613"/>
      <c r="CS41" s="613"/>
      <c r="CT41" s="614"/>
      <c r="CU41" s="615">
        <v>12.6</v>
      </c>
      <c r="CV41" s="616"/>
      <c r="CW41" s="616"/>
      <c r="CX41" s="617"/>
      <c r="CY41" s="618">
        <v>70558154</v>
      </c>
      <c r="CZ41" s="619"/>
      <c r="DA41" s="619"/>
      <c r="DB41" s="619"/>
      <c r="DC41" s="619"/>
      <c r="DD41" s="619"/>
      <c r="DE41" s="619"/>
      <c r="DF41" s="620"/>
      <c r="DG41" s="618">
        <v>70141605</v>
      </c>
      <c r="DH41" s="619"/>
      <c r="DI41" s="619"/>
      <c r="DJ41" s="619"/>
      <c r="DK41" s="619"/>
      <c r="DL41" s="619"/>
      <c r="DM41" s="619"/>
      <c r="DN41" s="619"/>
      <c r="DO41" s="619"/>
      <c r="DP41" s="619"/>
      <c r="DQ41" s="620"/>
      <c r="DR41" s="615">
        <v>21.8</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310</v>
      </c>
      <c r="AQ42" s="674"/>
      <c r="AR42" s="674"/>
      <c r="AS42" s="674"/>
      <c r="AT42" s="674"/>
      <c r="AU42" s="674"/>
      <c r="AV42" s="674"/>
      <c r="AW42" s="674"/>
      <c r="AX42" s="674"/>
      <c r="AY42" s="674"/>
      <c r="AZ42" s="674"/>
      <c r="BA42" s="674"/>
      <c r="BB42" s="674"/>
      <c r="BC42" s="675"/>
      <c r="BD42" s="673" t="s">
        <v>311</v>
      </c>
      <c r="BE42" s="674"/>
      <c r="BF42" s="674"/>
      <c r="BG42" s="674"/>
      <c r="BH42" s="674"/>
      <c r="BI42" s="674"/>
      <c r="BJ42" s="674"/>
      <c r="BK42" s="674"/>
      <c r="BL42" s="674"/>
      <c r="BM42" s="675"/>
      <c r="BN42" s="673" t="s">
        <v>312</v>
      </c>
      <c r="BO42" s="674"/>
      <c r="BP42" s="674"/>
      <c r="BQ42" s="674"/>
      <c r="BR42" s="674"/>
      <c r="BS42" s="674"/>
      <c r="BT42" s="674"/>
      <c r="BU42" s="674"/>
      <c r="BV42" s="674"/>
      <c r="BW42" s="675"/>
      <c r="BY42" s="631"/>
      <c r="BZ42" s="632"/>
      <c r="CA42" s="609" t="s">
        <v>313</v>
      </c>
      <c r="CB42" s="610"/>
      <c r="CC42" s="610"/>
      <c r="CD42" s="610"/>
      <c r="CE42" s="610"/>
      <c r="CF42" s="610"/>
      <c r="CG42" s="610"/>
      <c r="CH42" s="610"/>
      <c r="CI42" s="610"/>
      <c r="CJ42" s="610"/>
      <c r="CK42" s="610"/>
      <c r="CL42" s="611"/>
      <c r="CM42" s="612">
        <v>7096383</v>
      </c>
      <c r="CN42" s="619"/>
      <c r="CO42" s="619"/>
      <c r="CP42" s="619"/>
      <c r="CQ42" s="619"/>
      <c r="CR42" s="619"/>
      <c r="CS42" s="619"/>
      <c r="CT42" s="620"/>
      <c r="CU42" s="615">
        <v>1.2</v>
      </c>
      <c r="CV42" s="616"/>
      <c r="CW42" s="616"/>
      <c r="CX42" s="617"/>
      <c r="CY42" s="618">
        <v>7050261</v>
      </c>
      <c r="CZ42" s="619"/>
      <c r="DA42" s="619"/>
      <c r="DB42" s="619"/>
      <c r="DC42" s="619"/>
      <c r="DD42" s="619"/>
      <c r="DE42" s="619"/>
      <c r="DF42" s="620"/>
      <c r="DG42" s="618">
        <v>7050261</v>
      </c>
      <c r="DH42" s="619"/>
      <c r="DI42" s="619"/>
      <c r="DJ42" s="619"/>
      <c r="DK42" s="619"/>
      <c r="DL42" s="619"/>
      <c r="DM42" s="619"/>
      <c r="DN42" s="619"/>
      <c r="DO42" s="619"/>
      <c r="DP42" s="619"/>
      <c r="DQ42" s="620"/>
      <c r="DR42" s="615">
        <v>2.2000000000000002</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314</v>
      </c>
      <c r="AQ43" s="657"/>
      <c r="AR43" s="657"/>
      <c r="AS43" s="657"/>
      <c r="AT43" s="662" t="s">
        <v>315</v>
      </c>
      <c r="AU43" s="224"/>
      <c r="AV43" s="224"/>
      <c r="AW43" s="224"/>
      <c r="AX43" s="665" t="s">
        <v>157</v>
      </c>
      <c r="AY43" s="666"/>
      <c r="AZ43" s="666"/>
      <c r="BA43" s="666"/>
      <c r="BB43" s="666"/>
      <c r="BC43" s="667"/>
      <c r="BD43" s="668">
        <v>99.5</v>
      </c>
      <c r="BE43" s="669"/>
      <c r="BF43" s="669"/>
      <c r="BG43" s="669"/>
      <c r="BH43" s="669"/>
      <c r="BI43" s="669">
        <v>98.8</v>
      </c>
      <c r="BJ43" s="669"/>
      <c r="BK43" s="669"/>
      <c r="BL43" s="669"/>
      <c r="BM43" s="670"/>
      <c r="BN43" s="668">
        <v>99.5</v>
      </c>
      <c r="BO43" s="669"/>
      <c r="BP43" s="669"/>
      <c r="BQ43" s="669"/>
      <c r="BR43" s="669"/>
      <c r="BS43" s="669">
        <v>98.7</v>
      </c>
      <c r="BT43" s="669"/>
      <c r="BU43" s="669"/>
      <c r="BV43" s="669"/>
      <c r="BW43" s="670"/>
      <c r="BY43" s="633"/>
      <c r="BZ43" s="634"/>
      <c r="CA43" s="609" t="s">
        <v>316</v>
      </c>
      <c r="CB43" s="610"/>
      <c r="CC43" s="610"/>
      <c r="CD43" s="610"/>
      <c r="CE43" s="610"/>
      <c r="CF43" s="610"/>
      <c r="CG43" s="610"/>
      <c r="CH43" s="610"/>
      <c r="CI43" s="610"/>
      <c r="CJ43" s="610"/>
      <c r="CK43" s="610"/>
      <c r="CL43" s="611"/>
      <c r="CM43" s="612">
        <v>3</v>
      </c>
      <c r="CN43" s="613"/>
      <c r="CO43" s="613"/>
      <c r="CP43" s="613"/>
      <c r="CQ43" s="613"/>
      <c r="CR43" s="613"/>
      <c r="CS43" s="613"/>
      <c r="CT43" s="614"/>
      <c r="CU43" s="615">
        <v>0</v>
      </c>
      <c r="CV43" s="616"/>
      <c r="CW43" s="616"/>
      <c r="CX43" s="617"/>
      <c r="CY43" s="618">
        <v>3</v>
      </c>
      <c r="CZ43" s="619"/>
      <c r="DA43" s="619"/>
      <c r="DB43" s="619"/>
      <c r="DC43" s="619"/>
      <c r="DD43" s="619"/>
      <c r="DE43" s="619"/>
      <c r="DF43" s="620"/>
      <c r="DG43" s="618">
        <v>3</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317</v>
      </c>
      <c r="AV44" s="213"/>
      <c r="AW44" s="213"/>
      <c r="AX44" s="609" t="s">
        <v>318</v>
      </c>
      <c r="AY44" s="610"/>
      <c r="AZ44" s="610"/>
      <c r="BA44" s="610"/>
      <c r="BB44" s="610"/>
      <c r="BC44" s="611"/>
      <c r="BD44" s="654">
        <v>99.1</v>
      </c>
      <c r="BE44" s="628"/>
      <c r="BF44" s="628"/>
      <c r="BG44" s="628"/>
      <c r="BH44" s="628"/>
      <c r="BI44" s="628">
        <v>97.7</v>
      </c>
      <c r="BJ44" s="628"/>
      <c r="BK44" s="628"/>
      <c r="BL44" s="628"/>
      <c r="BM44" s="655"/>
      <c r="BN44" s="654">
        <v>99.1</v>
      </c>
      <c r="BO44" s="628"/>
      <c r="BP44" s="628"/>
      <c r="BQ44" s="628"/>
      <c r="BR44" s="628"/>
      <c r="BS44" s="628">
        <v>97.5</v>
      </c>
      <c r="BT44" s="628"/>
      <c r="BU44" s="628"/>
      <c r="BV44" s="628"/>
      <c r="BW44" s="655"/>
      <c r="BY44" s="609" t="s">
        <v>319</v>
      </c>
      <c r="BZ44" s="610"/>
      <c r="CA44" s="610"/>
      <c r="CB44" s="610"/>
      <c r="CC44" s="610"/>
      <c r="CD44" s="610"/>
      <c r="CE44" s="610"/>
      <c r="CF44" s="610"/>
      <c r="CG44" s="610"/>
      <c r="CH44" s="610"/>
      <c r="CI44" s="610"/>
      <c r="CJ44" s="610"/>
      <c r="CK44" s="610"/>
      <c r="CL44" s="611"/>
      <c r="CM44" s="612">
        <v>186502992</v>
      </c>
      <c r="CN44" s="619"/>
      <c r="CO44" s="619"/>
      <c r="CP44" s="619"/>
      <c r="CQ44" s="619"/>
      <c r="CR44" s="619"/>
      <c r="CS44" s="619"/>
      <c r="CT44" s="620"/>
      <c r="CU44" s="615">
        <v>32.700000000000003</v>
      </c>
      <c r="CV44" s="616"/>
      <c r="CW44" s="616"/>
      <c r="CX44" s="617"/>
      <c r="CY44" s="618">
        <v>133024138</v>
      </c>
      <c r="CZ44" s="619"/>
      <c r="DA44" s="619"/>
      <c r="DB44" s="619"/>
      <c r="DC44" s="619"/>
      <c r="DD44" s="619"/>
      <c r="DE44" s="619"/>
      <c r="DF44" s="620"/>
      <c r="DG44" s="618">
        <v>95817612</v>
      </c>
      <c r="DH44" s="619"/>
      <c r="DI44" s="619"/>
      <c r="DJ44" s="619"/>
      <c r="DK44" s="619"/>
      <c r="DL44" s="619"/>
      <c r="DM44" s="619"/>
      <c r="DN44" s="619"/>
      <c r="DO44" s="619"/>
      <c r="DP44" s="619"/>
      <c r="DQ44" s="620"/>
      <c r="DR44" s="615">
        <v>29.8</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320</v>
      </c>
      <c r="AY45" s="592"/>
      <c r="AZ45" s="592"/>
      <c r="BA45" s="592"/>
      <c r="BB45" s="592"/>
      <c r="BC45" s="593"/>
      <c r="BD45" s="651">
        <v>99.8</v>
      </c>
      <c r="BE45" s="652"/>
      <c r="BF45" s="652"/>
      <c r="BG45" s="652"/>
      <c r="BH45" s="652"/>
      <c r="BI45" s="652">
        <v>99.2</v>
      </c>
      <c r="BJ45" s="652"/>
      <c r="BK45" s="652"/>
      <c r="BL45" s="652"/>
      <c r="BM45" s="653"/>
      <c r="BN45" s="651">
        <v>99.8</v>
      </c>
      <c r="BO45" s="652"/>
      <c r="BP45" s="652"/>
      <c r="BQ45" s="652"/>
      <c r="BR45" s="652"/>
      <c r="BS45" s="652">
        <v>99.3</v>
      </c>
      <c r="BT45" s="652"/>
      <c r="BU45" s="652"/>
      <c r="BV45" s="652"/>
      <c r="BW45" s="653"/>
      <c r="BY45" s="609" t="s">
        <v>321</v>
      </c>
      <c r="BZ45" s="610"/>
      <c r="CA45" s="610"/>
      <c r="CB45" s="610"/>
      <c r="CC45" s="610"/>
      <c r="CD45" s="610"/>
      <c r="CE45" s="610"/>
      <c r="CF45" s="610"/>
      <c r="CG45" s="610"/>
      <c r="CH45" s="610"/>
      <c r="CI45" s="610"/>
      <c r="CJ45" s="610"/>
      <c r="CK45" s="610"/>
      <c r="CL45" s="611"/>
      <c r="CM45" s="612">
        <v>19276838</v>
      </c>
      <c r="CN45" s="613"/>
      <c r="CO45" s="613"/>
      <c r="CP45" s="613"/>
      <c r="CQ45" s="613"/>
      <c r="CR45" s="613"/>
      <c r="CS45" s="613"/>
      <c r="CT45" s="614"/>
      <c r="CU45" s="615">
        <v>3.4</v>
      </c>
      <c r="CV45" s="616"/>
      <c r="CW45" s="616"/>
      <c r="CX45" s="617"/>
      <c r="CY45" s="618">
        <v>11748934</v>
      </c>
      <c r="CZ45" s="619"/>
      <c r="DA45" s="619"/>
      <c r="DB45" s="619"/>
      <c r="DC45" s="619"/>
      <c r="DD45" s="619"/>
      <c r="DE45" s="619"/>
      <c r="DF45" s="620"/>
      <c r="DG45" s="618">
        <v>9636696</v>
      </c>
      <c r="DH45" s="619"/>
      <c r="DI45" s="619"/>
      <c r="DJ45" s="619"/>
      <c r="DK45" s="619"/>
      <c r="DL45" s="619"/>
      <c r="DM45" s="619"/>
      <c r="DN45" s="619"/>
      <c r="DO45" s="619"/>
      <c r="DP45" s="619"/>
      <c r="DQ45" s="620"/>
      <c r="DR45" s="615">
        <v>3</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322</v>
      </c>
      <c r="AQ46" s="645"/>
      <c r="AR46" s="645"/>
      <c r="AS46" s="645"/>
      <c r="AT46" s="645"/>
      <c r="AU46" s="645"/>
      <c r="AV46" s="645"/>
      <c r="AW46" s="646"/>
      <c r="AX46" s="647" t="s">
        <v>323</v>
      </c>
      <c r="AY46" s="647"/>
      <c r="AZ46" s="647"/>
      <c r="BA46" s="647"/>
      <c r="BB46" s="647"/>
      <c r="BC46" s="647"/>
      <c r="BD46" s="648">
        <v>3452288</v>
      </c>
      <c r="BE46" s="649"/>
      <c r="BF46" s="649"/>
      <c r="BG46" s="649"/>
      <c r="BH46" s="649"/>
      <c r="BI46" s="649"/>
      <c r="BJ46" s="649"/>
      <c r="BK46" s="649"/>
      <c r="BL46" s="649"/>
      <c r="BM46" s="650"/>
      <c r="BN46" s="648">
        <v>2103815</v>
      </c>
      <c r="BO46" s="649"/>
      <c r="BP46" s="649"/>
      <c r="BQ46" s="649"/>
      <c r="BR46" s="649"/>
      <c r="BS46" s="649"/>
      <c r="BT46" s="649"/>
      <c r="BU46" s="649"/>
      <c r="BV46" s="649"/>
      <c r="BW46" s="650"/>
      <c r="BY46" s="609" t="s">
        <v>324</v>
      </c>
      <c r="BZ46" s="610"/>
      <c r="CA46" s="610"/>
      <c r="CB46" s="610"/>
      <c r="CC46" s="610"/>
      <c r="CD46" s="610"/>
      <c r="CE46" s="610"/>
      <c r="CF46" s="610"/>
      <c r="CG46" s="610"/>
      <c r="CH46" s="610"/>
      <c r="CI46" s="610"/>
      <c r="CJ46" s="610"/>
      <c r="CK46" s="610"/>
      <c r="CL46" s="611"/>
      <c r="CM46" s="612">
        <v>3195072</v>
      </c>
      <c r="CN46" s="619"/>
      <c r="CO46" s="619"/>
      <c r="CP46" s="619"/>
      <c r="CQ46" s="619"/>
      <c r="CR46" s="619"/>
      <c r="CS46" s="619"/>
      <c r="CT46" s="620"/>
      <c r="CU46" s="615">
        <v>0.6</v>
      </c>
      <c r="CV46" s="616"/>
      <c r="CW46" s="616"/>
      <c r="CX46" s="617"/>
      <c r="CY46" s="618">
        <v>2654223</v>
      </c>
      <c r="CZ46" s="619"/>
      <c r="DA46" s="619"/>
      <c r="DB46" s="619"/>
      <c r="DC46" s="619"/>
      <c r="DD46" s="619"/>
      <c r="DE46" s="619"/>
      <c r="DF46" s="620"/>
      <c r="DG46" s="618">
        <v>2600886</v>
      </c>
      <c r="DH46" s="619"/>
      <c r="DI46" s="619"/>
      <c r="DJ46" s="619"/>
      <c r="DK46" s="619"/>
      <c r="DL46" s="619"/>
      <c r="DM46" s="619"/>
      <c r="DN46" s="619"/>
      <c r="DO46" s="619"/>
      <c r="DP46" s="619"/>
      <c r="DQ46" s="620"/>
      <c r="DR46" s="615">
        <v>0.8</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325</v>
      </c>
      <c r="AQ47" s="638"/>
      <c r="AR47" s="638"/>
      <c r="AS47" s="638"/>
      <c r="AT47" s="638"/>
      <c r="AU47" s="638"/>
      <c r="AV47" s="638"/>
      <c r="AW47" s="639"/>
      <c r="AX47" s="640" t="s">
        <v>326</v>
      </c>
      <c r="AY47" s="640"/>
      <c r="AZ47" s="640"/>
      <c r="BA47" s="640"/>
      <c r="BB47" s="640"/>
      <c r="BC47" s="640"/>
      <c r="BD47" s="641">
        <v>3452288</v>
      </c>
      <c r="BE47" s="642"/>
      <c r="BF47" s="642"/>
      <c r="BG47" s="642"/>
      <c r="BH47" s="642"/>
      <c r="BI47" s="642"/>
      <c r="BJ47" s="642"/>
      <c r="BK47" s="642"/>
      <c r="BL47" s="642"/>
      <c r="BM47" s="643"/>
      <c r="BN47" s="641">
        <v>2103815</v>
      </c>
      <c r="BO47" s="642"/>
      <c r="BP47" s="642"/>
      <c r="BQ47" s="642"/>
      <c r="BR47" s="642"/>
      <c r="BS47" s="642"/>
      <c r="BT47" s="642"/>
      <c r="BU47" s="642"/>
      <c r="BV47" s="642"/>
      <c r="BW47" s="643"/>
      <c r="BY47" s="609" t="s">
        <v>327</v>
      </c>
      <c r="BZ47" s="610"/>
      <c r="CA47" s="610"/>
      <c r="CB47" s="610"/>
      <c r="CC47" s="610"/>
      <c r="CD47" s="610"/>
      <c r="CE47" s="610"/>
      <c r="CF47" s="610"/>
      <c r="CG47" s="610"/>
      <c r="CH47" s="610"/>
      <c r="CI47" s="610"/>
      <c r="CJ47" s="610"/>
      <c r="CK47" s="610"/>
      <c r="CL47" s="611"/>
      <c r="CM47" s="612">
        <v>116970916</v>
      </c>
      <c r="CN47" s="613"/>
      <c r="CO47" s="613"/>
      <c r="CP47" s="613"/>
      <c r="CQ47" s="613"/>
      <c r="CR47" s="613"/>
      <c r="CS47" s="613"/>
      <c r="CT47" s="614"/>
      <c r="CU47" s="615">
        <v>20.5</v>
      </c>
      <c r="CV47" s="616"/>
      <c r="CW47" s="616"/>
      <c r="CX47" s="617"/>
      <c r="CY47" s="618">
        <v>102530029</v>
      </c>
      <c r="CZ47" s="619"/>
      <c r="DA47" s="619"/>
      <c r="DB47" s="619"/>
      <c r="DC47" s="619"/>
      <c r="DD47" s="619"/>
      <c r="DE47" s="619"/>
      <c r="DF47" s="620"/>
      <c r="DG47" s="618">
        <v>76368572</v>
      </c>
      <c r="DH47" s="619"/>
      <c r="DI47" s="619"/>
      <c r="DJ47" s="619"/>
      <c r="DK47" s="619"/>
      <c r="DL47" s="619"/>
      <c r="DM47" s="619"/>
      <c r="DN47" s="619"/>
      <c r="DO47" s="619"/>
      <c r="DP47" s="619"/>
      <c r="DQ47" s="620"/>
      <c r="DR47" s="615">
        <v>23.8</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328</v>
      </c>
      <c r="BZ48" s="610"/>
      <c r="CA48" s="610"/>
      <c r="CB48" s="610"/>
      <c r="CC48" s="610"/>
      <c r="CD48" s="610"/>
      <c r="CE48" s="610"/>
      <c r="CF48" s="610"/>
      <c r="CG48" s="610"/>
      <c r="CH48" s="610"/>
      <c r="CI48" s="610"/>
      <c r="CJ48" s="610"/>
      <c r="CK48" s="610"/>
      <c r="CL48" s="611"/>
      <c r="CM48" s="612">
        <v>7337821</v>
      </c>
      <c r="CN48" s="619"/>
      <c r="CO48" s="619"/>
      <c r="CP48" s="619"/>
      <c r="CQ48" s="619"/>
      <c r="CR48" s="619"/>
      <c r="CS48" s="619"/>
      <c r="CT48" s="620"/>
      <c r="CU48" s="615">
        <v>1.3</v>
      </c>
      <c r="CV48" s="616"/>
      <c r="CW48" s="616"/>
      <c r="CX48" s="617"/>
      <c r="CY48" s="618">
        <v>7333548</v>
      </c>
      <c r="CZ48" s="619"/>
      <c r="DA48" s="619"/>
      <c r="DB48" s="619"/>
      <c r="DC48" s="619"/>
      <c r="DD48" s="619"/>
      <c r="DE48" s="619"/>
      <c r="DF48" s="620"/>
      <c r="DG48" s="618">
        <v>7138724</v>
      </c>
      <c r="DH48" s="619"/>
      <c r="DI48" s="619"/>
      <c r="DJ48" s="619"/>
      <c r="DK48" s="619"/>
      <c r="DL48" s="619"/>
      <c r="DM48" s="619"/>
      <c r="DN48" s="619"/>
      <c r="DO48" s="619"/>
      <c r="DP48" s="619"/>
      <c r="DQ48" s="620"/>
      <c r="DR48" s="615">
        <v>2.2000000000000002</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329</v>
      </c>
      <c r="BZ49" s="610"/>
      <c r="CA49" s="610"/>
      <c r="CB49" s="610"/>
      <c r="CC49" s="610"/>
      <c r="CD49" s="610"/>
      <c r="CE49" s="610"/>
      <c r="CF49" s="610"/>
      <c r="CG49" s="610"/>
      <c r="CH49" s="610"/>
      <c r="CI49" s="610"/>
      <c r="CJ49" s="610"/>
      <c r="CK49" s="610"/>
      <c r="CL49" s="611"/>
      <c r="CM49" s="612">
        <v>9648344</v>
      </c>
      <c r="CN49" s="613"/>
      <c r="CO49" s="613"/>
      <c r="CP49" s="613"/>
      <c r="CQ49" s="613"/>
      <c r="CR49" s="613"/>
      <c r="CS49" s="613"/>
      <c r="CT49" s="614"/>
      <c r="CU49" s="615">
        <v>1.7</v>
      </c>
      <c r="CV49" s="616"/>
      <c r="CW49" s="616"/>
      <c r="CX49" s="617"/>
      <c r="CY49" s="618">
        <v>7600280</v>
      </c>
      <c r="CZ49" s="619"/>
      <c r="DA49" s="619"/>
      <c r="DB49" s="619"/>
      <c r="DC49" s="619"/>
      <c r="DD49" s="619"/>
      <c r="DE49" s="619"/>
      <c r="DF49" s="620"/>
      <c r="DG49" s="618" t="s">
        <v>128</v>
      </c>
      <c r="DH49" s="619"/>
      <c r="DI49" s="619"/>
      <c r="DJ49" s="619"/>
      <c r="DK49" s="619"/>
      <c r="DL49" s="619"/>
      <c r="DM49" s="619"/>
      <c r="DN49" s="619"/>
      <c r="DO49" s="619"/>
      <c r="DP49" s="619"/>
      <c r="DQ49" s="620"/>
      <c r="DR49" s="615" t="s">
        <v>210</v>
      </c>
      <c r="DS49" s="616"/>
      <c r="DT49" s="616"/>
      <c r="DU49" s="616"/>
      <c r="DV49" s="616"/>
      <c r="DW49" s="616"/>
      <c r="DX49" s="636"/>
    </row>
    <row r="50" spans="2:128" ht="11.25" customHeight="1" x14ac:dyDescent="0.2">
      <c r="B50" s="213" t="s">
        <v>330</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331</v>
      </c>
      <c r="BZ50" s="610"/>
      <c r="CA50" s="610"/>
      <c r="CB50" s="610"/>
      <c r="CC50" s="610"/>
      <c r="CD50" s="610"/>
      <c r="CE50" s="610"/>
      <c r="CF50" s="610"/>
      <c r="CG50" s="610"/>
      <c r="CH50" s="610"/>
      <c r="CI50" s="610"/>
      <c r="CJ50" s="610"/>
      <c r="CK50" s="610"/>
      <c r="CL50" s="611"/>
      <c r="CM50" s="612">
        <v>461504</v>
      </c>
      <c r="CN50" s="619"/>
      <c r="CO50" s="619"/>
      <c r="CP50" s="619"/>
      <c r="CQ50" s="619"/>
      <c r="CR50" s="619"/>
      <c r="CS50" s="619"/>
      <c r="CT50" s="620"/>
      <c r="CU50" s="615">
        <v>0.1</v>
      </c>
      <c r="CV50" s="616"/>
      <c r="CW50" s="616"/>
      <c r="CX50" s="617"/>
      <c r="CY50" s="618">
        <v>504</v>
      </c>
      <c r="CZ50" s="619"/>
      <c r="DA50" s="619"/>
      <c r="DB50" s="619"/>
      <c r="DC50" s="619"/>
      <c r="DD50" s="619"/>
      <c r="DE50" s="619"/>
      <c r="DF50" s="620"/>
      <c r="DG50" s="618" t="s">
        <v>128</v>
      </c>
      <c r="DH50" s="619"/>
      <c r="DI50" s="619"/>
      <c r="DJ50" s="619"/>
      <c r="DK50" s="619"/>
      <c r="DL50" s="619"/>
      <c r="DM50" s="619"/>
      <c r="DN50" s="619"/>
      <c r="DO50" s="619"/>
      <c r="DP50" s="619"/>
      <c r="DQ50" s="620"/>
      <c r="DR50" s="615" t="s">
        <v>128</v>
      </c>
      <c r="DS50" s="616"/>
      <c r="DT50" s="616"/>
      <c r="DU50" s="616"/>
      <c r="DV50" s="616"/>
      <c r="DW50" s="616"/>
      <c r="DX50" s="636"/>
    </row>
    <row r="51" spans="2:128" ht="11.25" customHeight="1" x14ac:dyDescent="0.2">
      <c r="B51" s="227" t="s">
        <v>332</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333</v>
      </c>
      <c r="BZ51" s="610"/>
      <c r="CA51" s="610"/>
      <c r="CB51" s="610"/>
      <c r="CC51" s="610"/>
      <c r="CD51" s="610"/>
      <c r="CE51" s="610"/>
      <c r="CF51" s="610"/>
      <c r="CG51" s="610"/>
      <c r="CH51" s="610"/>
      <c r="CI51" s="610"/>
      <c r="CJ51" s="610"/>
      <c r="CK51" s="610"/>
      <c r="CL51" s="611"/>
      <c r="CM51" s="612">
        <v>29612497</v>
      </c>
      <c r="CN51" s="613"/>
      <c r="CO51" s="613"/>
      <c r="CP51" s="613"/>
      <c r="CQ51" s="613"/>
      <c r="CR51" s="613"/>
      <c r="CS51" s="613"/>
      <c r="CT51" s="614"/>
      <c r="CU51" s="615">
        <v>5.2</v>
      </c>
      <c r="CV51" s="616"/>
      <c r="CW51" s="616"/>
      <c r="CX51" s="617"/>
      <c r="CY51" s="618">
        <v>1156620</v>
      </c>
      <c r="CZ51" s="619"/>
      <c r="DA51" s="619"/>
      <c r="DB51" s="619"/>
      <c r="DC51" s="619"/>
      <c r="DD51" s="619"/>
      <c r="DE51" s="619"/>
      <c r="DF51" s="620"/>
      <c r="DG51" s="618">
        <v>72734</v>
      </c>
      <c r="DH51" s="619"/>
      <c r="DI51" s="619"/>
      <c r="DJ51" s="619"/>
      <c r="DK51" s="619"/>
      <c r="DL51" s="619"/>
      <c r="DM51" s="619"/>
      <c r="DN51" s="619"/>
      <c r="DO51" s="619"/>
      <c r="DP51" s="619"/>
      <c r="DQ51" s="620"/>
      <c r="DR51" s="615">
        <v>0</v>
      </c>
      <c r="DS51" s="616"/>
      <c r="DT51" s="616"/>
      <c r="DU51" s="616"/>
      <c r="DV51" s="616"/>
      <c r="DW51" s="616"/>
      <c r="DX51" s="636"/>
    </row>
    <row r="52" spans="2:128" ht="11.25" customHeight="1" x14ac:dyDescent="0.2">
      <c r="B52" s="228" t="s">
        <v>334</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335</v>
      </c>
      <c r="BZ52" s="610"/>
      <c r="CA52" s="610"/>
      <c r="CB52" s="610"/>
      <c r="CC52" s="610"/>
      <c r="CD52" s="610"/>
      <c r="CE52" s="610"/>
      <c r="CF52" s="610"/>
      <c r="CG52" s="610"/>
      <c r="CH52" s="610"/>
      <c r="CI52" s="610"/>
      <c r="CJ52" s="610"/>
      <c r="CK52" s="610"/>
      <c r="CL52" s="611"/>
      <c r="CM52" s="612" t="s">
        <v>128</v>
      </c>
      <c r="CN52" s="619"/>
      <c r="CO52" s="619"/>
      <c r="CP52" s="619"/>
      <c r="CQ52" s="619"/>
      <c r="CR52" s="619"/>
      <c r="CS52" s="619"/>
      <c r="CT52" s="620"/>
      <c r="CU52" s="615" t="s">
        <v>210</v>
      </c>
      <c r="CV52" s="616"/>
      <c r="CW52" s="616"/>
      <c r="CX52" s="617"/>
      <c r="CY52" s="618" t="s">
        <v>210</v>
      </c>
      <c r="CZ52" s="619"/>
      <c r="DA52" s="619"/>
      <c r="DB52" s="619"/>
      <c r="DC52" s="619"/>
      <c r="DD52" s="619"/>
      <c r="DE52" s="619"/>
      <c r="DF52" s="620"/>
      <c r="DG52" s="618" t="s">
        <v>128</v>
      </c>
      <c r="DH52" s="619"/>
      <c r="DI52" s="619"/>
      <c r="DJ52" s="619"/>
      <c r="DK52" s="619"/>
      <c r="DL52" s="619"/>
      <c r="DM52" s="619"/>
      <c r="DN52" s="619"/>
      <c r="DO52" s="619"/>
      <c r="DP52" s="619"/>
      <c r="DQ52" s="620"/>
      <c r="DR52" s="615" t="s">
        <v>210</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336</v>
      </c>
      <c r="BZ53" s="610"/>
      <c r="CA53" s="610"/>
      <c r="CB53" s="610"/>
      <c r="CC53" s="610"/>
      <c r="CD53" s="610"/>
      <c r="CE53" s="610"/>
      <c r="CF53" s="610"/>
      <c r="CG53" s="610"/>
      <c r="CH53" s="610"/>
      <c r="CI53" s="610"/>
      <c r="CJ53" s="610"/>
      <c r="CK53" s="610"/>
      <c r="CL53" s="611"/>
      <c r="CM53" s="612">
        <v>140537612</v>
      </c>
      <c r="CN53" s="613"/>
      <c r="CO53" s="613"/>
      <c r="CP53" s="613"/>
      <c r="CQ53" s="613"/>
      <c r="CR53" s="613"/>
      <c r="CS53" s="613"/>
      <c r="CT53" s="614"/>
      <c r="CU53" s="615">
        <v>24.6</v>
      </c>
      <c r="CV53" s="616"/>
      <c r="CW53" s="616"/>
      <c r="CX53" s="617"/>
      <c r="CY53" s="618">
        <v>11115308</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337</v>
      </c>
      <c r="BZ54" s="610"/>
      <c r="CA54" s="610"/>
      <c r="CB54" s="610"/>
      <c r="CC54" s="610"/>
      <c r="CD54" s="610"/>
      <c r="CE54" s="610"/>
      <c r="CF54" s="610"/>
      <c r="CG54" s="610"/>
      <c r="CH54" s="610"/>
      <c r="CI54" s="610"/>
      <c r="CJ54" s="610"/>
      <c r="CK54" s="610"/>
      <c r="CL54" s="611"/>
      <c r="CM54" s="612">
        <v>2950402</v>
      </c>
      <c r="CN54" s="613"/>
      <c r="CO54" s="613"/>
      <c r="CP54" s="613"/>
      <c r="CQ54" s="613"/>
      <c r="CR54" s="613"/>
      <c r="CS54" s="613"/>
      <c r="CT54" s="614"/>
      <c r="CU54" s="615">
        <v>0.5</v>
      </c>
      <c r="CV54" s="616"/>
      <c r="CW54" s="616"/>
      <c r="CX54" s="617"/>
      <c r="CY54" s="618">
        <v>379154</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308</v>
      </c>
      <c r="BZ55" s="630"/>
      <c r="CA55" s="609" t="s">
        <v>338</v>
      </c>
      <c r="CB55" s="610"/>
      <c r="CC55" s="610"/>
      <c r="CD55" s="610"/>
      <c r="CE55" s="610"/>
      <c r="CF55" s="610"/>
      <c r="CG55" s="610"/>
      <c r="CH55" s="610"/>
      <c r="CI55" s="610"/>
      <c r="CJ55" s="610"/>
      <c r="CK55" s="610"/>
      <c r="CL55" s="611"/>
      <c r="CM55" s="612">
        <v>132140616</v>
      </c>
      <c r="CN55" s="613"/>
      <c r="CO55" s="613"/>
      <c r="CP55" s="613"/>
      <c r="CQ55" s="613"/>
      <c r="CR55" s="613"/>
      <c r="CS55" s="613"/>
      <c r="CT55" s="614"/>
      <c r="CU55" s="615">
        <v>23.1</v>
      </c>
      <c r="CV55" s="616"/>
      <c r="CW55" s="616"/>
      <c r="CX55" s="617"/>
      <c r="CY55" s="618">
        <v>11039758</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339</v>
      </c>
      <c r="CB56" s="610"/>
      <c r="CC56" s="610"/>
      <c r="CD56" s="610"/>
      <c r="CE56" s="610"/>
      <c r="CF56" s="610"/>
      <c r="CG56" s="610"/>
      <c r="CH56" s="610"/>
      <c r="CI56" s="610"/>
      <c r="CJ56" s="610"/>
      <c r="CK56" s="610"/>
      <c r="CL56" s="611"/>
      <c r="CM56" s="612">
        <v>90001473</v>
      </c>
      <c r="CN56" s="613"/>
      <c r="CO56" s="613"/>
      <c r="CP56" s="613"/>
      <c r="CQ56" s="613"/>
      <c r="CR56" s="613"/>
      <c r="CS56" s="613"/>
      <c r="CT56" s="614"/>
      <c r="CU56" s="615">
        <v>15.8</v>
      </c>
      <c r="CV56" s="616"/>
      <c r="CW56" s="616"/>
      <c r="CX56" s="617"/>
      <c r="CY56" s="618">
        <v>4342969</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340</v>
      </c>
      <c r="CB57" s="610"/>
      <c r="CC57" s="610"/>
      <c r="CD57" s="610"/>
      <c r="CE57" s="610"/>
      <c r="CF57" s="610"/>
      <c r="CG57" s="610"/>
      <c r="CH57" s="610"/>
      <c r="CI57" s="610"/>
      <c r="CJ57" s="610"/>
      <c r="CK57" s="610"/>
      <c r="CL57" s="611"/>
      <c r="CM57" s="612">
        <v>35115255</v>
      </c>
      <c r="CN57" s="613"/>
      <c r="CO57" s="613"/>
      <c r="CP57" s="613"/>
      <c r="CQ57" s="613"/>
      <c r="CR57" s="613"/>
      <c r="CS57" s="613"/>
      <c r="CT57" s="614"/>
      <c r="CU57" s="615">
        <v>6.2</v>
      </c>
      <c r="CV57" s="616"/>
      <c r="CW57" s="616"/>
      <c r="CX57" s="617"/>
      <c r="CY57" s="618">
        <v>6080394</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341</v>
      </c>
      <c r="CB58" s="610"/>
      <c r="CC58" s="610"/>
      <c r="CD58" s="610"/>
      <c r="CE58" s="610"/>
      <c r="CF58" s="610"/>
      <c r="CG58" s="610"/>
      <c r="CH58" s="610"/>
      <c r="CI58" s="610"/>
      <c r="CJ58" s="610"/>
      <c r="CK58" s="610"/>
      <c r="CL58" s="611"/>
      <c r="CM58" s="612">
        <v>8396996</v>
      </c>
      <c r="CN58" s="613"/>
      <c r="CO58" s="613"/>
      <c r="CP58" s="613"/>
      <c r="CQ58" s="613"/>
      <c r="CR58" s="613"/>
      <c r="CS58" s="613"/>
      <c r="CT58" s="614"/>
      <c r="CU58" s="615">
        <v>1.5</v>
      </c>
      <c r="CV58" s="616"/>
      <c r="CW58" s="616"/>
      <c r="CX58" s="617"/>
      <c r="CY58" s="618">
        <v>75550</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342</v>
      </c>
      <c r="CB59" s="610"/>
      <c r="CC59" s="610"/>
      <c r="CD59" s="610"/>
      <c r="CE59" s="610"/>
      <c r="CF59" s="610"/>
      <c r="CG59" s="610"/>
      <c r="CH59" s="610"/>
      <c r="CI59" s="610"/>
      <c r="CJ59" s="610"/>
      <c r="CK59" s="610"/>
      <c r="CL59" s="611"/>
      <c r="CM59" s="612" t="s">
        <v>128</v>
      </c>
      <c r="CN59" s="613"/>
      <c r="CO59" s="613"/>
      <c r="CP59" s="613"/>
      <c r="CQ59" s="613"/>
      <c r="CR59" s="613"/>
      <c r="CS59" s="613"/>
      <c r="CT59" s="614"/>
      <c r="CU59" s="615" t="s">
        <v>210</v>
      </c>
      <c r="CV59" s="616"/>
      <c r="CW59" s="616"/>
      <c r="CX59" s="617"/>
      <c r="CY59" s="618" t="s">
        <v>210</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343</v>
      </c>
      <c r="BZ60" s="592"/>
      <c r="CA60" s="592"/>
      <c r="CB60" s="592"/>
      <c r="CC60" s="592"/>
      <c r="CD60" s="592"/>
      <c r="CE60" s="592"/>
      <c r="CF60" s="592"/>
      <c r="CG60" s="592"/>
      <c r="CH60" s="592"/>
      <c r="CI60" s="592"/>
      <c r="CJ60" s="592"/>
      <c r="CK60" s="592"/>
      <c r="CL60" s="593"/>
      <c r="CM60" s="594">
        <v>570848815</v>
      </c>
      <c r="CN60" s="595"/>
      <c r="CO60" s="595"/>
      <c r="CP60" s="595"/>
      <c r="CQ60" s="595"/>
      <c r="CR60" s="595"/>
      <c r="CS60" s="595"/>
      <c r="CT60" s="596"/>
      <c r="CU60" s="597">
        <v>100</v>
      </c>
      <c r="CV60" s="598"/>
      <c r="CW60" s="598"/>
      <c r="CX60" s="599"/>
      <c r="CY60" s="600">
        <v>357062116</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4kZfrT45nKKTZ/jJnV26XvH7/a2e1IJgLFSdOHHswKVEg6joKzYVQxelPTizq2RAjBKsPy7dh9qR/a85gvBYA==" saltValue="Se8UEMf1Qyy7+X5h9CEfk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N65" sqref="AK65:DF69"/>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6" t="s">
        <v>345</v>
      </c>
      <c r="DK2" s="1127"/>
      <c r="DL2" s="1127"/>
      <c r="DM2" s="1127"/>
      <c r="DN2" s="1127"/>
      <c r="DO2" s="1128"/>
      <c r="DP2" s="238"/>
      <c r="DQ2" s="1126" t="s">
        <v>346</v>
      </c>
      <c r="DR2" s="1127"/>
      <c r="DS2" s="1127"/>
      <c r="DT2" s="1127"/>
      <c r="DU2" s="1127"/>
      <c r="DV2" s="1127"/>
      <c r="DW2" s="1127"/>
      <c r="DX2" s="1127"/>
      <c r="DY2" s="1127"/>
      <c r="DZ2" s="112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0" t="s">
        <v>347</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41"/>
      <c r="BA4" s="241"/>
      <c r="BB4" s="241"/>
      <c r="BC4" s="241"/>
      <c r="BD4" s="241"/>
      <c r="BE4" s="242"/>
      <c r="BF4" s="242"/>
      <c r="BG4" s="242"/>
      <c r="BH4" s="242"/>
      <c r="BI4" s="242"/>
      <c r="BJ4" s="242"/>
      <c r="BK4" s="242"/>
      <c r="BL4" s="242"/>
      <c r="BM4" s="242"/>
      <c r="BN4" s="242"/>
      <c r="BO4" s="242"/>
      <c r="BP4" s="242"/>
      <c r="BQ4" s="241" t="s">
        <v>348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349</v>
      </c>
      <c r="B5" s="994"/>
      <c r="C5" s="994"/>
      <c r="D5" s="994"/>
      <c r="E5" s="994"/>
      <c r="F5" s="994"/>
      <c r="G5" s="994"/>
      <c r="H5" s="994"/>
      <c r="I5" s="994"/>
      <c r="J5" s="994"/>
      <c r="K5" s="994"/>
      <c r="L5" s="994"/>
      <c r="M5" s="994"/>
      <c r="N5" s="994"/>
      <c r="O5" s="994"/>
      <c r="P5" s="995"/>
      <c r="Q5" s="999" t="s">
        <v>350</v>
      </c>
      <c r="R5" s="1000"/>
      <c r="S5" s="1000"/>
      <c r="T5" s="1000"/>
      <c r="U5" s="1001"/>
      <c r="V5" s="999" t="s">
        <v>351</v>
      </c>
      <c r="W5" s="1000"/>
      <c r="X5" s="1000"/>
      <c r="Y5" s="1000"/>
      <c r="Z5" s="1001"/>
      <c r="AA5" s="999" t="s">
        <v>352</v>
      </c>
      <c r="AB5" s="1000"/>
      <c r="AC5" s="1000"/>
      <c r="AD5" s="1000"/>
      <c r="AE5" s="1000"/>
      <c r="AF5" s="1129" t="s">
        <v>353</v>
      </c>
      <c r="AG5" s="1000"/>
      <c r="AH5" s="1000"/>
      <c r="AI5" s="1000"/>
      <c r="AJ5" s="1015"/>
      <c r="AK5" s="1000" t="s">
        <v>354</v>
      </c>
      <c r="AL5" s="1000"/>
      <c r="AM5" s="1000"/>
      <c r="AN5" s="1000"/>
      <c r="AO5" s="1001"/>
      <c r="AP5" s="999" t="s">
        <v>355</v>
      </c>
      <c r="AQ5" s="1000"/>
      <c r="AR5" s="1000"/>
      <c r="AS5" s="1000"/>
      <c r="AT5" s="1001"/>
      <c r="AU5" s="999" t="s">
        <v>356</v>
      </c>
      <c r="AV5" s="1000"/>
      <c r="AW5" s="1000"/>
      <c r="AX5" s="1000"/>
      <c r="AY5" s="1015"/>
      <c r="AZ5" s="245"/>
      <c r="BA5" s="245"/>
      <c r="BB5" s="245"/>
      <c r="BC5" s="245"/>
      <c r="BD5" s="245"/>
      <c r="BE5" s="246"/>
      <c r="BF5" s="246"/>
      <c r="BG5" s="246"/>
      <c r="BH5" s="246"/>
      <c r="BI5" s="246"/>
      <c r="BJ5" s="246"/>
      <c r="BK5" s="246"/>
      <c r="BL5" s="246"/>
      <c r="BM5" s="246"/>
      <c r="BN5" s="246"/>
      <c r="BO5" s="246"/>
      <c r="BP5" s="246"/>
      <c r="BQ5" s="993" t="s">
        <v>357</v>
      </c>
      <c r="BR5" s="994"/>
      <c r="BS5" s="994"/>
      <c r="BT5" s="994"/>
      <c r="BU5" s="994"/>
      <c r="BV5" s="994"/>
      <c r="BW5" s="994"/>
      <c r="BX5" s="994"/>
      <c r="BY5" s="994"/>
      <c r="BZ5" s="994"/>
      <c r="CA5" s="994"/>
      <c r="CB5" s="994"/>
      <c r="CC5" s="994"/>
      <c r="CD5" s="994"/>
      <c r="CE5" s="994"/>
      <c r="CF5" s="994"/>
      <c r="CG5" s="995"/>
      <c r="CH5" s="999" t="s">
        <v>358</v>
      </c>
      <c r="CI5" s="1000"/>
      <c r="CJ5" s="1000"/>
      <c r="CK5" s="1000"/>
      <c r="CL5" s="1001"/>
      <c r="CM5" s="999" t="s">
        <v>359</v>
      </c>
      <c r="CN5" s="1000"/>
      <c r="CO5" s="1000"/>
      <c r="CP5" s="1000"/>
      <c r="CQ5" s="1001"/>
      <c r="CR5" s="999" t="s">
        <v>360</v>
      </c>
      <c r="CS5" s="1000"/>
      <c r="CT5" s="1000"/>
      <c r="CU5" s="1000"/>
      <c r="CV5" s="1001"/>
      <c r="CW5" s="999" t="s">
        <v>361</v>
      </c>
      <c r="CX5" s="1000"/>
      <c r="CY5" s="1000"/>
      <c r="CZ5" s="1000"/>
      <c r="DA5" s="1001"/>
      <c r="DB5" s="999" t="s">
        <v>362</v>
      </c>
      <c r="DC5" s="1000"/>
      <c r="DD5" s="1000"/>
      <c r="DE5" s="1000"/>
      <c r="DF5" s="1001"/>
      <c r="DG5" s="1114" t="s">
        <v>363</v>
      </c>
      <c r="DH5" s="1115"/>
      <c r="DI5" s="1115"/>
      <c r="DJ5" s="1115"/>
      <c r="DK5" s="1116"/>
      <c r="DL5" s="1114" t="s">
        <v>364</v>
      </c>
      <c r="DM5" s="1115"/>
      <c r="DN5" s="1115"/>
      <c r="DO5" s="1115"/>
      <c r="DP5" s="1116"/>
      <c r="DQ5" s="999" t="s">
        <v>365</v>
      </c>
      <c r="DR5" s="1000"/>
      <c r="DS5" s="1000"/>
      <c r="DT5" s="1000"/>
      <c r="DU5" s="1001"/>
      <c r="DV5" s="999" t="s">
        <v>356</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30"/>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7"/>
      <c r="DH6" s="1118"/>
      <c r="DI6" s="1118"/>
      <c r="DJ6" s="1118"/>
      <c r="DK6" s="1119"/>
      <c r="DL6" s="1117"/>
      <c r="DM6" s="1118"/>
      <c r="DN6" s="1118"/>
      <c r="DO6" s="1118"/>
      <c r="DP6" s="1119"/>
      <c r="DQ6" s="1002"/>
      <c r="DR6" s="1003"/>
      <c r="DS6" s="1003"/>
      <c r="DT6" s="1003"/>
      <c r="DU6" s="1004"/>
      <c r="DV6" s="1002"/>
      <c r="DW6" s="1003"/>
      <c r="DX6" s="1003"/>
      <c r="DY6" s="1003"/>
      <c r="DZ6" s="1016"/>
      <c r="EA6" s="243"/>
    </row>
    <row r="7" spans="1:131" s="244" customFormat="1" ht="26.25" customHeight="1" thickTop="1" x14ac:dyDescent="0.2">
      <c r="A7" s="247">
        <v>1</v>
      </c>
      <c r="B7" s="1057" t="s">
        <v>366</v>
      </c>
      <c r="C7" s="1058"/>
      <c r="D7" s="1058"/>
      <c r="E7" s="1058"/>
      <c r="F7" s="1058"/>
      <c r="G7" s="1058"/>
      <c r="H7" s="1058"/>
      <c r="I7" s="1058"/>
      <c r="J7" s="1058"/>
      <c r="K7" s="1058"/>
      <c r="L7" s="1058"/>
      <c r="M7" s="1058"/>
      <c r="N7" s="1058"/>
      <c r="O7" s="1058"/>
      <c r="P7" s="1059"/>
      <c r="Q7" s="1120">
        <v>619831</v>
      </c>
      <c r="R7" s="1121"/>
      <c r="S7" s="1121"/>
      <c r="T7" s="1121"/>
      <c r="U7" s="1121"/>
      <c r="V7" s="1121">
        <v>599988</v>
      </c>
      <c r="W7" s="1121"/>
      <c r="X7" s="1121"/>
      <c r="Y7" s="1121"/>
      <c r="Z7" s="1121"/>
      <c r="AA7" s="1121">
        <v>19843</v>
      </c>
      <c r="AB7" s="1121"/>
      <c r="AC7" s="1121"/>
      <c r="AD7" s="1121"/>
      <c r="AE7" s="1122"/>
      <c r="AF7" s="1123">
        <v>3173</v>
      </c>
      <c r="AG7" s="1124"/>
      <c r="AH7" s="1124"/>
      <c r="AI7" s="1124"/>
      <c r="AJ7" s="1125"/>
      <c r="AK7" s="1107">
        <v>238</v>
      </c>
      <c r="AL7" s="1108"/>
      <c r="AM7" s="1108"/>
      <c r="AN7" s="1108"/>
      <c r="AO7" s="1108"/>
      <c r="AP7" s="1108" t="s">
        <v>601</v>
      </c>
      <c r="AQ7" s="1108"/>
      <c r="AR7" s="1108"/>
      <c r="AS7" s="1108"/>
      <c r="AT7" s="1108"/>
      <c r="AU7" s="1109"/>
      <c r="AV7" s="1109"/>
      <c r="AW7" s="1109"/>
      <c r="AX7" s="1109"/>
      <c r="AY7" s="1110"/>
      <c r="AZ7" s="241"/>
      <c r="BA7" s="241"/>
      <c r="BB7" s="241"/>
      <c r="BC7" s="241"/>
      <c r="BD7" s="241"/>
      <c r="BE7" s="242"/>
      <c r="BF7" s="242"/>
      <c r="BG7" s="242"/>
      <c r="BH7" s="242"/>
      <c r="BI7" s="242"/>
      <c r="BJ7" s="242"/>
      <c r="BK7" s="242"/>
      <c r="BL7" s="242"/>
      <c r="BM7" s="242"/>
      <c r="BN7" s="242"/>
      <c r="BO7" s="242"/>
      <c r="BP7" s="242"/>
      <c r="BQ7" s="248">
        <v>1</v>
      </c>
      <c r="BR7" s="249"/>
      <c r="BS7" s="1111" t="s">
        <v>570</v>
      </c>
      <c r="BT7" s="1112"/>
      <c r="BU7" s="1112"/>
      <c r="BV7" s="1112"/>
      <c r="BW7" s="1112"/>
      <c r="BX7" s="1112"/>
      <c r="BY7" s="1112"/>
      <c r="BZ7" s="1112"/>
      <c r="CA7" s="1112"/>
      <c r="CB7" s="1112"/>
      <c r="CC7" s="1112"/>
      <c r="CD7" s="1112"/>
      <c r="CE7" s="1112"/>
      <c r="CF7" s="1112"/>
      <c r="CG7" s="1113"/>
      <c r="CH7" s="1104">
        <v>0</v>
      </c>
      <c r="CI7" s="1105"/>
      <c r="CJ7" s="1105"/>
      <c r="CK7" s="1105"/>
      <c r="CL7" s="1106"/>
      <c r="CM7" s="1104">
        <v>642</v>
      </c>
      <c r="CN7" s="1105"/>
      <c r="CO7" s="1105"/>
      <c r="CP7" s="1105"/>
      <c r="CQ7" s="1106"/>
      <c r="CR7" s="1104">
        <v>3</v>
      </c>
      <c r="CS7" s="1105"/>
      <c r="CT7" s="1105"/>
      <c r="CU7" s="1105"/>
      <c r="CV7" s="1106"/>
      <c r="CW7" s="1104">
        <v>0</v>
      </c>
      <c r="CX7" s="1105"/>
      <c r="CY7" s="1105"/>
      <c r="CZ7" s="1105"/>
      <c r="DA7" s="1106"/>
      <c r="DB7" s="1104">
        <v>0</v>
      </c>
      <c r="DC7" s="1105"/>
      <c r="DD7" s="1105"/>
      <c r="DE7" s="1105"/>
      <c r="DF7" s="1106"/>
      <c r="DG7" s="1104">
        <v>0</v>
      </c>
      <c r="DH7" s="1105"/>
      <c r="DI7" s="1105"/>
      <c r="DJ7" s="1105"/>
      <c r="DK7" s="1106"/>
      <c r="DL7" s="1104">
        <v>0</v>
      </c>
      <c r="DM7" s="1105"/>
      <c r="DN7" s="1105"/>
      <c r="DO7" s="1105"/>
      <c r="DP7" s="1106"/>
      <c r="DQ7" s="1104">
        <v>0</v>
      </c>
      <c r="DR7" s="1105"/>
      <c r="DS7" s="1105"/>
      <c r="DT7" s="1105"/>
      <c r="DU7" s="1106"/>
      <c r="DV7" s="1131"/>
      <c r="DW7" s="1132"/>
      <c r="DX7" s="1132"/>
      <c r="DY7" s="1132"/>
      <c r="DZ7" s="1133"/>
      <c r="EA7" s="243"/>
    </row>
    <row r="8" spans="1:131" s="244" customFormat="1" ht="26.25" customHeight="1" x14ac:dyDescent="0.2">
      <c r="A8" s="250">
        <v>2</v>
      </c>
      <c r="B8" s="1041" t="s">
        <v>367</v>
      </c>
      <c r="C8" s="1042"/>
      <c r="D8" s="1042"/>
      <c r="E8" s="1042"/>
      <c r="F8" s="1042"/>
      <c r="G8" s="1042"/>
      <c r="H8" s="1042"/>
      <c r="I8" s="1042"/>
      <c r="J8" s="1042"/>
      <c r="K8" s="1042"/>
      <c r="L8" s="1042"/>
      <c r="M8" s="1042"/>
      <c r="N8" s="1042"/>
      <c r="O8" s="1042"/>
      <c r="P8" s="1043"/>
      <c r="Q8" s="1048">
        <v>208</v>
      </c>
      <c r="R8" s="1045"/>
      <c r="S8" s="1045"/>
      <c r="T8" s="1045"/>
      <c r="U8" s="1045"/>
      <c r="V8" s="1045">
        <v>62</v>
      </c>
      <c r="W8" s="1045"/>
      <c r="X8" s="1045"/>
      <c r="Y8" s="1045"/>
      <c r="Z8" s="1045"/>
      <c r="AA8" s="1045">
        <v>146</v>
      </c>
      <c r="AB8" s="1045"/>
      <c r="AC8" s="1045"/>
      <c r="AD8" s="1045"/>
      <c r="AE8" s="1049"/>
      <c r="AF8" s="1099">
        <v>3</v>
      </c>
      <c r="AG8" s="1100"/>
      <c r="AH8" s="1100"/>
      <c r="AI8" s="1100"/>
      <c r="AJ8" s="1101"/>
      <c r="AK8" s="1102">
        <v>6</v>
      </c>
      <c r="AL8" s="1103"/>
      <c r="AM8" s="1103"/>
      <c r="AN8" s="1103"/>
      <c r="AO8" s="1103"/>
      <c r="AP8" s="1103" t="s">
        <v>601</v>
      </c>
      <c r="AQ8" s="1103"/>
      <c r="AR8" s="1103"/>
      <c r="AS8" s="1103"/>
      <c r="AT8" s="1103"/>
      <c r="AU8" s="1097"/>
      <c r="AV8" s="1097"/>
      <c r="AW8" s="1097"/>
      <c r="AX8" s="1097"/>
      <c r="AY8" s="1098"/>
      <c r="AZ8" s="241"/>
      <c r="BA8" s="241"/>
      <c r="BB8" s="241"/>
      <c r="BC8" s="241"/>
      <c r="BD8" s="241"/>
      <c r="BE8" s="242"/>
      <c r="BF8" s="242"/>
      <c r="BG8" s="242"/>
      <c r="BH8" s="242"/>
      <c r="BI8" s="242"/>
      <c r="BJ8" s="242"/>
      <c r="BK8" s="242"/>
      <c r="BL8" s="242"/>
      <c r="BM8" s="242"/>
      <c r="BN8" s="242"/>
      <c r="BO8" s="242"/>
      <c r="BP8" s="242"/>
      <c r="BQ8" s="251">
        <v>2</v>
      </c>
      <c r="BR8" s="252"/>
      <c r="BS8" s="1012" t="s">
        <v>571</v>
      </c>
      <c r="BT8" s="1013"/>
      <c r="BU8" s="1013"/>
      <c r="BV8" s="1013"/>
      <c r="BW8" s="1013"/>
      <c r="BX8" s="1013"/>
      <c r="BY8" s="1013"/>
      <c r="BZ8" s="1013"/>
      <c r="CA8" s="1013"/>
      <c r="CB8" s="1013"/>
      <c r="CC8" s="1013"/>
      <c r="CD8" s="1013"/>
      <c r="CE8" s="1013"/>
      <c r="CF8" s="1013"/>
      <c r="CG8" s="1014"/>
      <c r="CH8" s="987">
        <v>-8</v>
      </c>
      <c r="CI8" s="988"/>
      <c r="CJ8" s="988"/>
      <c r="CK8" s="988"/>
      <c r="CL8" s="989"/>
      <c r="CM8" s="987">
        <v>873</v>
      </c>
      <c r="CN8" s="988"/>
      <c r="CO8" s="988"/>
      <c r="CP8" s="988"/>
      <c r="CQ8" s="989"/>
      <c r="CR8" s="987">
        <v>595</v>
      </c>
      <c r="CS8" s="988"/>
      <c r="CT8" s="988"/>
      <c r="CU8" s="988"/>
      <c r="CV8" s="989"/>
      <c r="CW8" s="987">
        <v>85</v>
      </c>
      <c r="CX8" s="988"/>
      <c r="CY8" s="988"/>
      <c r="CZ8" s="988"/>
      <c r="DA8" s="989"/>
      <c r="DB8" s="987">
        <v>0</v>
      </c>
      <c r="DC8" s="988"/>
      <c r="DD8" s="988"/>
      <c r="DE8" s="988"/>
      <c r="DF8" s="989"/>
      <c r="DG8" s="987">
        <v>0</v>
      </c>
      <c r="DH8" s="988"/>
      <c r="DI8" s="988"/>
      <c r="DJ8" s="988"/>
      <c r="DK8" s="989"/>
      <c r="DL8" s="987">
        <v>0</v>
      </c>
      <c r="DM8" s="988"/>
      <c r="DN8" s="988"/>
      <c r="DO8" s="988"/>
      <c r="DP8" s="989"/>
      <c r="DQ8" s="987">
        <v>0</v>
      </c>
      <c r="DR8" s="988"/>
      <c r="DS8" s="988"/>
      <c r="DT8" s="988"/>
      <c r="DU8" s="989"/>
      <c r="DV8" s="990"/>
      <c r="DW8" s="991"/>
      <c r="DX8" s="991"/>
      <c r="DY8" s="991"/>
      <c r="DZ8" s="992"/>
      <c r="EA8" s="243"/>
    </row>
    <row r="9" spans="1:131" s="244" customFormat="1" ht="26.25" customHeight="1" x14ac:dyDescent="0.2">
      <c r="A9" s="250">
        <v>3</v>
      </c>
      <c r="B9" s="1041" t="s">
        <v>368</v>
      </c>
      <c r="C9" s="1042"/>
      <c r="D9" s="1042"/>
      <c r="E9" s="1042"/>
      <c r="F9" s="1042"/>
      <c r="G9" s="1042"/>
      <c r="H9" s="1042"/>
      <c r="I9" s="1042"/>
      <c r="J9" s="1042"/>
      <c r="K9" s="1042"/>
      <c r="L9" s="1042"/>
      <c r="M9" s="1042"/>
      <c r="N9" s="1042"/>
      <c r="O9" s="1042"/>
      <c r="P9" s="1043"/>
      <c r="Q9" s="1048">
        <v>607</v>
      </c>
      <c r="R9" s="1045"/>
      <c r="S9" s="1045"/>
      <c r="T9" s="1045"/>
      <c r="U9" s="1045"/>
      <c r="V9" s="1045">
        <v>540</v>
      </c>
      <c r="W9" s="1045"/>
      <c r="X9" s="1045"/>
      <c r="Y9" s="1045"/>
      <c r="Z9" s="1045"/>
      <c r="AA9" s="1045">
        <v>67</v>
      </c>
      <c r="AB9" s="1045"/>
      <c r="AC9" s="1045"/>
      <c r="AD9" s="1045"/>
      <c r="AE9" s="1049"/>
      <c r="AF9" s="1099">
        <v>68</v>
      </c>
      <c r="AG9" s="1100"/>
      <c r="AH9" s="1100"/>
      <c r="AI9" s="1100"/>
      <c r="AJ9" s="1101"/>
      <c r="AK9" s="1102">
        <v>53</v>
      </c>
      <c r="AL9" s="1103"/>
      <c r="AM9" s="1103"/>
      <c r="AN9" s="1103"/>
      <c r="AO9" s="1103"/>
      <c r="AP9" s="1103">
        <v>2112</v>
      </c>
      <c r="AQ9" s="1103"/>
      <c r="AR9" s="1103"/>
      <c r="AS9" s="1103"/>
      <c r="AT9" s="1103"/>
      <c r="AU9" s="1097"/>
      <c r="AV9" s="1097"/>
      <c r="AW9" s="1097"/>
      <c r="AX9" s="1097"/>
      <c r="AY9" s="1098"/>
      <c r="AZ9" s="241"/>
      <c r="BA9" s="241"/>
      <c r="BB9" s="241"/>
      <c r="BC9" s="241"/>
      <c r="BD9" s="241"/>
      <c r="BE9" s="242"/>
      <c r="BF9" s="242"/>
      <c r="BG9" s="242"/>
      <c r="BH9" s="242"/>
      <c r="BI9" s="242"/>
      <c r="BJ9" s="242"/>
      <c r="BK9" s="242"/>
      <c r="BL9" s="242"/>
      <c r="BM9" s="242"/>
      <c r="BN9" s="242"/>
      <c r="BO9" s="242"/>
      <c r="BP9" s="242"/>
      <c r="BQ9" s="251">
        <v>3</v>
      </c>
      <c r="BR9" s="252"/>
      <c r="BS9" s="1012" t="s">
        <v>572</v>
      </c>
      <c r="BT9" s="1013"/>
      <c r="BU9" s="1013"/>
      <c r="BV9" s="1013"/>
      <c r="BW9" s="1013"/>
      <c r="BX9" s="1013"/>
      <c r="BY9" s="1013"/>
      <c r="BZ9" s="1013"/>
      <c r="CA9" s="1013"/>
      <c r="CB9" s="1013"/>
      <c r="CC9" s="1013"/>
      <c r="CD9" s="1013"/>
      <c r="CE9" s="1013"/>
      <c r="CF9" s="1013"/>
      <c r="CG9" s="1014"/>
      <c r="CH9" s="987">
        <v>8</v>
      </c>
      <c r="CI9" s="988"/>
      <c r="CJ9" s="988"/>
      <c r="CK9" s="988"/>
      <c r="CL9" s="989"/>
      <c r="CM9" s="987">
        <v>65</v>
      </c>
      <c r="CN9" s="988"/>
      <c r="CO9" s="988"/>
      <c r="CP9" s="988"/>
      <c r="CQ9" s="989"/>
      <c r="CR9" s="987">
        <v>196</v>
      </c>
      <c r="CS9" s="988"/>
      <c r="CT9" s="988"/>
      <c r="CU9" s="988"/>
      <c r="CV9" s="989"/>
      <c r="CW9" s="987">
        <v>0</v>
      </c>
      <c r="CX9" s="988"/>
      <c r="CY9" s="988"/>
      <c r="CZ9" s="988"/>
      <c r="DA9" s="989"/>
      <c r="DB9" s="987">
        <v>0</v>
      </c>
      <c r="DC9" s="988"/>
      <c r="DD9" s="988"/>
      <c r="DE9" s="988"/>
      <c r="DF9" s="989"/>
      <c r="DG9" s="987">
        <v>0</v>
      </c>
      <c r="DH9" s="988"/>
      <c r="DI9" s="988"/>
      <c r="DJ9" s="988"/>
      <c r="DK9" s="989"/>
      <c r="DL9" s="987">
        <v>0</v>
      </c>
      <c r="DM9" s="988"/>
      <c r="DN9" s="988"/>
      <c r="DO9" s="988"/>
      <c r="DP9" s="989"/>
      <c r="DQ9" s="987">
        <v>0</v>
      </c>
      <c r="DR9" s="988"/>
      <c r="DS9" s="988"/>
      <c r="DT9" s="988"/>
      <c r="DU9" s="989"/>
      <c r="DV9" s="990"/>
      <c r="DW9" s="991"/>
      <c r="DX9" s="991"/>
      <c r="DY9" s="991"/>
      <c r="DZ9" s="992"/>
      <c r="EA9" s="243"/>
    </row>
    <row r="10" spans="1:131" s="244" customFormat="1" ht="26.25" customHeight="1" x14ac:dyDescent="0.2">
      <c r="A10" s="250">
        <v>4</v>
      </c>
      <c r="B10" s="1041" t="s">
        <v>369</v>
      </c>
      <c r="C10" s="1042"/>
      <c r="D10" s="1042"/>
      <c r="E10" s="1042"/>
      <c r="F10" s="1042"/>
      <c r="G10" s="1042"/>
      <c r="H10" s="1042"/>
      <c r="I10" s="1042"/>
      <c r="J10" s="1042"/>
      <c r="K10" s="1042"/>
      <c r="L10" s="1042"/>
      <c r="M10" s="1042"/>
      <c r="N10" s="1042"/>
      <c r="O10" s="1042"/>
      <c r="P10" s="1043"/>
      <c r="Q10" s="1048">
        <v>1324</v>
      </c>
      <c r="R10" s="1045"/>
      <c r="S10" s="1045"/>
      <c r="T10" s="1045"/>
      <c r="U10" s="1045"/>
      <c r="V10" s="1045">
        <v>675</v>
      </c>
      <c r="W10" s="1045"/>
      <c r="X10" s="1045"/>
      <c r="Y10" s="1045"/>
      <c r="Z10" s="1045"/>
      <c r="AA10" s="1045">
        <v>649</v>
      </c>
      <c r="AB10" s="1045"/>
      <c r="AC10" s="1045"/>
      <c r="AD10" s="1045"/>
      <c r="AE10" s="1049"/>
      <c r="AF10" s="1099">
        <v>0</v>
      </c>
      <c r="AG10" s="1100"/>
      <c r="AH10" s="1100"/>
      <c r="AI10" s="1100"/>
      <c r="AJ10" s="1101"/>
      <c r="AK10" s="1102">
        <v>167</v>
      </c>
      <c r="AL10" s="1103"/>
      <c r="AM10" s="1103"/>
      <c r="AN10" s="1103"/>
      <c r="AO10" s="1103"/>
      <c r="AP10" s="1103" t="s">
        <v>601</v>
      </c>
      <c r="AQ10" s="1103"/>
      <c r="AR10" s="1103"/>
      <c r="AS10" s="1103"/>
      <c r="AT10" s="1103"/>
      <c r="AU10" s="1097"/>
      <c r="AV10" s="1097"/>
      <c r="AW10" s="1097"/>
      <c r="AX10" s="1097"/>
      <c r="AY10" s="1098"/>
      <c r="AZ10" s="241"/>
      <c r="BA10" s="241"/>
      <c r="BB10" s="241"/>
      <c r="BC10" s="241"/>
      <c r="BD10" s="241"/>
      <c r="BE10" s="242"/>
      <c r="BF10" s="242"/>
      <c r="BG10" s="242"/>
      <c r="BH10" s="242"/>
      <c r="BI10" s="242"/>
      <c r="BJ10" s="242"/>
      <c r="BK10" s="242"/>
      <c r="BL10" s="242"/>
      <c r="BM10" s="242"/>
      <c r="BN10" s="242"/>
      <c r="BO10" s="242"/>
      <c r="BP10" s="242"/>
      <c r="BQ10" s="251">
        <v>4</v>
      </c>
      <c r="BR10" s="252"/>
      <c r="BS10" s="1012" t="s">
        <v>573</v>
      </c>
      <c r="BT10" s="1013"/>
      <c r="BU10" s="1013"/>
      <c r="BV10" s="1013"/>
      <c r="BW10" s="1013"/>
      <c r="BX10" s="1013"/>
      <c r="BY10" s="1013"/>
      <c r="BZ10" s="1013"/>
      <c r="CA10" s="1013"/>
      <c r="CB10" s="1013"/>
      <c r="CC10" s="1013"/>
      <c r="CD10" s="1013"/>
      <c r="CE10" s="1013"/>
      <c r="CF10" s="1013"/>
      <c r="CG10" s="1014"/>
      <c r="CH10" s="987">
        <v>139</v>
      </c>
      <c r="CI10" s="988"/>
      <c r="CJ10" s="988"/>
      <c r="CK10" s="988"/>
      <c r="CL10" s="989"/>
      <c r="CM10" s="987">
        <v>2870</v>
      </c>
      <c r="CN10" s="988"/>
      <c r="CO10" s="988"/>
      <c r="CP10" s="988"/>
      <c r="CQ10" s="989"/>
      <c r="CR10" s="987">
        <v>143</v>
      </c>
      <c r="CS10" s="988"/>
      <c r="CT10" s="988"/>
      <c r="CU10" s="988"/>
      <c r="CV10" s="989"/>
      <c r="CW10" s="987">
        <v>184</v>
      </c>
      <c r="CX10" s="988"/>
      <c r="CY10" s="988"/>
      <c r="CZ10" s="988"/>
      <c r="DA10" s="989"/>
      <c r="DB10" s="987">
        <v>0</v>
      </c>
      <c r="DC10" s="988"/>
      <c r="DD10" s="988"/>
      <c r="DE10" s="988"/>
      <c r="DF10" s="989"/>
      <c r="DG10" s="987">
        <v>0</v>
      </c>
      <c r="DH10" s="988"/>
      <c r="DI10" s="988"/>
      <c r="DJ10" s="988"/>
      <c r="DK10" s="989"/>
      <c r="DL10" s="987">
        <v>0</v>
      </c>
      <c r="DM10" s="988"/>
      <c r="DN10" s="988"/>
      <c r="DO10" s="988"/>
      <c r="DP10" s="989"/>
      <c r="DQ10" s="987">
        <v>0</v>
      </c>
      <c r="DR10" s="988"/>
      <c r="DS10" s="988"/>
      <c r="DT10" s="988"/>
      <c r="DU10" s="989"/>
      <c r="DV10" s="990"/>
      <c r="DW10" s="991"/>
      <c r="DX10" s="991"/>
      <c r="DY10" s="991"/>
      <c r="DZ10" s="992"/>
      <c r="EA10" s="243"/>
    </row>
    <row r="11" spans="1:131" s="244" customFormat="1" ht="26.25" customHeight="1" x14ac:dyDescent="0.2">
      <c r="A11" s="250">
        <v>5</v>
      </c>
      <c r="B11" s="1041" t="s">
        <v>370</v>
      </c>
      <c r="C11" s="1042"/>
      <c r="D11" s="1042"/>
      <c r="E11" s="1042"/>
      <c r="F11" s="1042"/>
      <c r="G11" s="1042"/>
      <c r="H11" s="1042"/>
      <c r="I11" s="1042"/>
      <c r="J11" s="1042"/>
      <c r="K11" s="1042"/>
      <c r="L11" s="1042"/>
      <c r="M11" s="1042"/>
      <c r="N11" s="1042"/>
      <c r="O11" s="1042"/>
      <c r="P11" s="1043"/>
      <c r="Q11" s="1048">
        <v>593</v>
      </c>
      <c r="R11" s="1045"/>
      <c r="S11" s="1045"/>
      <c r="T11" s="1045"/>
      <c r="U11" s="1045"/>
      <c r="V11" s="1045">
        <v>125</v>
      </c>
      <c r="W11" s="1045"/>
      <c r="X11" s="1045"/>
      <c r="Y11" s="1045"/>
      <c r="Z11" s="1045"/>
      <c r="AA11" s="1045">
        <v>468</v>
      </c>
      <c r="AB11" s="1045"/>
      <c r="AC11" s="1045"/>
      <c r="AD11" s="1045"/>
      <c r="AE11" s="1049"/>
      <c r="AF11" s="1099">
        <v>1</v>
      </c>
      <c r="AG11" s="1100"/>
      <c r="AH11" s="1100"/>
      <c r="AI11" s="1100"/>
      <c r="AJ11" s="1101"/>
      <c r="AK11" s="1102">
        <v>0</v>
      </c>
      <c r="AL11" s="1103"/>
      <c r="AM11" s="1103"/>
      <c r="AN11" s="1103"/>
      <c r="AO11" s="1103"/>
      <c r="AP11" s="1103" t="s">
        <v>601</v>
      </c>
      <c r="AQ11" s="1103"/>
      <c r="AR11" s="1103"/>
      <c r="AS11" s="1103"/>
      <c r="AT11" s="1103"/>
      <c r="AU11" s="1097"/>
      <c r="AV11" s="1097"/>
      <c r="AW11" s="1097"/>
      <c r="AX11" s="1097"/>
      <c r="AY11" s="1098"/>
      <c r="AZ11" s="241"/>
      <c r="BA11" s="241"/>
      <c r="BB11" s="241"/>
      <c r="BC11" s="241"/>
      <c r="BD11" s="241"/>
      <c r="BE11" s="242"/>
      <c r="BF11" s="242"/>
      <c r="BG11" s="242"/>
      <c r="BH11" s="242"/>
      <c r="BI11" s="242"/>
      <c r="BJ11" s="242"/>
      <c r="BK11" s="242"/>
      <c r="BL11" s="242"/>
      <c r="BM11" s="242"/>
      <c r="BN11" s="242"/>
      <c r="BO11" s="242"/>
      <c r="BP11" s="242"/>
      <c r="BQ11" s="251">
        <v>5</v>
      </c>
      <c r="BR11" s="252"/>
      <c r="BS11" s="1012" t="s">
        <v>574</v>
      </c>
      <c r="BT11" s="1013"/>
      <c r="BU11" s="1013"/>
      <c r="BV11" s="1013"/>
      <c r="BW11" s="1013"/>
      <c r="BX11" s="1013"/>
      <c r="BY11" s="1013"/>
      <c r="BZ11" s="1013"/>
      <c r="CA11" s="1013"/>
      <c r="CB11" s="1013"/>
      <c r="CC11" s="1013"/>
      <c r="CD11" s="1013"/>
      <c r="CE11" s="1013"/>
      <c r="CF11" s="1013"/>
      <c r="CG11" s="1014"/>
      <c r="CH11" s="987">
        <v>15</v>
      </c>
      <c r="CI11" s="988"/>
      <c r="CJ11" s="988"/>
      <c r="CK11" s="988"/>
      <c r="CL11" s="989"/>
      <c r="CM11" s="987">
        <v>487</v>
      </c>
      <c r="CN11" s="988"/>
      <c r="CO11" s="988"/>
      <c r="CP11" s="988"/>
      <c r="CQ11" s="989"/>
      <c r="CR11" s="987">
        <v>5</v>
      </c>
      <c r="CS11" s="988"/>
      <c r="CT11" s="988"/>
      <c r="CU11" s="988"/>
      <c r="CV11" s="989"/>
      <c r="CW11" s="987">
        <v>0</v>
      </c>
      <c r="CX11" s="988"/>
      <c r="CY11" s="988"/>
      <c r="CZ11" s="988"/>
      <c r="DA11" s="989"/>
      <c r="DB11" s="987">
        <v>0</v>
      </c>
      <c r="DC11" s="988"/>
      <c r="DD11" s="988"/>
      <c r="DE11" s="988"/>
      <c r="DF11" s="989"/>
      <c r="DG11" s="987">
        <v>0</v>
      </c>
      <c r="DH11" s="988"/>
      <c r="DI11" s="988"/>
      <c r="DJ11" s="988"/>
      <c r="DK11" s="989"/>
      <c r="DL11" s="987">
        <v>0</v>
      </c>
      <c r="DM11" s="988"/>
      <c r="DN11" s="988"/>
      <c r="DO11" s="988"/>
      <c r="DP11" s="989"/>
      <c r="DQ11" s="987">
        <v>0</v>
      </c>
      <c r="DR11" s="988"/>
      <c r="DS11" s="988"/>
      <c r="DT11" s="988"/>
      <c r="DU11" s="989"/>
      <c r="DV11" s="990"/>
      <c r="DW11" s="991"/>
      <c r="DX11" s="991"/>
      <c r="DY11" s="991"/>
      <c r="DZ11" s="992"/>
      <c r="EA11" s="243"/>
    </row>
    <row r="12" spans="1:131" s="244" customFormat="1" ht="26.25" customHeight="1" x14ac:dyDescent="0.2">
      <c r="A12" s="250">
        <v>6</v>
      </c>
      <c r="B12" s="1041" t="s">
        <v>371</v>
      </c>
      <c r="C12" s="1042"/>
      <c r="D12" s="1042"/>
      <c r="E12" s="1042"/>
      <c r="F12" s="1042"/>
      <c r="G12" s="1042"/>
      <c r="H12" s="1042"/>
      <c r="I12" s="1042"/>
      <c r="J12" s="1042"/>
      <c r="K12" s="1042"/>
      <c r="L12" s="1042"/>
      <c r="M12" s="1042"/>
      <c r="N12" s="1042"/>
      <c r="O12" s="1042"/>
      <c r="P12" s="1043"/>
      <c r="Q12" s="1048">
        <v>60</v>
      </c>
      <c r="R12" s="1045"/>
      <c r="S12" s="1045"/>
      <c r="T12" s="1045"/>
      <c r="U12" s="1045"/>
      <c r="V12" s="1045">
        <v>47</v>
      </c>
      <c r="W12" s="1045"/>
      <c r="X12" s="1045"/>
      <c r="Y12" s="1045"/>
      <c r="Z12" s="1045"/>
      <c r="AA12" s="1045">
        <v>13</v>
      </c>
      <c r="AB12" s="1045"/>
      <c r="AC12" s="1045"/>
      <c r="AD12" s="1045"/>
      <c r="AE12" s="1049"/>
      <c r="AF12" s="1099">
        <v>0</v>
      </c>
      <c r="AG12" s="1100"/>
      <c r="AH12" s="1100"/>
      <c r="AI12" s="1100"/>
      <c r="AJ12" s="1101"/>
      <c r="AK12" s="1102">
        <v>17</v>
      </c>
      <c r="AL12" s="1103"/>
      <c r="AM12" s="1103"/>
      <c r="AN12" s="1103"/>
      <c r="AO12" s="1103"/>
      <c r="AP12" s="1103">
        <v>4509</v>
      </c>
      <c r="AQ12" s="1103"/>
      <c r="AR12" s="1103"/>
      <c r="AS12" s="1103"/>
      <c r="AT12" s="1103"/>
      <c r="AU12" s="1097"/>
      <c r="AV12" s="1097"/>
      <c r="AW12" s="1097"/>
      <c r="AX12" s="1097"/>
      <c r="AY12" s="1098"/>
      <c r="AZ12" s="241"/>
      <c r="BA12" s="241"/>
      <c r="BB12" s="241"/>
      <c r="BC12" s="241"/>
      <c r="BD12" s="241"/>
      <c r="BE12" s="242"/>
      <c r="BF12" s="242"/>
      <c r="BG12" s="242"/>
      <c r="BH12" s="242"/>
      <c r="BI12" s="242"/>
      <c r="BJ12" s="242"/>
      <c r="BK12" s="242"/>
      <c r="BL12" s="242"/>
      <c r="BM12" s="242"/>
      <c r="BN12" s="242"/>
      <c r="BO12" s="242"/>
      <c r="BP12" s="242"/>
      <c r="BQ12" s="251">
        <v>6</v>
      </c>
      <c r="BR12" s="252"/>
      <c r="BS12" s="1012" t="s">
        <v>575</v>
      </c>
      <c r="BT12" s="1013"/>
      <c r="BU12" s="1013"/>
      <c r="BV12" s="1013"/>
      <c r="BW12" s="1013"/>
      <c r="BX12" s="1013"/>
      <c r="BY12" s="1013"/>
      <c r="BZ12" s="1013"/>
      <c r="CA12" s="1013"/>
      <c r="CB12" s="1013"/>
      <c r="CC12" s="1013"/>
      <c r="CD12" s="1013"/>
      <c r="CE12" s="1013"/>
      <c r="CF12" s="1013"/>
      <c r="CG12" s="1014"/>
      <c r="CH12" s="987">
        <v>1</v>
      </c>
      <c r="CI12" s="988"/>
      <c r="CJ12" s="988"/>
      <c r="CK12" s="988"/>
      <c r="CL12" s="989"/>
      <c r="CM12" s="987">
        <v>70</v>
      </c>
      <c r="CN12" s="988"/>
      <c r="CO12" s="988"/>
      <c r="CP12" s="988"/>
      <c r="CQ12" s="989"/>
      <c r="CR12" s="987">
        <v>20</v>
      </c>
      <c r="CS12" s="988"/>
      <c r="CT12" s="988"/>
      <c r="CU12" s="988"/>
      <c r="CV12" s="989"/>
      <c r="CW12" s="987">
        <v>2</v>
      </c>
      <c r="CX12" s="988"/>
      <c r="CY12" s="988"/>
      <c r="CZ12" s="988"/>
      <c r="DA12" s="989"/>
      <c r="DB12" s="987">
        <v>0</v>
      </c>
      <c r="DC12" s="988"/>
      <c r="DD12" s="988"/>
      <c r="DE12" s="988"/>
      <c r="DF12" s="989"/>
      <c r="DG12" s="987">
        <v>0</v>
      </c>
      <c r="DH12" s="988"/>
      <c r="DI12" s="988"/>
      <c r="DJ12" s="988"/>
      <c r="DK12" s="989"/>
      <c r="DL12" s="987">
        <v>0</v>
      </c>
      <c r="DM12" s="988"/>
      <c r="DN12" s="988"/>
      <c r="DO12" s="988"/>
      <c r="DP12" s="989"/>
      <c r="DQ12" s="987">
        <v>0</v>
      </c>
      <c r="DR12" s="988"/>
      <c r="DS12" s="988"/>
      <c r="DT12" s="988"/>
      <c r="DU12" s="989"/>
      <c r="DV12" s="990"/>
      <c r="DW12" s="991"/>
      <c r="DX12" s="991"/>
      <c r="DY12" s="991"/>
      <c r="DZ12" s="992"/>
      <c r="EA12" s="243"/>
    </row>
    <row r="13" spans="1:131" s="244" customFormat="1" ht="26.25" customHeight="1" x14ac:dyDescent="0.2">
      <c r="A13" s="250">
        <v>7</v>
      </c>
      <c r="B13" s="1041" t="s">
        <v>372</v>
      </c>
      <c r="C13" s="1042"/>
      <c r="D13" s="1042"/>
      <c r="E13" s="1042"/>
      <c r="F13" s="1042"/>
      <c r="G13" s="1042"/>
      <c r="H13" s="1042"/>
      <c r="I13" s="1042"/>
      <c r="J13" s="1042"/>
      <c r="K13" s="1042"/>
      <c r="L13" s="1042"/>
      <c r="M13" s="1042"/>
      <c r="N13" s="1042"/>
      <c r="O13" s="1042"/>
      <c r="P13" s="1043"/>
      <c r="Q13" s="1048">
        <v>2168</v>
      </c>
      <c r="R13" s="1045"/>
      <c r="S13" s="1045"/>
      <c r="T13" s="1045"/>
      <c r="U13" s="1045"/>
      <c r="V13" s="1045">
        <v>2166</v>
      </c>
      <c r="W13" s="1045"/>
      <c r="X13" s="1045"/>
      <c r="Y13" s="1045"/>
      <c r="Z13" s="1045"/>
      <c r="AA13" s="1045">
        <v>2</v>
      </c>
      <c r="AB13" s="1045"/>
      <c r="AC13" s="1045"/>
      <c r="AD13" s="1045"/>
      <c r="AE13" s="1049"/>
      <c r="AF13" s="1099">
        <v>1</v>
      </c>
      <c r="AG13" s="1100"/>
      <c r="AH13" s="1100"/>
      <c r="AI13" s="1100"/>
      <c r="AJ13" s="1101"/>
      <c r="AK13" s="1102">
        <v>2166</v>
      </c>
      <c r="AL13" s="1103"/>
      <c r="AM13" s="1103"/>
      <c r="AN13" s="1103"/>
      <c r="AO13" s="1103"/>
      <c r="AP13" s="1103" t="s">
        <v>601</v>
      </c>
      <c r="AQ13" s="1103"/>
      <c r="AR13" s="1103"/>
      <c r="AS13" s="1103"/>
      <c r="AT13" s="1103"/>
      <c r="AU13" s="1097"/>
      <c r="AV13" s="1097"/>
      <c r="AW13" s="1097"/>
      <c r="AX13" s="1097"/>
      <c r="AY13" s="1098"/>
      <c r="AZ13" s="241"/>
      <c r="BA13" s="241"/>
      <c r="BB13" s="241"/>
      <c r="BC13" s="241"/>
      <c r="BD13" s="241"/>
      <c r="BE13" s="242"/>
      <c r="BF13" s="242"/>
      <c r="BG13" s="242"/>
      <c r="BH13" s="242"/>
      <c r="BI13" s="242"/>
      <c r="BJ13" s="242"/>
      <c r="BK13" s="242"/>
      <c r="BL13" s="242"/>
      <c r="BM13" s="242"/>
      <c r="BN13" s="242"/>
      <c r="BO13" s="242"/>
      <c r="BP13" s="242"/>
      <c r="BQ13" s="251">
        <v>7</v>
      </c>
      <c r="BR13" s="252"/>
      <c r="BS13" s="1012" t="s">
        <v>576</v>
      </c>
      <c r="BT13" s="1013"/>
      <c r="BU13" s="1013"/>
      <c r="BV13" s="1013"/>
      <c r="BW13" s="1013"/>
      <c r="BX13" s="1013"/>
      <c r="BY13" s="1013"/>
      <c r="BZ13" s="1013"/>
      <c r="CA13" s="1013"/>
      <c r="CB13" s="1013"/>
      <c r="CC13" s="1013"/>
      <c r="CD13" s="1013"/>
      <c r="CE13" s="1013"/>
      <c r="CF13" s="1013"/>
      <c r="CG13" s="1014"/>
      <c r="CH13" s="987">
        <v>0</v>
      </c>
      <c r="CI13" s="988"/>
      <c r="CJ13" s="988"/>
      <c r="CK13" s="988"/>
      <c r="CL13" s="989"/>
      <c r="CM13" s="987">
        <v>13</v>
      </c>
      <c r="CN13" s="988"/>
      <c r="CO13" s="988"/>
      <c r="CP13" s="988"/>
      <c r="CQ13" s="989"/>
      <c r="CR13" s="987">
        <v>2</v>
      </c>
      <c r="CS13" s="988"/>
      <c r="CT13" s="988"/>
      <c r="CU13" s="988"/>
      <c r="CV13" s="989"/>
      <c r="CW13" s="987">
        <v>18</v>
      </c>
      <c r="CX13" s="988"/>
      <c r="CY13" s="988"/>
      <c r="CZ13" s="988"/>
      <c r="DA13" s="989"/>
      <c r="DB13" s="987">
        <v>0</v>
      </c>
      <c r="DC13" s="988"/>
      <c r="DD13" s="988"/>
      <c r="DE13" s="988"/>
      <c r="DF13" s="989"/>
      <c r="DG13" s="987">
        <v>0</v>
      </c>
      <c r="DH13" s="988"/>
      <c r="DI13" s="988"/>
      <c r="DJ13" s="988"/>
      <c r="DK13" s="989"/>
      <c r="DL13" s="987">
        <v>0</v>
      </c>
      <c r="DM13" s="988"/>
      <c r="DN13" s="988"/>
      <c r="DO13" s="988"/>
      <c r="DP13" s="989"/>
      <c r="DQ13" s="987">
        <v>0</v>
      </c>
      <c r="DR13" s="988"/>
      <c r="DS13" s="988"/>
      <c r="DT13" s="988"/>
      <c r="DU13" s="989"/>
      <c r="DV13" s="990"/>
      <c r="DW13" s="991"/>
      <c r="DX13" s="991"/>
      <c r="DY13" s="991"/>
      <c r="DZ13" s="992"/>
      <c r="EA13" s="243"/>
    </row>
    <row r="14" spans="1:131" s="244" customFormat="1" ht="26.25" customHeight="1" x14ac:dyDescent="0.2">
      <c r="A14" s="250">
        <v>8</v>
      </c>
      <c r="B14" s="1041" t="s">
        <v>373</v>
      </c>
      <c r="C14" s="1042"/>
      <c r="D14" s="1042"/>
      <c r="E14" s="1042"/>
      <c r="F14" s="1042"/>
      <c r="G14" s="1042"/>
      <c r="H14" s="1042"/>
      <c r="I14" s="1042"/>
      <c r="J14" s="1042"/>
      <c r="K14" s="1042"/>
      <c r="L14" s="1042"/>
      <c r="M14" s="1042"/>
      <c r="N14" s="1042"/>
      <c r="O14" s="1042"/>
      <c r="P14" s="1043"/>
      <c r="Q14" s="1048">
        <v>129811</v>
      </c>
      <c r="R14" s="1045"/>
      <c r="S14" s="1045"/>
      <c r="T14" s="1045"/>
      <c r="U14" s="1045"/>
      <c r="V14" s="1045">
        <v>129811</v>
      </c>
      <c r="W14" s="1045"/>
      <c r="X14" s="1045"/>
      <c r="Y14" s="1045"/>
      <c r="Z14" s="1045"/>
      <c r="AA14" s="1045" t="s">
        <v>601</v>
      </c>
      <c r="AB14" s="1045"/>
      <c r="AC14" s="1045"/>
      <c r="AD14" s="1045"/>
      <c r="AE14" s="1049"/>
      <c r="AF14" s="1099" t="s">
        <v>374</v>
      </c>
      <c r="AG14" s="1100"/>
      <c r="AH14" s="1100"/>
      <c r="AI14" s="1100"/>
      <c r="AJ14" s="1101"/>
      <c r="AK14" s="1102"/>
      <c r="AL14" s="1103"/>
      <c r="AM14" s="1103"/>
      <c r="AN14" s="1103"/>
      <c r="AO14" s="1103"/>
      <c r="AP14" s="1103">
        <v>1073477</v>
      </c>
      <c r="AQ14" s="1103"/>
      <c r="AR14" s="1103"/>
      <c r="AS14" s="1103"/>
      <c r="AT14" s="1103"/>
      <c r="AU14" s="1097"/>
      <c r="AV14" s="1097"/>
      <c r="AW14" s="1097"/>
      <c r="AX14" s="1097"/>
      <c r="AY14" s="1098"/>
      <c r="AZ14" s="241"/>
      <c r="BA14" s="241"/>
      <c r="BB14" s="241"/>
      <c r="BC14" s="241"/>
      <c r="BD14" s="241"/>
      <c r="BE14" s="242"/>
      <c r="BF14" s="242"/>
      <c r="BG14" s="242"/>
      <c r="BH14" s="242"/>
      <c r="BI14" s="242"/>
      <c r="BJ14" s="242"/>
      <c r="BK14" s="242"/>
      <c r="BL14" s="242"/>
      <c r="BM14" s="242"/>
      <c r="BN14" s="242"/>
      <c r="BO14" s="242"/>
      <c r="BP14" s="242"/>
      <c r="BQ14" s="251">
        <v>8</v>
      </c>
      <c r="BR14" s="252"/>
      <c r="BS14" s="1012" t="s">
        <v>577</v>
      </c>
      <c r="BT14" s="1013"/>
      <c r="BU14" s="1013"/>
      <c r="BV14" s="1013"/>
      <c r="BW14" s="1013"/>
      <c r="BX14" s="1013"/>
      <c r="BY14" s="1013"/>
      <c r="BZ14" s="1013"/>
      <c r="CA14" s="1013"/>
      <c r="CB14" s="1013"/>
      <c r="CC14" s="1013"/>
      <c r="CD14" s="1013"/>
      <c r="CE14" s="1013"/>
      <c r="CF14" s="1013"/>
      <c r="CG14" s="1014"/>
      <c r="CH14" s="987">
        <v>1</v>
      </c>
      <c r="CI14" s="988"/>
      <c r="CJ14" s="988"/>
      <c r="CK14" s="988"/>
      <c r="CL14" s="989"/>
      <c r="CM14" s="987">
        <v>1258</v>
      </c>
      <c r="CN14" s="988"/>
      <c r="CO14" s="988"/>
      <c r="CP14" s="988"/>
      <c r="CQ14" s="989"/>
      <c r="CR14" s="987">
        <v>206</v>
      </c>
      <c r="CS14" s="988"/>
      <c r="CT14" s="988"/>
      <c r="CU14" s="988"/>
      <c r="CV14" s="989"/>
      <c r="CW14" s="987">
        <v>229</v>
      </c>
      <c r="CX14" s="988"/>
      <c r="CY14" s="988"/>
      <c r="CZ14" s="988"/>
      <c r="DA14" s="989"/>
      <c r="DB14" s="987">
        <v>4010</v>
      </c>
      <c r="DC14" s="988"/>
      <c r="DD14" s="988"/>
      <c r="DE14" s="988"/>
      <c r="DF14" s="989"/>
      <c r="DG14" s="987">
        <v>0</v>
      </c>
      <c r="DH14" s="988"/>
      <c r="DI14" s="988"/>
      <c r="DJ14" s="988"/>
      <c r="DK14" s="989"/>
      <c r="DL14" s="987">
        <v>0</v>
      </c>
      <c r="DM14" s="988"/>
      <c r="DN14" s="988"/>
      <c r="DO14" s="988"/>
      <c r="DP14" s="989"/>
      <c r="DQ14" s="987">
        <v>0</v>
      </c>
      <c r="DR14" s="988"/>
      <c r="DS14" s="988"/>
      <c r="DT14" s="988"/>
      <c r="DU14" s="989"/>
      <c r="DV14" s="990"/>
      <c r="DW14" s="991"/>
      <c r="DX14" s="991"/>
      <c r="DY14" s="991"/>
      <c r="DZ14" s="992"/>
      <c r="EA14" s="243"/>
    </row>
    <row r="15" spans="1:131" s="244" customFormat="1" ht="26.25" customHeight="1" x14ac:dyDescent="0.2">
      <c r="A15" s="250">
        <v>9</v>
      </c>
      <c r="B15" s="1041"/>
      <c r="C15" s="1042"/>
      <c r="D15" s="1042"/>
      <c r="E15" s="1042"/>
      <c r="F15" s="1042"/>
      <c r="G15" s="1042"/>
      <c r="H15" s="1042"/>
      <c r="I15" s="1042"/>
      <c r="J15" s="1042"/>
      <c r="K15" s="1042"/>
      <c r="L15" s="1042"/>
      <c r="M15" s="1042"/>
      <c r="N15" s="1042"/>
      <c r="O15" s="1042"/>
      <c r="P15" s="1043"/>
      <c r="Q15" s="1048"/>
      <c r="R15" s="1045"/>
      <c r="S15" s="1045"/>
      <c r="T15" s="1045"/>
      <c r="U15" s="1045"/>
      <c r="V15" s="1045"/>
      <c r="W15" s="1045"/>
      <c r="X15" s="1045"/>
      <c r="Y15" s="1045"/>
      <c r="Z15" s="1045"/>
      <c r="AA15" s="1045"/>
      <c r="AB15" s="1045"/>
      <c r="AC15" s="1045"/>
      <c r="AD15" s="1045"/>
      <c r="AE15" s="1049"/>
      <c r="AF15" s="1099"/>
      <c r="AG15" s="1100"/>
      <c r="AH15" s="1100"/>
      <c r="AI15" s="1100"/>
      <c r="AJ15" s="1101"/>
      <c r="AK15" s="1102"/>
      <c r="AL15" s="1103"/>
      <c r="AM15" s="1103"/>
      <c r="AN15" s="1103"/>
      <c r="AO15" s="1103"/>
      <c r="AP15" s="1103"/>
      <c r="AQ15" s="1103"/>
      <c r="AR15" s="1103"/>
      <c r="AS15" s="1103"/>
      <c r="AT15" s="1103"/>
      <c r="AU15" s="1097"/>
      <c r="AV15" s="1097"/>
      <c r="AW15" s="1097"/>
      <c r="AX15" s="1097"/>
      <c r="AY15" s="1098"/>
      <c r="AZ15" s="241"/>
      <c r="BA15" s="241"/>
      <c r="BB15" s="241"/>
      <c r="BC15" s="241"/>
      <c r="BD15" s="241"/>
      <c r="BE15" s="242"/>
      <c r="BF15" s="242"/>
      <c r="BG15" s="242"/>
      <c r="BH15" s="242"/>
      <c r="BI15" s="242"/>
      <c r="BJ15" s="242"/>
      <c r="BK15" s="242"/>
      <c r="BL15" s="242"/>
      <c r="BM15" s="242"/>
      <c r="BN15" s="242"/>
      <c r="BO15" s="242"/>
      <c r="BP15" s="242"/>
      <c r="BQ15" s="251">
        <v>9</v>
      </c>
      <c r="BR15" s="252"/>
      <c r="BS15" s="1012" t="s">
        <v>578</v>
      </c>
      <c r="BT15" s="1013"/>
      <c r="BU15" s="1013"/>
      <c r="BV15" s="1013"/>
      <c r="BW15" s="1013"/>
      <c r="BX15" s="1013"/>
      <c r="BY15" s="1013"/>
      <c r="BZ15" s="1013"/>
      <c r="CA15" s="1013"/>
      <c r="CB15" s="1013"/>
      <c r="CC15" s="1013"/>
      <c r="CD15" s="1013"/>
      <c r="CE15" s="1013"/>
      <c r="CF15" s="1013"/>
      <c r="CG15" s="1014"/>
      <c r="CH15" s="987">
        <v>-2</v>
      </c>
      <c r="CI15" s="988"/>
      <c r="CJ15" s="988"/>
      <c r="CK15" s="988"/>
      <c r="CL15" s="989"/>
      <c r="CM15" s="987">
        <v>411</v>
      </c>
      <c r="CN15" s="988"/>
      <c r="CO15" s="988"/>
      <c r="CP15" s="988"/>
      <c r="CQ15" s="989"/>
      <c r="CR15" s="987">
        <v>150</v>
      </c>
      <c r="CS15" s="988"/>
      <c r="CT15" s="988"/>
      <c r="CU15" s="988"/>
      <c r="CV15" s="989"/>
      <c r="CW15" s="987">
        <v>0</v>
      </c>
      <c r="CX15" s="988"/>
      <c r="CY15" s="988"/>
      <c r="CZ15" s="988"/>
      <c r="DA15" s="989"/>
      <c r="DB15" s="987">
        <v>0</v>
      </c>
      <c r="DC15" s="988"/>
      <c r="DD15" s="988"/>
      <c r="DE15" s="988"/>
      <c r="DF15" s="989"/>
      <c r="DG15" s="987">
        <v>0</v>
      </c>
      <c r="DH15" s="988"/>
      <c r="DI15" s="988"/>
      <c r="DJ15" s="988"/>
      <c r="DK15" s="989"/>
      <c r="DL15" s="987">
        <v>0</v>
      </c>
      <c r="DM15" s="988"/>
      <c r="DN15" s="988"/>
      <c r="DO15" s="988"/>
      <c r="DP15" s="989"/>
      <c r="DQ15" s="987">
        <v>0</v>
      </c>
      <c r="DR15" s="988"/>
      <c r="DS15" s="988"/>
      <c r="DT15" s="988"/>
      <c r="DU15" s="989"/>
      <c r="DV15" s="990"/>
      <c r="DW15" s="991"/>
      <c r="DX15" s="991"/>
      <c r="DY15" s="991"/>
      <c r="DZ15" s="992"/>
      <c r="EA15" s="243"/>
    </row>
    <row r="16" spans="1:131" s="244" customFormat="1" ht="26.25" customHeight="1" x14ac:dyDescent="0.2">
      <c r="A16" s="250">
        <v>10</v>
      </c>
      <c r="B16" s="1041"/>
      <c r="C16" s="1042"/>
      <c r="D16" s="1042"/>
      <c r="E16" s="1042"/>
      <c r="F16" s="1042"/>
      <c r="G16" s="1042"/>
      <c r="H16" s="1042"/>
      <c r="I16" s="1042"/>
      <c r="J16" s="1042"/>
      <c r="K16" s="1042"/>
      <c r="L16" s="1042"/>
      <c r="M16" s="1042"/>
      <c r="N16" s="1042"/>
      <c r="O16" s="1042"/>
      <c r="P16" s="1043"/>
      <c r="Q16" s="1048"/>
      <c r="R16" s="1045"/>
      <c r="S16" s="1045"/>
      <c r="T16" s="1045"/>
      <c r="U16" s="1045"/>
      <c r="V16" s="1045"/>
      <c r="W16" s="1045"/>
      <c r="X16" s="1045"/>
      <c r="Y16" s="1045"/>
      <c r="Z16" s="1045"/>
      <c r="AA16" s="1045"/>
      <c r="AB16" s="1045"/>
      <c r="AC16" s="1045"/>
      <c r="AD16" s="1045"/>
      <c r="AE16" s="1049"/>
      <c r="AF16" s="1099"/>
      <c r="AG16" s="1100"/>
      <c r="AH16" s="1100"/>
      <c r="AI16" s="1100"/>
      <c r="AJ16" s="1101"/>
      <c r="AK16" s="1102"/>
      <c r="AL16" s="1103"/>
      <c r="AM16" s="1103"/>
      <c r="AN16" s="1103"/>
      <c r="AO16" s="1103"/>
      <c r="AP16" s="1103"/>
      <c r="AQ16" s="1103"/>
      <c r="AR16" s="1103"/>
      <c r="AS16" s="1103"/>
      <c r="AT16" s="1103"/>
      <c r="AU16" s="1097"/>
      <c r="AV16" s="1097"/>
      <c r="AW16" s="1097"/>
      <c r="AX16" s="1097"/>
      <c r="AY16" s="1098"/>
      <c r="AZ16" s="241"/>
      <c r="BA16" s="241"/>
      <c r="BB16" s="241"/>
      <c r="BC16" s="241"/>
      <c r="BD16" s="241"/>
      <c r="BE16" s="242"/>
      <c r="BF16" s="242"/>
      <c r="BG16" s="242"/>
      <c r="BH16" s="242"/>
      <c r="BI16" s="242"/>
      <c r="BJ16" s="242"/>
      <c r="BK16" s="242"/>
      <c r="BL16" s="242"/>
      <c r="BM16" s="242"/>
      <c r="BN16" s="242"/>
      <c r="BO16" s="242"/>
      <c r="BP16" s="242"/>
      <c r="BQ16" s="251">
        <v>10</v>
      </c>
      <c r="BR16" s="252"/>
      <c r="BS16" s="1012" t="s">
        <v>579</v>
      </c>
      <c r="BT16" s="1013"/>
      <c r="BU16" s="1013"/>
      <c r="BV16" s="1013"/>
      <c r="BW16" s="1013"/>
      <c r="BX16" s="1013"/>
      <c r="BY16" s="1013"/>
      <c r="BZ16" s="1013"/>
      <c r="CA16" s="1013"/>
      <c r="CB16" s="1013"/>
      <c r="CC16" s="1013"/>
      <c r="CD16" s="1013"/>
      <c r="CE16" s="1013"/>
      <c r="CF16" s="1013"/>
      <c r="CG16" s="1014"/>
      <c r="CH16" s="987">
        <v>15</v>
      </c>
      <c r="CI16" s="988"/>
      <c r="CJ16" s="988"/>
      <c r="CK16" s="988"/>
      <c r="CL16" s="989"/>
      <c r="CM16" s="987">
        <v>469</v>
      </c>
      <c r="CN16" s="988"/>
      <c r="CO16" s="988"/>
      <c r="CP16" s="988"/>
      <c r="CQ16" s="989"/>
      <c r="CR16" s="987">
        <v>2</v>
      </c>
      <c r="CS16" s="988"/>
      <c r="CT16" s="988"/>
      <c r="CU16" s="988"/>
      <c r="CV16" s="989"/>
      <c r="CW16" s="987">
        <v>0</v>
      </c>
      <c r="CX16" s="988"/>
      <c r="CY16" s="988"/>
      <c r="CZ16" s="988"/>
      <c r="DA16" s="989"/>
      <c r="DB16" s="987">
        <v>0</v>
      </c>
      <c r="DC16" s="988"/>
      <c r="DD16" s="988"/>
      <c r="DE16" s="988"/>
      <c r="DF16" s="989"/>
      <c r="DG16" s="987">
        <v>0</v>
      </c>
      <c r="DH16" s="988"/>
      <c r="DI16" s="988"/>
      <c r="DJ16" s="988"/>
      <c r="DK16" s="989"/>
      <c r="DL16" s="987">
        <v>0</v>
      </c>
      <c r="DM16" s="988"/>
      <c r="DN16" s="988"/>
      <c r="DO16" s="988"/>
      <c r="DP16" s="989"/>
      <c r="DQ16" s="987">
        <v>0</v>
      </c>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9"/>
      <c r="AG17" s="1100"/>
      <c r="AH17" s="1100"/>
      <c r="AI17" s="1100"/>
      <c r="AJ17" s="1101"/>
      <c r="AK17" s="1102"/>
      <c r="AL17" s="1103"/>
      <c r="AM17" s="1103"/>
      <c r="AN17" s="1103"/>
      <c r="AO17" s="1103"/>
      <c r="AP17" s="1103"/>
      <c r="AQ17" s="1103"/>
      <c r="AR17" s="1103"/>
      <c r="AS17" s="1103"/>
      <c r="AT17" s="1103"/>
      <c r="AU17" s="1097"/>
      <c r="AV17" s="1097"/>
      <c r="AW17" s="1097"/>
      <c r="AX17" s="1097"/>
      <c r="AY17" s="1098"/>
      <c r="AZ17" s="241"/>
      <c r="BA17" s="241"/>
      <c r="BB17" s="241"/>
      <c r="BC17" s="241"/>
      <c r="BD17" s="241"/>
      <c r="BE17" s="242"/>
      <c r="BF17" s="242"/>
      <c r="BG17" s="242"/>
      <c r="BH17" s="242"/>
      <c r="BI17" s="242"/>
      <c r="BJ17" s="242"/>
      <c r="BK17" s="242"/>
      <c r="BL17" s="242"/>
      <c r="BM17" s="242"/>
      <c r="BN17" s="242"/>
      <c r="BO17" s="242"/>
      <c r="BP17" s="242"/>
      <c r="BQ17" s="251">
        <v>11</v>
      </c>
      <c r="BR17" s="252"/>
      <c r="BS17" s="1012" t="s">
        <v>580</v>
      </c>
      <c r="BT17" s="1013"/>
      <c r="BU17" s="1013"/>
      <c r="BV17" s="1013"/>
      <c r="BW17" s="1013"/>
      <c r="BX17" s="1013"/>
      <c r="BY17" s="1013"/>
      <c r="BZ17" s="1013"/>
      <c r="CA17" s="1013"/>
      <c r="CB17" s="1013"/>
      <c r="CC17" s="1013"/>
      <c r="CD17" s="1013"/>
      <c r="CE17" s="1013"/>
      <c r="CF17" s="1013"/>
      <c r="CG17" s="1014"/>
      <c r="CH17" s="987">
        <v>-4</v>
      </c>
      <c r="CI17" s="988"/>
      <c r="CJ17" s="988"/>
      <c r="CK17" s="988"/>
      <c r="CL17" s="989"/>
      <c r="CM17" s="987">
        <v>53</v>
      </c>
      <c r="CN17" s="988"/>
      <c r="CO17" s="988"/>
      <c r="CP17" s="988"/>
      <c r="CQ17" s="989"/>
      <c r="CR17" s="987">
        <v>50</v>
      </c>
      <c r="CS17" s="988"/>
      <c r="CT17" s="988"/>
      <c r="CU17" s="988"/>
      <c r="CV17" s="989"/>
      <c r="CW17" s="987">
        <v>0</v>
      </c>
      <c r="CX17" s="988"/>
      <c r="CY17" s="988"/>
      <c r="CZ17" s="988"/>
      <c r="DA17" s="989"/>
      <c r="DB17" s="987">
        <v>0</v>
      </c>
      <c r="DC17" s="988"/>
      <c r="DD17" s="988"/>
      <c r="DE17" s="988"/>
      <c r="DF17" s="989"/>
      <c r="DG17" s="987">
        <v>0</v>
      </c>
      <c r="DH17" s="988"/>
      <c r="DI17" s="988"/>
      <c r="DJ17" s="988"/>
      <c r="DK17" s="989"/>
      <c r="DL17" s="987">
        <v>0</v>
      </c>
      <c r="DM17" s="988"/>
      <c r="DN17" s="988"/>
      <c r="DO17" s="988"/>
      <c r="DP17" s="989"/>
      <c r="DQ17" s="987">
        <v>0</v>
      </c>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9"/>
      <c r="AG18" s="1100"/>
      <c r="AH18" s="1100"/>
      <c r="AI18" s="1100"/>
      <c r="AJ18" s="1101"/>
      <c r="AK18" s="1102"/>
      <c r="AL18" s="1103"/>
      <c r="AM18" s="1103"/>
      <c r="AN18" s="1103"/>
      <c r="AO18" s="1103"/>
      <c r="AP18" s="1103"/>
      <c r="AQ18" s="1103"/>
      <c r="AR18" s="1103"/>
      <c r="AS18" s="1103"/>
      <c r="AT18" s="1103"/>
      <c r="AU18" s="1097"/>
      <c r="AV18" s="1097"/>
      <c r="AW18" s="1097"/>
      <c r="AX18" s="1097"/>
      <c r="AY18" s="1098"/>
      <c r="AZ18" s="241"/>
      <c r="BA18" s="241"/>
      <c r="BB18" s="241"/>
      <c r="BC18" s="241"/>
      <c r="BD18" s="241"/>
      <c r="BE18" s="242"/>
      <c r="BF18" s="242"/>
      <c r="BG18" s="242"/>
      <c r="BH18" s="242"/>
      <c r="BI18" s="242"/>
      <c r="BJ18" s="242"/>
      <c r="BK18" s="242"/>
      <c r="BL18" s="242"/>
      <c r="BM18" s="242"/>
      <c r="BN18" s="242"/>
      <c r="BO18" s="242"/>
      <c r="BP18" s="242"/>
      <c r="BQ18" s="251">
        <v>12</v>
      </c>
      <c r="BR18" s="252"/>
      <c r="BS18" s="1012" t="s">
        <v>581</v>
      </c>
      <c r="BT18" s="1013"/>
      <c r="BU18" s="1013"/>
      <c r="BV18" s="1013"/>
      <c r="BW18" s="1013"/>
      <c r="BX18" s="1013"/>
      <c r="BY18" s="1013"/>
      <c r="BZ18" s="1013"/>
      <c r="CA18" s="1013"/>
      <c r="CB18" s="1013"/>
      <c r="CC18" s="1013"/>
      <c r="CD18" s="1013"/>
      <c r="CE18" s="1013"/>
      <c r="CF18" s="1013"/>
      <c r="CG18" s="1014"/>
      <c r="CH18" s="987">
        <v>8</v>
      </c>
      <c r="CI18" s="988"/>
      <c r="CJ18" s="988"/>
      <c r="CK18" s="988"/>
      <c r="CL18" s="989"/>
      <c r="CM18" s="987">
        <v>1319</v>
      </c>
      <c r="CN18" s="988"/>
      <c r="CO18" s="988"/>
      <c r="CP18" s="988"/>
      <c r="CQ18" s="989"/>
      <c r="CR18" s="987">
        <v>867</v>
      </c>
      <c r="CS18" s="988"/>
      <c r="CT18" s="988"/>
      <c r="CU18" s="988"/>
      <c r="CV18" s="989"/>
      <c r="CW18" s="987">
        <v>0</v>
      </c>
      <c r="CX18" s="988"/>
      <c r="CY18" s="988"/>
      <c r="CZ18" s="988"/>
      <c r="DA18" s="989"/>
      <c r="DB18" s="987">
        <v>0</v>
      </c>
      <c r="DC18" s="988"/>
      <c r="DD18" s="988"/>
      <c r="DE18" s="988"/>
      <c r="DF18" s="989"/>
      <c r="DG18" s="987">
        <v>0</v>
      </c>
      <c r="DH18" s="988"/>
      <c r="DI18" s="988"/>
      <c r="DJ18" s="988"/>
      <c r="DK18" s="989"/>
      <c r="DL18" s="987">
        <v>0</v>
      </c>
      <c r="DM18" s="988"/>
      <c r="DN18" s="988"/>
      <c r="DO18" s="988"/>
      <c r="DP18" s="989"/>
      <c r="DQ18" s="987">
        <v>0</v>
      </c>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9"/>
      <c r="AG19" s="1100"/>
      <c r="AH19" s="1100"/>
      <c r="AI19" s="1100"/>
      <c r="AJ19" s="1101"/>
      <c r="AK19" s="1102"/>
      <c r="AL19" s="1103"/>
      <c r="AM19" s="1103"/>
      <c r="AN19" s="1103"/>
      <c r="AO19" s="1103"/>
      <c r="AP19" s="1103"/>
      <c r="AQ19" s="1103"/>
      <c r="AR19" s="1103"/>
      <c r="AS19" s="1103"/>
      <c r="AT19" s="1103"/>
      <c r="AU19" s="1097"/>
      <c r="AV19" s="1097"/>
      <c r="AW19" s="1097"/>
      <c r="AX19" s="1097"/>
      <c r="AY19" s="1098"/>
      <c r="AZ19" s="241"/>
      <c r="BA19" s="241"/>
      <c r="BB19" s="241"/>
      <c r="BC19" s="241"/>
      <c r="BD19" s="241"/>
      <c r="BE19" s="242"/>
      <c r="BF19" s="242"/>
      <c r="BG19" s="242"/>
      <c r="BH19" s="242"/>
      <c r="BI19" s="242"/>
      <c r="BJ19" s="242"/>
      <c r="BK19" s="242"/>
      <c r="BL19" s="242"/>
      <c r="BM19" s="242"/>
      <c r="BN19" s="242"/>
      <c r="BO19" s="242"/>
      <c r="BP19" s="242"/>
      <c r="BQ19" s="251">
        <v>13</v>
      </c>
      <c r="BR19" s="252"/>
      <c r="BS19" s="1012" t="s">
        <v>582</v>
      </c>
      <c r="BT19" s="1013"/>
      <c r="BU19" s="1013"/>
      <c r="BV19" s="1013"/>
      <c r="BW19" s="1013"/>
      <c r="BX19" s="1013"/>
      <c r="BY19" s="1013"/>
      <c r="BZ19" s="1013"/>
      <c r="CA19" s="1013"/>
      <c r="CB19" s="1013"/>
      <c r="CC19" s="1013"/>
      <c r="CD19" s="1013"/>
      <c r="CE19" s="1013"/>
      <c r="CF19" s="1013"/>
      <c r="CG19" s="1014"/>
      <c r="CH19" s="987">
        <v>4</v>
      </c>
      <c r="CI19" s="988"/>
      <c r="CJ19" s="988"/>
      <c r="CK19" s="988"/>
      <c r="CL19" s="989"/>
      <c r="CM19" s="987">
        <v>40</v>
      </c>
      <c r="CN19" s="988"/>
      <c r="CO19" s="988"/>
      <c r="CP19" s="988"/>
      <c r="CQ19" s="989"/>
      <c r="CR19" s="987">
        <v>0</v>
      </c>
      <c r="CS19" s="988"/>
      <c r="CT19" s="988"/>
      <c r="CU19" s="988"/>
      <c r="CV19" s="989"/>
      <c r="CW19" s="987">
        <v>23</v>
      </c>
      <c r="CX19" s="988"/>
      <c r="CY19" s="988"/>
      <c r="CZ19" s="988"/>
      <c r="DA19" s="989"/>
      <c r="DB19" s="987">
        <v>0</v>
      </c>
      <c r="DC19" s="988"/>
      <c r="DD19" s="988"/>
      <c r="DE19" s="988"/>
      <c r="DF19" s="989"/>
      <c r="DG19" s="987">
        <v>0</v>
      </c>
      <c r="DH19" s="988"/>
      <c r="DI19" s="988"/>
      <c r="DJ19" s="988"/>
      <c r="DK19" s="989"/>
      <c r="DL19" s="987">
        <v>0</v>
      </c>
      <c r="DM19" s="988"/>
      <c r="DN19" s="988"/>
      <c r="DO19" s="988"/>
      <c r="DP19" s="989"/>
      <c r="DQ19" s="987">
        <v>0</v>
      </c>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9"/>
      <c r="AG20" s="1100"/>
      <c r="AH20" s="1100"/>
      <c r="AI20" s="1100"/>
      <c r="AJ20" s="1101"/>
      <c r="AK20" s="1102"/>
      <c r="AL20" s="1103"/>
      <c r="AM20" s="1103"/>
      <c r="AN20" s="1103"/>
      <c r="AO20" s="1103"/>
      <c r="AP20" s="1103"/>
      <c r="AQ20" s="1103"/>
      <c r="AR20" s="1103"/>
      <c r="AS20" s="1103"/>
      <c r="AT20" s="1103"/>
      <c r="AU20" s="1097"/>
      <c r="AV20" s="1097"/>
      <c r="AW20" s="1097"/>
      <c r="AX20" s="1097"/>
      <c r="AY20" s="1098"/>
      <c r="AZ20" s="241"/>
      <c r="BA20" s="241"/>
      <c r="BB20" s="241"/>
      <c r="BC20" s="241"/>
      <c r="BD20" s="241"/>
      <c r="BE20" s="242"/>
      <c r="BF20" s="242"/>
      <c r="BG20" s="242"/>
      <c r="BH20" s="242"/>
      <c r="BI20" s="242"/>
      <c r="BJ20" s="242"/>
      <c r="BK20" s="242"/>
      <c r="BL20" s="242"/>
      <c r="BM20" s="242"/>
      <c r="BN20" s="242"/>
      <c r="BO20" s="242"/>
      <c r="BP20" s="242"/>
      <c r="BQ20" s="251">
        <v>14</v>
      </c>
      <c r="BR20" s="252"/>
      <c r="BS20" s="1012" t="s">
        <v>583</v>
      </c>
      <c r="BT20" s="1013"/>
      <c r="BU20" s="1013"/>
      <c r="BV20" s="1013"/>
      <c r="BW20" s="1013"/>
      <c r="BX20" s="1013"/>
      <c r="BY20" s="1013"/>
      <c r="BZ20" s="1013"/>
      <c r="CA20" s="1013"/>
      <c r="CB20" s="1013"/>
      <c r="CC20" s="1013"/>
      <c r="CD20" s="1013"/>
      <c r="CE20" s="1013"/>
      <c r="CF20" s="1013"/>
      <c r="CG20" s="1014"/>
      <c r="CH20" s="987">
        <v>-144</v>
      </c>
      <c r="CI20" s="988"/>
      <c r="CJ20" s="988"/>
      <c r="CK20" s="988"/>
      <c r="CL20" s="989"/>
      <c r="CM20" s="987">
        <v>2614</v>
      </c>
      <c r="CN20" s="988"/>
      <c r="CO20" s="988"/>
      <c r="CP20" s="988"/>
      <c r="CQ20" s="989"/>
      <c r="CR20" s="987">
        <v>463</v>
      </c>
      <c r="CS20" s="988"/>
      <c r="CT20" s="988"/>
      <c r="CU20" s="988"/>
      <c r="CV20" s="989"/>
      <c r="CW20" s="987">
        <v>330</v>
      </c>
      <c r="CX20" s="988"/>
      <c r="CY20" s="988"/>
      <c r="CZ20" s="988"/>
      <c r="DA20" s="989"/>
      <c r="DB20" s="987">
        <v>103</v>
      </c>
      <c r="DC20" s="988"/>
      <c r="DD20" s="988"/>
      <c r="DE20" s="988"/>
      <c r="DF20" s="989"/>
      <c r="DG20" s="987">
        <v>0</v>
      </c>
      <c r="DH20" s="988"/>
      <c r="DI20" s="988"/>
      <c r="DJ20" s="988"/>
      <c r="DK20" s="989"/>
      <c r="DL20" s="987">
        <v>128</v>
      </c>
      <c r="DM20" s="988"/>
      <c r="DN20" s="988"/>
      <c r="DO20" s="988"/>
      <c r="DP20" s="989"/>
      <c r="DQ20" s="987">
        <v>0</v>
      </c>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9"/>
      <c r="AG21" s="1100"/>
      <c r="AH21" s="1100"/>
      <c r="AI21" s="1100"/>
      <c r="AJ21" s="1101"/>
      <c r="AK21" s="1102"/>
      <c r="AL21" s="1103"/>
      <c r="AM21" s="1103"/>
      <c r="AN21" s="1103"/>
      <c r="AO21" s="1103"/>
      <c r="AP21" s="1103"/>
      <c r="AQ21" s="1103"/>
      <c r="AR21" s="1103"/>
      <c r="AS21" s="1103"/>
      <c r="AT21" s="1103"/>
      <c r="AU21" s="1097"/>
      <c r="AV21" s="1097"/>
      <c r="AW21" s="1097"/>
      <c r="AX21" s="1097"/>
      <c r="AY21" s="1098"/>
      <c r="AZ21" s="241"/>
      <c r="BA21" s="241"/>
      <c r="BB21" s="241"/>
      <c r="BC21" s="241"/>
      <c r="BD21" s="241"/>
      <c r="BE21" s="242"/>
      <c r="BF21" s="242"/>
      <c r="BG21" s="242"/>
      <c r="BH21" s="242"/>
      <c r="BI21" s="242"/>
      <c r="BJ21" s="242"/>
      <c r="BK21" s="242"/>
      <c r="BL21" s="242"/>
      <c r="BM21" s="242"/>
      <c r="BN21" s="242"/>
      <c r="BO21" s="242"/>
      <c r="BP21" s="242"/>
      <c r="BQ21" s="251">
        <v>15</v>
      </c>
      <c r="BR21" s="252"/>
      <c r="BS21" s="1012" t="s">
        <v>584</v>
      </c>
      <c r="BT21" s="1013"/>
      <c r="BU21" s="1013"/>
      <c r="BV21" s="1013"/>
      <c r="BW21" s="1013"/>
      <c r="BX21" s="1013"/>
      <c r="BY21" s="1013"/>
      <c r="BZ21" s="1013"/>
      <c r="CA21" s="1013"/>
      <c r="CB21" s="1013"/>
      <c r="CC21" s="1013"/>
      <c r="CD21" s="1013"/>
      <c r="CE21" s="1013"/>
      <c r="CF21" s="1013"/>
      <c r="CG21" s="1014"/>
      <c r="CH21" s="987">
        <v>15</v>
      </c>
      <c r="CI21" s="988"/>
      <c r="CJ21" s="988"/>
      <c r="CK21" s="988"/>
      <c r="CL21" s="989"/>
      <c r="CM21" s="987">
        <v>120</v>
      </c>
      <c r="CN21" s="988"/>
      <c r="CO21" s="988"/>
      <c r="CP21" s="988"/>
      <c r="CQ21" s="989"/>
      <c r="CR21" s="987">
        <v>8</v>
      </c>
      <c r="CS21" s="988"/>
      <c r="CT21" s="988"/>
      <c r="CU21" s="988"/>
      <c r="CV21" s="989"/>
      <c r="CW21" s="987">
        <v>0</v>
      </c>
      <c r="CX21" s="988"/>
      <c r="CY21" s="988"/>
      <c r="CZ21" s="988"/>
      <c r="DA21" s="989"/>
      <c r="DB21" s="987">
        <v>0</v>
      </c>
      <c r="DC21" s="988"/>
      <c r="DD21" s="988"/>
      <c r="DE21" s="988"/>
      <c r="DF21" s="989"/>
      <c r="DG21" s="987">
        <v>0</v>
      </c>
      <c r="DH21" s="988"/>
      <c r="DI21" s="988"/>
      <c r="DJ21" s="988"/>
      <c r="DK21" s="989"/>
      <c r="DL21" s="987">
        <v>0</v>
      </c>
      <c r="DM21" s="988"/>
      <c r="DN21" s="988"/>
      <c r="DO21" s="988"/>
      <c r="DP21" s="989"/>
      <c r="DQ21" s="987">
        <v>0</v>
      </c>
      <c r="DR21" s="988"/>
      <c r="DS21" s="988"/>
      <c r="DT21" s="988"/>
      <c r="DU21" s="989"/>
      <c r="DV21" s="990"/>
      <c r="DW21" s="991"/>
      <c r="DX21" s="991"/>
      <c r="DY21" s="991"/>
      <c r="DZ21" s="992"/>
      <c r="EA21" s="243"/>
    </row>
    <row r="22" spans="1:131" s="244" customFormat="1" ht="26.25" customHeight="1" x14ac:dyDescent="0.2">
      <c r="A22" s="250">
        <v>16</v>
      </c>
      <c r="B22" s="1088"/>
      <c r="C22" s="1089"/>
      <c r="D22" s="1089"/>
      <c r="E22" s="1089"/>
      <c r="F22" s="1089"/>
      <c r="G22" s="1089"/>
      <c r="H22" s="1089"/>
      <c r="I22" s="1089"/>
      <c r="J22" s="1089"/>
      <c r="K22" s="1089"/>
      <c r="L22" s="1089"/>
      <c r="M22" s="1089"/>
      <c r="N22" s="1089"/>
      <c r="O22" s="1089"/>
      <c r="P22" s="1090"/>
      <c r="Q22" s="1091"/>
      <c r="R22" s="1092"/>
      <c r="S22" s="1092"/>
      <c r="T22" s="1092"/>
      <c r="U22" s="1092"/>
      <c r="V22" s="1092"/>
      <c r="W22" s="1092"/>
      <c r="X22" s="1092"/>
      <c r="Y22" s="1092"/>
      <c r="Z22" s="1092"/>
      <c r="AA22" s="1092"/>
      <c r="AB22" s="1092"/>
      <c r="AC22" s="1092"/>
      <c r="AD22" s="1092"/>
      <c r="AE22" s="1093"/>
      <c r="AF22" s="1094"/>
      <c r="AG22" s="1095"/>
      <c r="AH22" s="1095"/>
      <c r="AI22" s="1095"/>
      <c r="AJ22" s="1096"/>
      <c r="AK22" s="1084"/>
      <c r="AL22" s="1085"/>
      <c r="AM22" s="1085"/>
      <c r="AN22" s="1085"/>
      <c r="AO22" s="1085"/>
      <c r="AP22" s="1085"/>
      <c r="AQ22" s="1085"/>
      <c r="AR22" s="1085"/>
      <c r="AS22" s="1085"/>
      <c r="AT22" s="1085"/>
      <c r="AU22" s="1086"/>
      <c r="AV22" s="1086"/>
      <c r="AW22" s="1086"/>
      <c r="AX22" s="1086"/>
      <c r="AY22" s="1087"/>
      <c r="AZ22" s="1032" t="s">
        <v>375</v>
      </c>
      <c r="BA22" s="1032"/>
      <c r="BB22" s="1032"/>
      <c r="BC22" s="1032"/>
      <c r="BD22" s="1033"/>
      <c r="BE22" s="242"/>
      <c r="BF22" s="242"/>
      <c r="BG22" s="242"/>
      <c r="BH22" s="242"/>
      <c r="BI22" s="242"/>
      <c r="BJ22" s="242"/>
      <c r="BK22" s="242"/>
      <c r="BL22" s="242"/>
      <c r="BM22" s="242"/>
      <c r="BN22" s="242"/>
      <c r="BO22" s="242"/>
      <c r="BP22" s="242"/>
      <c r="BQ22" s="251">
        <v>16</v>
      </c>
      <c r="BR22" s="252"/>
      <c r="BS22" s="1012" t="s">
        <v>585</v>
      </c>
      <c r="BT22" s="1013"/>
      <c r="BU22" s="1013"/>
      <c r="BV22" s="1013"/>
      <c r="BW22" s="1013"/>
      <c r="BX22" s="1013"/>
      <c r="BY22" s="1013"/>
      <c r="BZ22" s="1013"/>
      <c r="CA22" s="1013"/>
      <c r="CB22" s="1013"/>
      <c r="CC22" s="1013"/>
      <c r="CD22" s="1013"/>
      <c r="CE22" s="1013"/>
      <c r="CF22" s="1013"/>
      <c r="CG22" s="1014"/>
      <c r="CH22" s="987">
        <v>-1</v>
      </c>
      <c r="CI22" s="988"/>
      <c r="CJ22" s="988"/>
      <c r="CK22" s="988"/>
      <c r="CL22" s="989"/>
      <c r="CM22" s="987">
        <v>1</v>
      </c>
      <c r="CN22" s="988"/>
      <c r="CO22" s="988"/>
      <c r="CP22" s="988"/>
      <c r="CQ22" s="989"/>
      <c r="CR22" s="987">
        <v>0</v>
      </c>
      <c r="CS22" s="988"/>
      <c r="CT22" s="988"/>
      <c r="CU22" s="988"/>
      <c r="CV22" s="989"/>
      <c r="CW22" s="987">
        <v>14</v>
      </c>
      <c r="CX22" s="988"/>
      <c r="CY22" s="988"/>
      <c r="CZ22" s="988"/>
      <c r="DA22" s="989"/>
      <c r="DB22" s="987">
        <v>0</v>
      </c>
      <c r="DC22" s="988"/>
      <c r="DD22" s="988"/>
      <c r="DE22" s="988"/>
      <c r="DF22" s="989"/>
      <c r="DG22" s="987">
        <v>0</v>
      </c>
      <c r="DH22" s="988"/>
      <c r="DI22" s="988"/>
      <c r="DJ22" s="988"/>
      <c r="DK22" s="989"/>
      <c r="DL22" s="987">
        <v>0</v>
      </c>
      <c r="DM22" s="988"/>
      <c r="DN22" s="988"/>
      <c r="DO22" s="988"/>
      <c r="DP22" s="989"/>
      <c r="DQ22" s="987">
        <v>0</v>
      </c>
      <c r="DR22" s="988"/>
      <c r="DS22" s="988"/>
      <c r="DT22" s="988"/>
      <c r="DU22" s="989"/>
      <c r="DV22" s="990"/>
      <c r="DW22" s="991"/>
      <c r="DX22" s="991"/>
      <c r="DY22" s="991"/>
      <c r="DZ22" s="992"/>
      <c r="EA22" s="243"/>
    </row>
    <row r="23" spans="1:131" s="244" customFormat="1" ht="26.25" customHeight="1" thickBot="1" x14ac:dyDescent="0.25">
      <c r="A23" s="253" t="s">
        <v>376</v>
      </c>
      <c r="B23" s="942" t="s">
        <v>377</v>
      </c>
      <c r="C23" s="943"/>
      <c r="D23" s="943"/>
      <c r="E23" s="943"/>
      <c r="F23" s="943"/>
      <c r="G23" s="943"/>
      <c r="H23" s="943"/>
      <c r="I23" s="943"/>
      <c r="J23" s="943"/>
      <c r="K23" s="943"/>
      <c r="L23" s="943"/>
      <c r="M23" s="943"/>
      <c r="N23" s="943"/>
      <c r="O23" s="943"/>
      <c r="P23" s="944"/>
      <c r="Q23" s="1075">
        <v>654428</v>
      </c>
      <c r="R23" s="1076"/>
      <c r="S23" s="1076"/>
      <c r="T23" s="1076"/>
      <c r="U23" s="1076"/>
      <c r="V23" s="1076">
        <v>633241</v>
      </c>
      <c r="W23" s="1076"/>
      <c r="X23" s="1076"/>
      <c r="Y23" s="1076"/>
      <c r="Z23" s="1076"/>
      <c r="AA23" s="1076">
        <v>21188</v>
      </c>
      <c r="AB23" s="1076"/>
      <c r="AC23" s="1076"/>
      <c r="AD23" s="1076"/>
      <c r="AE23" s="1077"/>
      <c r="AF23" s="1078">
        <v>3245</v>
      </c>
      <c r="AG23" s="1076"/>
      <c r="AH23" s="1076"/>
      <c r="AI23" s="1076"/>
      <c r="AJ23" s="1079"/>
      <c r="AK23" s="1080"/>
      <c r="AL23" s="1081"/>
      <c r="AM23" s="1081"/>
      <c r="AN23" s="1081"/>
      <c r="AO23" s="1081"/>
      <c r="AP23" s="1076">
        <v>1080098</v>
      </c>
      <c r="AQ23" s="1076"/>
      <c r="AR23" s="1076"/>
      <c r="AS23" s="1076"/>
      <c r="AT23" s="1076"/>
      <c r="AU23" s="1082"/>
      <c r="AV23" s="1082"/>
      <c r="AW23" s="1082"/>
      <c r="AX23" s="1082"/>
      <c r="AY23" s="1083"/>
      <c r="AZ23" s="1072" t="s">
        <v>128</v>
      </c>
      <c r="BA23" s="1073"/>
      <c r="BB23" s="1073"/>
      <c r="BC23" s="1073"/>
      <c r="BD23" s="1074"/>
      <c r="BE23" s="242"/>
      <c r="BF23" s="242"/>
      <c r="BG23" s="242"/>
      <c r="BH23" s="242"/>
      <c r="BI23" s="242"/>
      <c r="BJ23" s="242"/>
      <c r="BK23" s="242"/>
      <c r="BL23" s="242"/>
      <c r="BM23" s="242"/>
      <c r="BN23" s="242"/>
      <c r="BO23" s="242"/>
      <c r="BP23" s="242"/>
      <c r="BQ23" s="251">
        <v>17</v>
      </c>
      <c r="BR23" s="252"/>
      <c r="BS23" s="1012" t="s">
        <v>586</v>
      </c>
      <c r="BT23" s="1013"/>
      <c r="BU23" s="1013"/>
      <c r="BV23" s="1013"/>
      <c r="BW23" s="1013"/>
      <c r="BX23" s="1013"/>
      <c r="BY23" s="1013"/>
      <c r="BZ23" s="1013"/>
      <c r="CA23" s="1013"/>
      <c r="CB23" s="1013"/>
      <c r="CC23" s="1013"/>
      <c r="CD23" s="1013"/>
      <c r="CE23" s="1013"/>
      <c r="CF23" s="1013"/>
      <c r="CG23" s="1014"/>
      <c r="CH23" s="987">
        <v>1</v>
      </c>
      <c r="CI23" s="988"/>
      <c r="CJ23" s="988"/>
      <c r="CK23" s="988"/>
      <c r="CL23" s="989"/>
      <c r="CM23" s="987">
        <v>354</v>
      </c>
      <c r="CN23" s="988"/>
      <c r="CO23" s="988"/>
      <c r="CP23" s="988"/>
      <c r="CQ23" s="989"/>
      <c r="CR23" s="987">
        <v>125</v>
      </c>
      <c r="CS23" s="988"/>
      <c r="CT23" s="988"/>
      <c r="CU23" s="988"/>
      <c r="CV23" s="989"/>
      <c r="CW23" s="987">
        <v>32</v>
      </c>
      <c r="CX23" s="988"/>
      <c r="CY23" s="988"/>
      <c r="CZ23" s="988"/>
      <c r="DA23" s="989"/>
      <c r="DB23" s="987">
        <v>0</v>
      </c>
      <c r="DC23" s="988"/>
      <c r="DD23" s="988"/>
      <c r="DE23" s="988"/>
      <c r="DF23" s="989"/>
      <c r="DG23" s="987">
        <v>0</v>
      </c>
      <c r="DH23" s="988"/>
      <c r="DI23" s="988"/>
      <c r="DJ23" s="988"/>
      <c r="DK23" s="989"/>
      <c r="DL23" s="987">
        <v>0</v>
      </c>
      <c r="DM23" s="988"/>
      <c r="DN23" s="988"/>
      <c r="DO23" s="988"/>
      <c r="DP23" s="989"/>
      <c r="DQ23" s="987">
        <v>0</v>
      </c>
      <c r="DR23" s="988"/>
      <c r="DS23" s="988"/>
      <c r="DT23" s="988"/>
      <c r="DU23" s="989"/>
      <c r="DV23" s="990"/>
      <c r="DW23" s="991"/>
      <c r="DX23" s="991"/>
      <c r="DY23" s="991"/>
      <c r="DZ23" s="992"/>
      <c r="EA23" s="243"/>
    </row>
    <row r="24" spans="1:131" s="244" customFormat="1" ht="26.25" customHeight="1" x14ac:dyDescent="0.2">
      <c r="A24" s="1071" t="s">
        <v>378</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41"/>
      <c r="BA24" s="241"/>
      <c r="BB24" s="241"/>
      <c r="BC24" s="241"/>
      <c r="BD24" s="241"/>
      <c r="BE24" s="242"/>
      <c r="BF24" s="242"/>
      <c r="BG24" s="242"/>
      <c r="BH24" s="242"/>
      <c r="BI24" s="242"/>
      <c r="BJ24" s="242"/>
      <c r="BK24" s="242"/>
      <c r="BL24" s="242"/>
      <c r="BM24" s="242"/>
      <c r="BN24" s="242"/>
      <c r="BO24" s="242"/>
      <c r="BP24" s="242"/>
      <c r="BQ24" s="251">
        <v>18</v>
      </c>
      <c r="BR24" s="252"/>
      <c r="BS24" s="1012" t="s">
        <v>587</v>
      </c>
      <c r="BT24" s="1013"/>
      <c r="BU24" s="1013"/>
      <c r="BV24" s="1013"/>
      <c r="BW24" s="1013"/>
      <c r="BX24" s="1013"/>
      <c r="BY24" s="1013"/>
      <c r="BZ24" s="1013"/>
      <c r="CA24" s="1013"/>
      <c r="CB24" s="1013"/>
      <c r="CC24" s="1013"/>
      <c r="CD24" s="1013"/>
      <c r="CE24" s="1013"/>
      <c r="CF24" s="1013"/>
      <c r="CG24" s="1014"/>
      <c r="CH24" s="987">
        <v>13</v>
      </c>
      <c r="CI24" s="988"/>
      <c r="CJ24" s="988"/>
      <c r="CK24" s="988"/>
      <c r="CL24" s="989"/>
      <c r="CM24" s="987">
        <v>5029</v>
      </c>
      <c r="CN24" s="988"/>
      <c r="CO24" s="988"/>
      <c r="CP24" s="988"/>
      <c r="CQ24" s="989"/>
      <c r="CR24" s="987">
        <v>3200</v>
      </c>
      <c r="CS24" s="988"/>
      <c r="CT24" s="988"/>
      <c r="CU24" s="988"/>
      <c r="CV24" s="989"/>
      <c r="CW24" s="987">
        <v>260</v>
      </c>
      <c r="CX24" s="988"/>
      <c r="CY24" s="988"/>
      <c r="CZ24" s="988"/>
      <c r="DA24" s="989"/>
      <c r="DB24" s="987">
        <v>0</v>
      </c>
      <c r="DC24" s="988"/>
      <c r="DD24" s="988"/>
      <c r="DE24" s="988"/>
      <c r="DF24" s="989"/>
      <c r="DG24" s="987">
        <v>0</v>
      </c>
      <c r="DH24" s="988"/>
      <c r="DI24" s="988"/>
      <c r="DJ24" s="988"/>
      <c r="DK24" s="989"/>
      <c r="DL24" s="987">
        <v>0</v>
      </c>
      <c r="DM24" s="988"/>
      <c r="DN24" s="988"/>
      <c r="DO24" s="988"/>
      <c r="DP24" s="989"/>
      <c r="DQ24" s="987">
        <v>0</v>
      </c>
      <c r="DR24" s="988"/>
      <c r="DS24" s="988"/>
      <c r="DT24" s="988"/>
      <c r="DU24" s="989"/>
      <c r="DV24" s="990"/>
      <c r="DW24" s="991"/>
      <c r="DX24" s="991"/>
      <c r="DY24" s="991"/>
      <c r="DZ24" s="992"/>
      <c r="EA24" s="243"/>
    </row>
    <row r="25" spans="1:131" s="236" customFormat="1" ht="26.25" customHeight="1" thickBot="1" x14ac:dyDescent="0.25">
      <c r="A25" s="1070" t="s">
        <v>379</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41"/>
      <c r="BK25" s="241"/>
      <c r="BL25" s="241"/>
      <c r="BM25" s="241"/>
      <c r="BN25" s="241"/>
      <c r="BO25" s="254"/>
      <c r="BP25" s="254"/>
      <c r="BQ25" s="251">
        <v>19</v>
      </c>
      <c r="BR25" s="252"/>
      <c r="BS25" s="1012" t="s">
        <v>588</v>
      </c>
      <c r="BT25" s="1013"/>
      <c r="BU25" s="1013"/>
      <c r="BV25" s="1013"/>
      <c r="BW25" s="1013"/>
      <c r="BX25" s="1013"/>
      <c r="BY25" s="1013"/>
      <c r="BZ25" s="1013"/>
      <c r="CA25" s="1013"/>
      <c r="CB25" s="1013"/>
      <c r="CC25" s="1013"/>
      <c r="CD25" s="1013"/>
      <c r="CE25" s="1013"/>
      <c r="CF25" s="1013"/>
      <c r="CG25" s="1014"/>
      <c r="CH25" s="987">
        <v>2</v>
      </c>
      <c r="CI25" s="988"/>
      <c r="CJ25" s="988"/>
      <c r="CK25" s="988"/>
      <c r="CL25" s="989"/>
      <c r="CM25" s="987">
        <v>112</v>
      </c>
      <c r="CN25" s="988"/>
      <c r="CO25" s="988"/>
      <c r="CP25" s="988"/>
      <c r="CQ25" s="989"/>
      <c r="CR25" s="987">
        <v>50</v>
      </c>
      <c r="CS25" s="988"/>
      <c r="CT25" s="988"/>
      <c r="CU25" s="988"/>
      <c r="CV25" s="989"/>
      <c r="CW25" s="987">
        <v>0</v>
      </c>
      <c r="CX25" s="988"/>
      <c r="CY25" s="988"/>
      <c r="CZ25" s="988"/>
      <c r="DA25" s="989"/>
      <c r="DB25" s="987">
        <v>0</v>
      </c>
      <c r="DC25" s="988"/>
      <c r="DD25" s="988"/>
      <c r="DE25" s="988"/>
      <c r="DF25" s="989"/>
      <c r="DG25" s="987">
        <v>0</v>
      </c>
      <c r="DH25" s="988"/>
      <c r="DI25" s="988"/>
      <c r="DJ25" s="988"/>
      <c r="DK25" s="989"/>
      <c r="DL25" s="987">
        <v>0</v>
      </c>
      <c r="DM25" s="988"/>
      <c r="DN25" s="988"/>
      <c r="DO25" s="988"/>
      <c r="DP25" s="989"/>
      <c r="DQ25" s="987">
        <v>0</v>
      </c>
      <c r="DR25" s="988"/>
      <c r="DS25" s="988"/>
      <c r="DT25" s="988"/>
      <c r="DU25" s="989"/>
      <c r="DV25" s="990"/>
      <c r="DW25" s="991"/>
      <c r="DX25" s="991"/>
      <c r="DY25" s="991"/>
      <c r="DZ25" s="992"/>
      <c r="EA25" s="235"/>
    </row>
    <row r="26" spans="1:131" s="236" customFormat="1" ht="26.25" customHeight="1" x14ac:dyDescent="0.2">
      <c r="A26" s="993" t="s">
        <v>349</v>
      </c>
      <c r="B26" s="994"/>
      <c r="C26" s="994"/>
      <c r="D26" s="994"/>
      <c r="E26" s="994"/>
      <c r="F26" s="994"/>
      <c r="G26" s="994"/>
      <c r="H26" s="994"/>
      <c r="I26" s="994"/>
      <c r="J26" s="994"/>
      <c r="K26" s="994"/>
      <c r="L26" s="994"/>
      <c r="M26" s="994"/>
      <c r="N26" s="994"/>
      <c r="O26" s="994"/>
      <c r="P26" s="995"/>
      <c r="Q26" s="999" t="s">
        <v>380</v>
      </c>
      <c r="R26" s="1000"/>
      <c r="S26" s="1000"/>
      <c r="T26" s="1000"/>
      <c r="U26" s="1001"/>
      <c r="V26" s="999" t="s">
        <v>381</v>
      </c>
      <c r="W26" s="1000"/>
      <c r="X26" s="1000"/>
      <c r="Y26" s="1000"/>
      <c r="Z26" s="1001"/>
      <c r="AA26" s="999" t="s">
        <v>382</v>
      </c>
      <c r="AB26" s="1000"/>
      <c r="AC26" s="1000"/>
      <c r="AD26" s="1000"/>
      <c r="AE26" s="1000"/>
      <c r="AF26" s="1066" t="s">
        <v>383</v>
      </c>
      <c r="AG26" s="1006"/>
      <c r="AH26" s="1006"/>
      <c r="AI26" s="1006"/>
      <c r="AJ26" s="1067"/>
      <c r="AK26" s="1000" t="s">
        <v>384</v>
      </c>
      <c r="AL26" s="1000"/>
      <c r="AM26" s="1000"/>
      <c r="AN26" s="1000"/>
      <c r="AO26" s="1001"/>
      <c r="AP26" s="999" t="s">
        <v>385</v>
      </c>
      <c r="AQ26" s="1000"/>
      <c r="AR26" s="1000"/>
      <c r="AS26" s="1000"/>
      <c r="AT26" s="1001"/>
      <c r="AU26" s="999" t="s">
        <v>386</v>
      </c>
      <c r="AV26" s="1000"/>
      <c r="AW26" s="1000"/>
      <c r="AX26" s="1000"/>
      <c r="AY26" s="1001"/>
      <c r="AZ26" s="999" t="s">
        <v>387</v>
      </c>
      <c r="BA26" s="1000"/>
      <c r="BB26" s="1000"/>
      <c r="BC26" s="1000"/>
      <c r="BD26" s="1001"/>
      <c r="BE26" s="999" t="s">
        <v>356</v>
      </c>
      <c r="BF26" s="1000"/>
      <c r="BG26" s="1000"/>
      <c r="BH26" s="1000"/>
      <c r="BI26" s="1015"/>
      <c r="BJ26" s="241"/>
      <c r="BK26" s="241"/>
      <c r="BL26" s="241"/>
      <c r="BM26" s="241"/>
      <c r="BN26" s="241"/>
      <c r="BO26" s="254"/>
      <c r="BP26" s="254"/>
      <c r="BQ26" s="251">
        <v>20</v>
      </c>
      <c r="BR26" s="252"/>
      <c r="BS26" s="1012" t="s">
        <v>589</v>
      </c>
      <c r="BT26" s="1013"/>
      <c r="BU26" s="1013"/>
      <c r="BV26" s="1013"/>
      <c r="BW26" s="1013"/>
      <c r="BX26" s="1013"/>
      <c r="BY26" s="1013"/>
      <c r="BZ26" s="1013"/>
      <c r="CA26" s="1013"/>
      <c r="CB26" s="1013"/>
      <c r="CC26" s="1013"/>
      <c r="CD26" s="1013"/>
      <c r="CE26" s="1013"/>
      <c r="CF26" s="1013"/>
      <c r="CG26" s="1014"/>
      <c r="CH26" s="987">
        <v>74</v>
      </c>
      <c r="CI26" s="988"/>
      <c r="CJ26" s="988"/>
      <c r="CK26" s="988"/>
      <c r="CL26" s="989"/>
      <c r="CM26" s="987">
        <v>1270</v>
      </c>
      <c r="CN26" s="988"/>
      <c r="CO26" s="988"/>
      <c r="CP26" s="988"/>
      <c r="CQ26" s="989"/>
      <c r="CR26" s="987">
        <v>20</v>
      </c>
      <c r="CS26" s="988"/>
      <c r="CT26" s="988"/>
      <c r="CU26" s="988"/>
      <c r="CV26" s="989"/>
      <c r="CW26" s="987">
        <v>0</v>
      </c>
      <c r="CX26" s="988"/>
      <c r="CY26" s="988"/>
      <c r="CZ26" s="988"/>
      <c r="DA26" s="989"/>
      <c r="DB26" s="987">
        <v>0</v>
      </c>
      <c r="DC26" s="988"/>
      <c r="DD26" s="988"/>
      <c r="DE26" s="988"/>
      <c r="DF26" s="989"/>
      <c r="DG26" s="987">
        <v>0</v>
      </c>
      <c r="DH26" s="988"/>
      <c r="DI26" s="988"/>
      <c r="DJ26" s="988"/>
      <c r="DK26" s="989"/>
      <c r="DL26" s="987">
        <v>0</v>
      </c>
      <c r="DM26" s="988"/>
      <c r="DN26" s="988"/>
      <c r="DO26" s="988"/>
      <c r="DP26" s="989"/>
      <c r="DQ26" s="987">
        <v>0</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8"/>
      <c r="AG27" s="1009"/>
      <c r="AH27" s="1009"/>
      <c r="AI27" s="1009"/>
      <c r="AJ27" s="1069"/>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590</v>
      </c>
      <c r="BT27" s="1013"/>
      <c r="BU27" s="1013"/>
      <c r="BV27" s="1013"/>
      <c r="BW27" s="1013"/>
      <c r="BX27" s="1013"/>
      <c r="BY27" s="1013"/>
      <c r="BZ27" s="1013"/>
      <c r="CA27" s="1013"/>
      <c r="CB27" s="1013"/>
      <c r="CC27" s="1013"/>
      <c r="CD27" s="1013"/>
      <c r="CE27" s="1013"/>
      <c r="CF27" s="1013"/>
      <c r="CG27" s="1014"/>
      <c r="CH27" s="987">
        <v>21</v>
      </c>
      <c r="CI27" s="988"/>
      <c r="CJ27" s="988"/>
      <c r="CK27" s="988"/>
      <c r="CL27" s="989"/>
      <c r="CM27" s="987">
        <v>1513</v>
      </c>
      <c r="CN27" s="988"/>
      <c r="CO27" s="988"/>
      <c r="CP27" s="988"/>
      <c r="CQ27" s="989"/>
      <c r="CR27" s="987">
        <v>30</v>
      </c>
      <c r="CS27" s="988"/>
      <c r="CT27" s="988"/>
      <c r="CU27" s="988"/>
      <c r="CV27" s="989"/>
      <c r="CW27" s="987">
        <v>2</v>
      </c>
      <c r="CX27" s="988"/>
      <c r="CY27" s="988"/>
      <c r="CZ27" s="988"/>
      <c r="DA27" s="989"/>
      <c r="DB27" s="987">
        <v>1000</v>
      </c>
      <c r="DC27" s="988"/>
      <c r="DD27" s="988"/>
      <c r="DE27" s="988"/>
      <c r="DF27" s="989"/>
      <c r="DG27" s="987">
        <v>0</v>
      </c>
      <c r="DH27" s="988"/>
      <c r="DI27" s="988"/>
      <c r="DJ27" s="988"/>
      <c r="DK27" s="989"/>
      <c r="DL27" s="987">
        <v>3000</v>
      </c>
      <c r="DM27" s="988"/>
      <c r="DN27" s="988"/>
      <c r="DO27" s="988"/>
      <c r="DP27" s="989"/>
      <c r="DQ27" s="987">
        <v>0</v>
      </c>
      <c r="DR27" s="988"/>
      <c r="DS27" s="988"/>
      <c r="DT27" s="988"/>
      <c r="DU27" s="989"/>
      <c r="DV27" s="990"/>
      <c r="DW27" s="991"/>
      <c r="DX27" s="991"/>
      <c r="DY27" s="991"/>
      <c r="DZ27" s="992"/>
      <c r="EA27" s="235"/>
    </row>
    <row r="28" spans="1:131" s="236" customFormat="1" ht="26.25" customHeight="1" thickTop="1" x14ac:dyDescent="0.2">
      <c r="A28" s="255">
        <v>1</v>
      </c>
      <c r="B28" s="1057" t="s">
        <v>388</v>
      </c>
      <c r="C28" s="1058"/>
      <c r="D28" s="1058"/>
      <c r="E28" s="1058"/>
      <c r="F28" s="1058"/>
      <c r="G28" s="1058"/>
      <c r="H28" s="1058"/>
      <c r="I28" s="1058"/>
      <c r="J28" s="1058"/>
      <c r="K28" s="1058"/>
      <c r="L28" s="1058"/>
      <c r="M28" s="1058"/>
      <c r="N28" s="1058"/>
      <c r="O28" s="1058"/>
      <c r="P28" s="1059"/>
      <c r="Q28" s="1060">
        <v>125801</v>
      </c>
      <c r="R28" s="1061"/>
      <c r="S28" s="1061"/>
      <c r="T28" s="1061"/>
      <c r="U28" s="1061"/>
      <c r="V28" s="1061">
        <v>122349</v>
      </c>
      <c r="W28" s="1061"/>
      <c r="X28" s="1061"/>
      <c r="Y28" s="1061"/>
      <c r="Z28" s="1061"/>
      <c r="AA28" s="1061">
        <v>3452</v>
      </c>
      <c r="AB28" s="1061"/>
      <c r="AC28" s="1061"/>
      <c r="AD28" s="1061"/>
      <c r="AE28" s="1062"/>
      <c r="AF28" s="1063">
        <v>3452</v>
      </c>
      <c r="AG28" s="1061"/>
      <c r="AH28" s="1061"/>
      <c r="AI28" s="1061"/>
      <c r="AJ28" s="1064"/>
      <c r="AK28" s="1065">
        <v>7139</v>
      </c>
      <c r="AL28" s="1053"/>
      <c r="AM28" s="1053"/>
      <c r="AN28" s="1053"/>
      <c r="AO28" s="1053"/>
      <c r="AP28" s="1053" t="s">
        <v>599</v>
      </c>
      <c r="AQ28" s="1053"/>
      <c r="AR28" s="1053"/>
      <c r="AS28" s="1053"/>
      <c r="AT28" s="1053"/>
      <c r="AU28" s="1053" t="s">
        <v>599</v>
      </c>
      <c r="AV28" s="1053"/>
      <c r="AW28" s="1053"/>
      <c r="AX28" s="1053"/>
      <c r="AY28" s="1053"/>
      <c r="AZ28" s="1054" t="s">
        <v>599</v>
      </c>
      <c r="BA28" s="1054"/>
      <c r="BB28" s="1054"/>
      <c r="BC28" s="1054"/>
      <c r="BD28" s="1054"/>
      <c r="BE28" s="1055"/>
      <c r="BF28" s="1055"/>
      <c r="BG28" s="1055"/>
      <c r="BH28" s="1055"/>
      <c r="BI28" s="1056"/>
      <c r="BJ28" s="241"/>
      <c r="BK28" s="241"/>
      <c r="BL28" s="241"/>
      <c r="BM28" s="241"/>
      <c r="BN28" s="241"/>
      <c r="BO28" s="254"/>
      <c r="BP28" s="254"/>
      <c r="BQ28" s="251">
        <v>22</v>
      </c>
      <c r="BR28" s="252"/>
      <c r="BS28" s="1012" t="s">
        <v>591</v>
      </c>
      <c r="BT28" s="1013"/>
      <c r="BU28" s="1013"/>
      <c r="BV28" s="1013"/>
      <c r="BW28" s="1013"/>
      <c r="BX28" s="1013"/>
      <c r="BY28" s="1013"/>
      <c r="BZ28" s="1013"/>
      <c r="CA28" s="1013"/>
      <c r="CB28" s="1013"/>
      <c r="CC28" s="1013"/>
      <c r="CD28" s="1013"/>
      <c r="CE28" s="1013"/>
      <c r="CF28" s="1013"/>
      <c r="CG28" s="1014"/>
      <c r="CH28" s="987">
        <v>32</v>
      </c>
      <c r="CI28" s="988"/>
      <c r="CJ28" s="988"/>
      <c r="CK28" s="988"/>
      <c r="CL28" s="989"/>
      <c r="CM28" s="987">
        <v>818</v>
      </c>
      <c r="CN28" s="988"/>
      <c r="CO28" s="988"/>
      <c r="CP28" s="988"/>
      <c r="CQ28" s="989"/>
      <c r="CR28" s="987">
        <v>180</v>
      </c>
      <c r="CS28" s="988"/>
      <c r="CT28" s="988"/>
      <c r="CU28" s="988"/>
      <c r="CV28" s="989"/>
      <c r="CW28" s="987">
        <v>0</v>
      </c>
      <c r="CX28" s="988"/>
      <c r="CY28" s="988"/>
      <c r="CZ28" s="988"/>
      <c r="DA28" s="989"/>
      <c r="DB28" s="987">
        <v>0</v>
      </c>
      <c r="DC28" s="988"/>
      <c r="DD28" s="988"/>
      <c r="DE28" s="988"/>
      <c r="DF28" s="989"/>
      <c r="DG28" s="987">
        <v>0</v>
      </c>
      <c r="DH28" s="988"/>
      <c r="DI28" s="988"/>
      <c r="DJ28" s="988"/>
      <c r="DK28" s="989"/>
      <c r="DL28" s="987">
        <v>0</v>
      </c>
      <c r="DM28" s="988"/>
      <c r="DN28" s="988"/>
      <c r="DO28" s="988"/>
      <c r="DP28" s="989"/>
      <c r="DQ28" s="987">
        <v>0</v>
      </c>
      <c r="DR28" s="988"/>
      <c r="DS28" s="988"/>
      <c r="DT28" s="988"/>
      <c r="DU28" s="989"/>
      <c r="DV28" s="990"/>
      <c r="DW28" s="991"/>
      <c r="DX28" s="991"/>
      <c r="DY28" s="991"/>
      <c r="DZ28" s="992"/>
      <c r="EA28" s="235"/>
    </row>
    <row r="29" spans="1:131" s="236" customFormat="1" ht="26.25" customHeight="1" x14ac:dyDescent="0.2">
      <c r="A29" s="255">
        <v>2</v>
      </c>
      <c r="B29" s="1041" t="s">
        <v>389</v>
      </c>
      <c r="C29" s="1042"/>
      <c r="D29" s="1042"/>
      <c r="E29" s="1042"/>
      <c r="F29" s="1042"/>
      <c r="G29" s="1042"/>
      <c r="H29" s="1042"/>
      <c r="I29" s="1042"/>
      <c r="J29" s="1042"/>
      <c r="K29" s="1042"/>
      <c r="L29" s="1042"/>
      <c r="M29" s="1042"/>
      <c r="N29" s="1042"/>
      <c r="O29" s="1042"/>
      <c r="P29" s="1043"/>
      <c r="Q29" s="1048">
        <v>18015</v>
      </c>
      <c r="R29" s="1045"/>
      <c r="S29" s="1045"/>
      <c r="T29" s="1045"/>
      <c r="U29" s="1045"/>
      <c r="V29" s="1045">
        <v>17374</v>
      </c>
      <c r="W29" s="1045"/>
      <c r="X29" s="1045"/>
      <c r="Y29" s="1045"/>
      <c r="Z29" s="1045"/>
      <c r="AA29" s="1045">
        <v>641</v>
      </c>
      <c r="AB29" s="1045"/>
      <c r="AC29" s="1045"/>
      <c r="AD29" s="1045"/>
      <c r="AE29" s="1049"/>
      <c r="AF29" s="1044">
        <v>6818</v>
      </c>
      <c r="AG29" s="1045"/>
      <c r="AH29" s="1045"/>
      <c r="AI29" s="1045"/>
      <c r="AJ29" s="1046"/>
      <c r="AK29" s="978">
        <v>802</v>
      </c>
      <c r="AL29" s="969"/>
      <c r="AM29" s="969"/>
      <c r="AN29" s="969"/>
      <c r="AO29" s="969"/>
      <c r="AP29" s="969">
        <v>7602</v>
      </c>
      <c r="AQ29" s="969"/>
      <c r="AR29" s="969"/>
      <c r="AS29" s="969"/>
      <c r="AT29" s="969"/>
      <c r="AU29" s="969">
        <v>3550</v>
      </c>
      <c r="AV29" s="969"/>
      <c r="AW29" s="969"/>
      <c r="AX29" s="969"/>
      <c r="AY29" s="969"/>
      <c r="AZ29" s="1050" t="s">
        <v>508</v>
      </c>
      <c r="BA29" s="1051"/>
      <c r="BB29" s="1051"/>
      <c r="BC29" s="1051"/>
      <c r="BD29" s="1052"/>
      <c r="BE29" s="1039" t="s">
        <v>390</v>
      </c>
      <c r="BF29" s="1039"/>
      <c r="BG29" s="1039"/>
      <c r="BH29" s="1039"/>
      <c r="BI29" s="1040"/>
      <c r="BJ29" s="241"/>
      <c r="BK29" s="241"/>
      <c r="BL29" s="241"/>
      <c r="BM29" s="241"/>
      <c r="BN29" s="241"/>
      <c r="BO29" s="254"/>
      <c r="BP29" s="254"/>
      <c r="BQ29" s="251">
        <v>23</v>
      </c>
      <c r="BR29" s="252"/>
      <c r="BS29" s="1012" t="s">
        <v>592</v>
      </c>
      <c r="BT29" s="1013"/>
      <c r="BU29" s="1013"/>
      <c r="BV29" s="1013"/>
      <c r="BW29" s="1013"/>
      <c r="BX29" s="1013"/>
      <c r="BY29" s="1013"/>
      <c r="BZ29" s="1013"/>
      <c r="CA29" s="1013"/>
      <c r="CB29" s="1013"/>
      <c r="CC29" s="1013"/>
      <c r="CD29" s="1013"/>
      <c r="CE29" s="1013"/>
      <c r="CF29" s="1013"/>
      <c r="CG29" s="1014"/>
      <c r="CH29" s="987">
        <v>88</v>
      </c>
      <c r="CI29" s="988"/>
      <c r="CJ29" s="988"/>
      <c r="CK29" s="988"/>
      <c r="CL29" s="989"/>
      <c r="CM29" s="987">
        <v>2142</v>
      </c>
      <c r="CN29" s="988"/>
      <c r="CO29" s="988"/>
      <c r="CP29" s="988"/>
      <c r="CQ29" s="989"/>
      <c r="CR29" s="987">
        <v>10</v>
      </c>
      <c r="CS29" s="988"/>
      <c r="CT29" s="988"/>
      <c r="CU29" s="988"/>
      <c r="CV29" s="989"/>
      <c r="CW29" s="987">
        <v>0</v>
      </c>
      <c r="CX29" s="988"/>
      <c r="CY29" s="988"/>
      <c r="CZ29" s="988"/>
      <c r="DA29" s="989"/>
      <c r="DB29" s="987">
        <v>0</v>
      </c>
      <c r="DC29" s="988"/>
      <c r="DD29" s="988"/>
      <c r="DE29" s="988"/>
      <c r="DF29" s="989"/>
      <c r="DG29" s="987">
        <v>0</v>
      </c>
      <c r="DH29" s="988"/>
      <c r="DI29" s="988"/>
      <c r="DJ29" s="988"/>
      <c r="DK29" s="989"/>
      <c r="DL29" s="987">
        <v>0</v>
      </c>
      <c r="DM29" s="988"/>
      <c r="DN29" s="988"/>
      <c r="DO29" s="988"/>
      <c r="DP29" s="989"/>
      <c r="DQ29" s="987">
        <v>0</v>
      </c>
      <c r="DR29" s="988"/>
      <c r="DS29" s="988"/>
      <c r="DT29" s="988"/>
      <c r="DU29" s="989"/>
      <c r="DV29" s="990"/>
      <c r="DW29" s="991"/>
      <c r="DX29" s="991"/>
      <c r="DY29" s="991"/>
      <c r="DZ29" s="992"/>
      <c r="EA29" s="235"/>
    </row>
    <row r="30" spans="1:131" s="236" customFormat="1" ht="26.25" customHeight="1" x14ac:dyDescent="0.2">
      <c r="A30" s="255">
        <v>3</v>
      </c>
      <c r="B30" s="1041" t="s">
        <v>391</v>
      </c>
      <c r="C30" s="1042"/>
      <c r="D30" s="1042"/>
      <c r="E30" s="1042"/>
      <c r="F30" s="1042"/>
      <c r="G30" s="1042"/>
      <c r="H30" s="1042"/>
      <c r="I30" s="1042"/>
      <c r="J30" s="1042"/>
      <c r="K30" s="1042"/>
      <c r="L30" s="1042"/>
      <c r="M30" s="1042"/>
      <c r="N30" s="1042"/>
      <c r="O30" s="1042"/>
      <c r="P30" s="1043"/>
      <c r="Q30" s="1048">
        <v>2248</v>
      </c>
      <c r="R30" s="1045"/>
      <c r="S30" s="1045"/>
      <c r="T30" s="1045"/>
      <c r="U30" s="1045"/>
      <c r="V30" s="1045">
        <v>1805</v>
      </c>
      <c r="W30" s="1045"/>
      <c r="X30" s="1045"/>
      <c r="Y30" s="1045"/>
      <c r="Z30" s="1045"/>
      <c r="AA30" s="1045">
        <v>443</v>
      </c>
      <c r="AB30" s="1045"/>
      <c r="AC30" s="1045"/>
      <c r="AD30" s="1045"/>
      <c r="AE30" s="1049"/>
      <c r="AF30" s="1044">
        <v>4514</v>
      </c>
      <c r="AG30" s="1045"/>
      <c r="AH30" s="1045"/>
      <c r="AI30" s="1045"/>
      <c r="AJ30" s="1046"/>
      <c r="AK30" s="978" t="s">
        <v>601</v>
      </c>
      <c r="AL30" s="969"/>
      <c r="AM30" s="969"/>
      <c r="AN30" s="969"/>
      <c r="AO30" s="969"/>
      <c r="AP30" s="969">
        <v>957</v>
      </c>
      <c r="AQ30" s="969"/>
      <c r="AR30" s="969"/>
      <c r="AS30" s="969"/>
      <c r="AT30" s="969"/>
      <c r="AU30" s="969" t="s">
        <v>601</v>
      </c>
      <c r="AV30" s="969"/>
      <c r="AW30" s="969"/>
      <c r="AX30" s="969"/>
      <c r="AY30" s="969"/>
      <c r="AZ30" s="1050" t="s">
        <v>508</v>
      </c>
      <c r="BA30" s="1051"/>
      <c r="BB30" s="1051"/>
      <c r="BC30" s="1051"/>
      <c r="BD30" s="1052"/>
      <c r="BE30" s="1039" t="s">
        <v>392</v>
      </c>
      <c r="BF30" s="1039"/>
      <c r="BG30" s="1039"/>
      <c r="BH30" s="1039"/>
      <c r="BI30" s="1040"/>
      <c r="BJ30" s="241"/>
      <c r="BK30" s="241"/>
      <c r="BL30" s="241"/>
      <c r="BM30" s="241"/>
      <c r="BN30" s="241"/>
      <c r="BO30" s="254"/>
      <c r="BP30" s="254"/>
      <c r="BQ30" s="251">
        <v>24</v>
      </c>
      <c r="BR30" s="252"/>
      <c r="BS30" s="1012" t="s">
        <v>593</v>
      </c>
      <c r="BT30" s="1013"/>
      <c r="BU30" s="1013"/>
      <c r="BV30" s="1013"/>
      <c r="BW30" s="1013"/>
      <c r="BX30" s="1013"/>
      <c r="BY30" s="1013"/>
      <c r="BZ30" s="1013"/>
      <c r="CA30" s="1013"/>
      <c r="CB30" s="1013"/>
      <c r="CC30" s="1013"/>
      <c r="CD30" s="1013"/>
      <c r="CE30" s="1013"/>
      <c r="CF30" s="1013"/>
      <c r="CG30" s="1014"/>
      <c r="CH30" s="987">
        <v>0</v>
      </c>
      <c r="CI30" s="988"/>
      <c r="CJ30" s="988"/>
      <c r="CK30" s="988"/>
      <c r="CL30" s="989"/>
      <c r="CM30" s="987">
        <v>627</v>
      </c>
      <c r="CN30" s="988"/>
      <c r="CO30" s="988"/>
      <c r="CP30" s="988"/>
      <c r="CQ30" s="989"/>
      <c r="CR30" s="987">
        <v>465</v>
      </c>
      <c r="CS30" s="988"/>
      <c r="CT30" s="988"/>
      <c r="CU30" s="988"/>
      <c r="CV30" s="989"/>
      <c r="CW30" s="987">
        <v>0</v>
      </c>
      <c r="CX30" s="988"/>
      <c r="CY30" s="988"/>
      <c r="CZ30" s="988"/>
      <c r="DA30" s="989"/>
      <c r="DB30" s="987">
        <v>0</v>
      </c>
      <c r="DC30" s="988"/>
      <c r="DD30" s="988"/>
      <c r="DE30" s="988"/>
      <c r="DF30" s="989"/>
      <c r="DG30" s="987">
        <v>0</v>
      </c>
      <c r="DH30" s="988"/>
      <c r="DI30" s="988"/>
      <c r="DJ30" s="988"/>
      <c r="DK30" s="989"/>
      <c r="DL30" s="987">
        <v>0</v>
      </c>
      <c r="DM30" s="988"/>
      <c r="DN30" s="988"/>
      <c r="DO30" s="988"/>
      <c r="DP30" s="989"/>
      <c r="DQ30" s="987">
        <v>0</v>
      </c>
      <c r="DR30" s="988"/>
      <c r="DS30" s="988"/>
      <c r="DT30" s="988"/>
      <c r="DU30" s="989"/>
      <c r="DV30" s="990"/>
      <c r="DW30" s="991"/>
      <c r="DX30" s="991"/>
      <c r="DY30" s="991"/>
      <c r="DZ30" s="992"/>
      <c r="EA30" s="235"/>
    </row>
    <row r="31" spans="1:131" s="236" customFormat="1" ht="26.25" customHeight="1" x14ac:dyDescent="0.2">
      <c r="A31" s="255">
        <v>4</v>
      </c>
      <c r="B31" s="1041" t="s">
        <v>393</v>
      </c>
      <c r="C31" s="1042"/>
      <c r="D31" s="1042"/>
      <c r="E31" s="1042"/>
      <c r="F31" s="1042"/>
      <c r="G31" s="1042"/>
      <c r="H31" s="1042"/>
      <c r="I31" s="1042"/>
      <c r="J31" s="1042"/>
      <c r="K31" s="1042"/>
      <c r="L31" s="1042"/>
      <c r="M31" s="1042"/>
      <c r="N31" s="1042"/>
      <c r="O31" s="1042"/>
      <c r="P31" s="1043"/>
      <c r="Q31" s="1048">
        <v>2177</v>
      </c>
      <c r="R31" s="1045"/>
      <c r="S31" s="1045"/>
      <c r="T31" s="1045"/>
      <c r="U31" s="1045"/>
      <c r="V31" s="1045">
        <v>1887</v>
      </c>
      <c r="W31" s="1045"/>
      <c r="X31" s="1045"/>
      <c r="Y31" s="1045"/>
      <c r="Z31" s="1045"/>
      <c r="AA31" s="1045">
        <v>290</v>
      </c>
      <c r="AB31" s="1045"/>
      <c r="AC31" s="1045"/>
      <c r="AD31" s="1045"/>
      <c r="AE31" s="1049"/>
      <c r="AF31" s="1044">
        <v>3972</v>
      </c>
      <c r="AG31" s="1045"/>
      <c r="AH31" s="1045"/>
      <c r="AI31" s="1045"/>
      <c r="AJ31" s="1046"/>
      <c r="AK31" s="978" t="s">
        <v>601</v>
      </c>
      <c r="AL31" s="969"/>
      <c r="AM31" s="969"/>
      <c r="AN31" s="969"/>
      <c r="AO31" s="969"/>
      <c r="AP31" s="969">
        <v>2275</v>
      </c>
      <c r="AQ31" s="969"/>
      <c r="AR31" s="969"/>
      <c r="AS31" s="969"/>
      <c r="AT31" s="969"/>
      <c r="AU31" s="969" t="s">
        <v>601</v>
      </c>
      <c r="AV31" s="969"/>
      <c r="AW31" s="969"/>
      <c r="AX31" s="969"/>
      <c r="AY31" s="969"/>
      <c r="AZ31" s="1050" t="s">
        <v>508</v>
      </c>
      <c r="BA31" s="1051"/>
      <c r="BB31" s="1051"/>
      <c r="BC31" s="1051"/>
      <c r="BD31" s="1052"/>
      <c r="BE31" s="1039" t="s">
        <v>392</v>
      </c>
      <c r="BF31" s="1039"/>
      <c r="BG31" s="1039"/>
      <c r="BH31" s="1039"/>
      <c r="BI31" s="1040"/>
      <c r="BJ31" s="241"/>
      <c r="BK31" s="241"/>
      <c r="BL31" s="241"/>
      <c r="BM31" s="241"/>
      <c r="BN31" s="241"/>
      <c r="BO31" s="254"/>
      <c r="BP31" s="254"/>
      <c r="BQ31" s="251">
        <v>25</v>
      </c>
      <c r="BR31" s="252"/>
      <c r="BS31" s="1012" t="s">
        <v>594</v>
      </c>
      <c r="BT31" s="1013"/>
      <c r="BU31" s="1013"/>
      <c r="BV31" s="1013"/>
      <c r="BW31" s="1013"/>
      <c r="BX31" s="1013"/>
      <c r="BY31" s="1013"/>
      <c r="BZ31" s="1013"/>
      <c r="CA31" s="1013"/>
      <c r="CB31" s="1013"/>
      <c r="CC31" s="1013"/>
      <c r="CD31" s="1013"/>
      <c r="CE31" s="1013"/>
      <c r="CF31" s="1013"/>
      <c r="CG31" s="1014"/>
      <c r="CH31" s="987">
        <v>32</v>
      </c>
      <c r="CI31" s="988"/>
      <c r="CJ31" s="988"/>
      <c r="CK31" s="988"/>
      <c r="CL31" s="989"/>
      <c r="CM31" s="987">
        <v>1386</v>
      </c>
      <c r="CN31" s="988"/>
      <c r="CO31" s="988"/>
      <c r="CP31" s="988"/>
      <c r="CQ31" s="989"/>
      <c r="CR31" s="987">
        <v>0</v>
      </c>
      <c r="CS31" s="988"/>
      <c r="CT31" s="988"/>
      <c r="CU31" s="988"/>
      <c r="CV31" s="989"/>
      <c r="CW31" s="987">
        <v>2</v>
      </c>
      <c r="CX31" s="988"/>
      <c r="CY31" s="988"/>
      <c r="CZ31" s="988"/>
      <c r="DA31" s="989"/>
      <c r="DB31" s="987">
        <v>0</v>
      </c>
      <c r="DC31" s="988"/>
      <c r="DD31" s="988"/>
      <c r="DE31" s="988"/>
      <c r="DF31" s="989"/>
      <c r="DG31" s="987">
        <v>0</v>
      </c>
      <c r="DH31" s="988"/>
      <c r="DI31" s="988"/>
      <c r="DJ31" s="988"/>
      <c r="DK31" s="989"/>
      <c r="DL31" s="987">
        <v>0</v>
      </c>
      <c r="DM31" s="988"/>
      <c r="DN31" s="988"/>
      <c r="DO31" s="988"/>
      <c r="DP31" s="989"/>
      <c r="DQ31" s="987">
        <v>0</v>
      </c>
      <c r="DR31" s="988"/>
      <c r="DS31" s="988"/>
      <c r="DT31" s="988"/>
      <c r="DU31" s="989"/>
      <c r="DV31" s="990"/>
      <c r="DW31" s="991"/>
      <c r="DX31" s="991"/>
      <c r="DY31" s="991"/>
      <c r="DZ31" s="992"/>
      <c r="EA31" s="235"/>
    </row>
    <row r="32" spans="1:131" s="236" customFormat="1" ht="26.25" customHeight="1" x14ac:dyDescent="0.2">
      <c r="A32" s="255">
        <v>5</v>
      </c>
      <c r="B32" s="1041" t="s">
        <v>394</v>
      </c>
      <c r="C32" s="1042"/>
      <c r="D32" s="1042"/>
      <c r="E32" s="1042"/>
      <c r="F32" s="1042"/>
      <c r="G32" s="1042"/>
      <c r="H32" s="1042"/>
      <c r="I32" s="1042"/>
      <c r="J32" s="1042"/>
      <c r="K32" s="1042"/>
      <c r="L32" s="1042"/>
      <c r="M32" s="1042"/>
      <c r="N32" s="1042"/>
      <c r="O32" s="1042"/>
      <c r="P32" s="1043"/>
      <c r="Q32" s="1048">
        <v>2153</v>
      </c>
      <c r="R32" s="1045"/>
      <c r="S32" s="1045"/>
      <c r="T32" s="1045"/>
      <c r="U32" s="1045"/>
      <c r="V32" s="1045">
        <v>2155</v>
      </c>
      <c r="W32" s="1045"/>
      <c r="X32" s="1045"/>
      <c r="Y32" s="1045"/>
      <c r="Z32" s="1045"/>
      <c r="AA32" s="1045">
        <v>-2</v>
      </c>
      <c r="AB32" s="1045"/>
      <c r="AC32" s="1045"/>
      <c r="AD32" s="1045"/>
      <c r="AE32" s="1049"/>
      <c r="AF32" s="1044">
        <v>41</v>
      </c>
      <c r="AG32" s="1045"/>
      <c r="AH32" s="1045"/>
      <c r="AI32" s="1045"/>
      <c r="AJ32" s="1046"/>
      <c r="AK32" s="978" t="s">
        <v>601</v>
      </c>
      <c r="AL32" s="969"/>
      <c r="AM32" s="969"/>
      <c r="AN32" s="969"/>
      <c r="AO32" s="969"/>
      <c r="AP32" s="969">
        <v>8076</v>
      </c>
      <c r="AQ32" s="969"/>
      <c r="AR32" s="969"/>
      <c r="AS32" s="969"/>
      <c r="AT32" s="969"/>
      <c r="AU32" s="969" t="s">
        <v>601</v>
      </c>
      <c r="AV32" s="969"/>
      <c r="AW32" s="969"/>
      <c r="AX32" s="969"/>
      <c r="AY32" s="969"/>
      <c r="AZ32" s="1050" t="s">
        <v>508</v>
      </c>
      <c r="BA32" s="1051"/>
      <c r="BB32" s="1051"/>
      <c r="BC32" s="1051"/>
      <c r="BD32" s="1052"/>
      <c r="BE32" s="1039" t="s">
        <v>395</v>
      </c>
      <c r="BF32" s="1039"/>
      <c r="BG32" s="1039"/>
      <c r="BH32" s="1039"/>
      <c r="BI32" s="1040"/>
      <c r="BJ32" s="241"/>
      <c r="BK32" s="241"/>
      <c r="BL32" s="241"/>
      <c r="BM32" s="241"/>
      <c r="BN32" s="241"/>
      <c r="BO32" s="254"/>
      <c r="BP32" s="254"/>
      <c r="BQ32" s="251">
        <v>26</v>
      </c>
      <c r="BR32" s="252"/>
      <c r="BS32" s="1012" t="s">
        <v>595</v>
      </c>
      <c r="BT32" s="1013"/>
      <c r="BU32" s="1013"/>
      <c r="BV32" s="1013"/>
      <c r="BW32" s="1013"/>
      <c r="BX32" s="1013"/>
      <c r="BY32" s="1013"/>
      <c r="BZ32" s="1013"/>
      <c r="CA32" s="1013"/>
      <c r="CB32" s="1013"/>
      <c r="CC32" s="1013"/>
      <c r="CD32" s="1013"/>
      <c r="CE32" s="1013"/>
      <c r="CF32" s="1013"/>
      <c r="CG32" s="1014"/>
      <c r="CH32" s="987">
        <v>-1</v>
      </c>
      <c r="CI32" s="988"/>
      <c r="CJ32" s="988"/>
      <c r="CK32" s="988"/>
      <c r="CL32" s="989"/>
      <c r="CM32" s="987">
        <v>547</v>
      </c>
      <c r="CN32" s="988"/>
      <c r="CO32" s="988"/>
      <c r="CP32" s="988"/>
      <c r="CQ32" s="989"/>
      <c r="CR32" s="987">
        <v>25</v>
      </c>
      <c r="CS32" s="988"/>
      <c r="CT32" s="988"/>
      <c r="CU32" s="988"/>
      <c r="CV32" s="989"/>
      <c r="CW32" s="987">
        <v>52</v>
      </c>
      <c r="CX32" s="988"/>
      <c r="CY32" s="988"/>
      <c r="CZ32" s="988"/>
      <c r="DA32" s="989"/>
      <c r="DB32" s="987">
        <v>0</v>
      </c>
      <c r="DC32" s="988"/>
      <c r="DD32" s="988"/>
      <c r="DE32" s="988"/>
      <c r="DF32" s="989"/>
      <c r="DG32" s="987">
        <v>0</v>
      </c>
      <c r="DH32" s="988"/>
      <c r="DI32" s="988"/>
      <c r="DJ32" s="988"/>
      <c r="DK32" s="989"/>
      <c r="DL32" s="987">
        <v>0</v>
      </c>
      <c r="DM32" s="988"/>
      <c r="DN32" s="988"/>
      <c r="DO32" s="988"/>
      <c r="DP32" s="989"/>
      <c r="DQ32" s="987">
        <v>0</v>
      </c>
      <c r="DR32" s="988"/>
      <c r="DS32" s="988"/>
      <c r="DT32" s="988"/>
      <c r="DU32" s="989"/>
      <c r="DV32" s="990"/>
      <c r="DW32" s="991"/>
      <c r="DX32" s="991"/>
      <c r="DY32" s="991"/>
      <c r="DZ32" s="992"/>
      <c r="EA32" s="235"/>
    </row>
    <row r="33" spans="1:131" s="236" customFormat="1" ht="26.25" customHeight="1" x14ac:dyDescent="0.2">
      <c r="A33" s="255">
        <v>6</v>
      </c>
      <c r="B33" s="1041" t="s">
        <v>396</v>
      </c>
      <c r="C33" s="1042"/>
      <c r="D33" s="1042"/>
      <c r="E33" s="1042"/>
      <c r="F33" s="1042"/>
      <c r="G33" s="1042"/>
      <c r="H33" s="1042"/>
      <c r="I33" s="1042"/>
      <c r="J33" s="1042"/>
      <c r="K33" s="1042"/>
      <c r="L33" s="1042"/>
      <c r="M33" s="1042"/>
      <c r="N33" s="1042"/>
      <c r="O33" s="1042"/>
      <c r="P33" s="1043"/>
      <c r="Q33" s="1048">
        <v>6421</v>
      </c>
      <c r="R33" s="1045"/>
      <c r="S33" s="1045"/>
      <c r="T33" s="1045"/>
      <c r="U33" s="1045"/>
      <c r="V33" s="1045">
        <v>6050</v>
      </c>
      <c r="W33" s="1045"/>
      <c r="X33" s="1045"/>
      <c r="Y33" s="1045"/>
      <c r="Z33" s="1045"/>
      <c r="AA33" s="1045">
        <v>371</v>
      </c>
      <c r="AB33" s="1045"/>
      <c r="AC33" s="1045"/>
      <c r="AD33" s="1045"/>
      <c r="AE33" s="1049"/>
      <c r="AF33" s="1044" t="s">
        <v>397</v>
      </c>
      <c r="AG33" s="1045"/>
      <c r="AH33" s="1045"/>
      <c r="AI33" s="1045"/>
      <c r="AJ33" s="1046"/>
      <c r="AK33" s="978" t="s">
        <v>601</v>
      </c>
      <c r="AL33" s="969"/>
      <c r="AM33" s="969"/>
      <c r="AN33" s="969"/>
      <c r="AO33" s="969"/>
      <c r="AP33" s="969">
        <v>2691</v>
      </c>
      <c r="AQ33" s="969"/>
      <c r="AR33" s="969"/>
      <c r="AS33" s="969"/>
      <c r="AT33" s="969"/>
      <c r="AU33" s="969" t="s">
        <v>601</v>
      </c>
      <c r="AV33" s="969"/>
      <c r="AW33" s="969"/>
      <c r="AX33" s="969"/>
      <c r="AY33" s="969"/>
      <c r="AZ33" s="1050" t="s">
        <v>508</v>
      </c>
      <c r="BA33" s="1051"/>
      <c r="BB33" s="1051"/>
      <c r="BC33" s="1051"/>
      <c r="BD33" s="1052"/>
      <c r="BE33" s="1039" t="s">
        <v>398</v>
      </c>
      <c r="BF33" s="1039"/>
      <c r="BG33" s="1039"/>
      <c r="BH33" s="1039"/>
      <c r="BI33" s="1040"/>
      <c r="BJ33" s="241"/>
      <c r="BK33" s="241"/>
      <c r="BL33" s="241"/>
      <c r="BM33" s="241"/>
      <c r="BN33" s="241"/>
      <c r="BO33" s="254"/>
      <c r="BP33" s="254"/>
      <c r="BQ33" s="251">
        <v>27</v>
      </c>
      <c r="BR33" s="252"/>
      <c r="BS33" s="1012" t="s">
        <v>596</v>
      </c>
      <c r="BT33" s="1013"/>
      <c r="BU33" s="1013"/>
      <c r="BV33" s="1013"/>
      <c r="BW33" s="1013"/>
      <c r="BX33" s="1013"/>
      <c r="BY33" s="1013"/>
      <c r="BZ33" s="1013"/>
      <c r="CA33" s="1013"/>
      <c r="CB33" s="1013"/>
      <c r="CC33" s="1013"/>
      <c r="CD33" s="1013"/>
      <c r="CE33" s="1013"/>
      <c r="CF33" s="1013"/>
      <c r="CG33" s="1014"/>
      <c r="CH33" s="987">
        <v>-145</v>
      </c>
      <c r="CI33" s="988"/>
      <c r="CJ33" s="988"/>
      <c r="CK33" s="988"/>
      <c r="CL33" s="989"/>
      <c r="CM33" s="987">
        <v>2115</v>
      </c>
      <c r="CN33" s="988"/>
      <c r="CO33" s="988"/>
      <c r="CP33" s="988"/>
      <c r="CQ33" s="989"/>
      <c r="CR33" s="987">
        <v>500</v>
      </c>
      <c r="CS33" s="988"/>
      <c r="CT33" s="988"/>
      <c r="CU33" s="988"/>
      <c r="CV33" s="989"/>
      <c r="CW33" s="987">
        <v>100</v>
      </c>
      <c r="CX33" s="988"/>
      <c r="CY33" s="988"/>
      <c r="CZ33" s="988"/>
      <c r="DA33" s="989"/>
      <c r="DB33" s="987">
        <v>1891</v>
      </c>
      <c r="DC33" s="988"/>
      <c r="DD33" s="988"/>
      <c r="DE33" s="988"/>
      <c r="DF33" s="989"/>
      <c r="DG33" s="987">
        <v>0</v>
      </c>
      <c r="DH33" s="988"/>
      <c r="DI33" s="988"/>
      <c r="DJ33" s="988"/>
      <c r="DK33" s="989"/>
      <c r="DL33" s="987">
        <v>0</v>
      </c>
      <c r="DM33" s="988"/>
      <c r="DN33" s="988"/>
      <c r="DO33" s="988"/>
      <c r="DP33" s="989"/>
      <c r="DQ33" s="987">
        <v>0</v>
      </c>
      <c r="DR33" s="988"/>
      <c r="DS33" s="988"/>
      <c r="DT33" s="988"/>
      <c r="DU33" s="989"/>
      <c r="DV33" s="990"/>
      <c r="DW33" s="991"/>
      <c r="DX33" s="991"/>
      <c r="DY33" s="991"/>
      <c r="DZ33" s="992"/>
      <c r="EA33" s="235"/>
    </row>
    <row r="34" spans="1:131" s="236" customFormat="1" ht="26.25" customHeight="1" x14ac:dyDescent="0.2">
      <c r="A34" s="255">
        <v>7</v>
      </c>
      <c r="B34" s="1041" t="s">
        <v>399</v>
      </c>
      <c r="C34" s="1042"/>
      <c r="D34" s="1042"/>
      <c r="E34" s="1042"/>
      <c r="F34" s="1042"/>
      <c r="G34" s="1042"/>
      <c r="H34" s="1042"/>
      <c r="I34" s="1042"/>
      <c r="J34" s="1042"/>
      <c r="K34" s="1042"/>
      <c r="L34" s="1042"/>
      <c r="M34" s="1042"/>
      <c r="N34" s="1042"/>
      <c r="O34" s="1042"/>
      <c r="P34" s="1043"/>
      <c r="Q34" s="1048">
        <v>383</v>
      </c>
      <c r="R34" s="1045"/>
      <c r="S34" s="1045"/>
      <c r="T34" s="1045"/>
      <c r="U34" s="1045"/>
      <c r="V34" s="1045">
        <v>283</v>
      </c>
      <c r="W34" s="1045"/>
      <c r="X34" s="1045"/>
      <c r="Y34" s="1045"/>
      <c r="Z34" s="1045"/>
      <c r="AA34" s="1045">
        <v>100</v>
      </c>
      <c r="AB34" s="1045"/>
      <c r="AC34" s="1045"/>
      <c r="AD34" s="1045"/>
      <c r="AE34" s="1049"/>
      <c r="AF34" s="1044" t="s">
        <v>397</v>
      </c>
      <c r="AG34" s="1045"/>
      <c r="AH34" s="1045"/>
      <c r="AI34" s="1045"/>
      <c r="AJ34" s="1046"/>
      <c r="AK34" s="978" t="s">
        <v>601</v>
      </c>
      <c r="AL34" s="969"/>
      <c r="AM34" s="969"/>
      <c r="AN34" s="969"/>
      <c r="AO34" s="969"/>
      <c r="AP34" s="969">
        <v>6123</v>
      </c>
      <c r="AQ34" s="969"/>
      <c r="AR34" s="969"/>
      <c r="AS34" s="969"/>
      <c r="AT34" s="969"/>
      <c r="AU34" s="969">
        <v>1417</v>
      </c>
      <c r="AV34" s="969"/>
      <c r="AW34" s="969"/>
      <c r="AX34" s="969"/>
      <c r="AY34" s="969"/>
      <c r="AZ34" s="1050" t="s">
        <v>508</v>
      </c>
      <c r="BA34" s="1051"/>
      <c r="BB34" s="1051"/>
      <c r="BC34" s="1051"/>
      <c r="BD34" s="1052"/>
      <c r="BE34" s="1039" t="s">
        <v>400</v>
      </c>
      <c r="BF34" s="1039"/>
      <c r="BG34" s="1039"/>
      <c r="BH34" s="1039"/>
      <c r="BI34" s="1040"/>
      <c r="BJ34" s="241"/>
      <c r="BK34" s="241"/>
      <c r="BL34" s="241"/>
      <c r="BM34" s="241"/>
      <c r="BN34" s="241"/>
      <c r="BO34" s="254"/>
      <c r="BP34" s="254"/>
      <c r="BQ34" s="251">
        <v>28</v>
      </c>
      <c r="BR34" s="252"/>
      <c r="BS34" s="1012" t="s">
        <v>597</v>
      </c>
      <c r="BT34" s="1013"/>
      <c r="BU34" s="1013"/>
      <c r="BV34" s="1013"/>
      <c r="BW34" s="1013"/>
      <c r="BX34" s="1013"/>
      <c r="BY34" s="1013"/>
      <c r="BZ34" s="1013"/>
      <c r="CA34" s="1013"/>
      <c r="CB34" s="1013"/>
      <c r="CC34" s="1013"/>
      <c r="CD34" s="1013"/>
      <c r="CE34" s="1013"/>
      <c r="CF34" s="1013"/>
      <c r="CG34" s="1014"/>
      <c r="CH34" s="987">
        <v>-80</v>
      </c>
      <c r="CI34" s="988"/>
      <c r="CJ34" s="988"/>
      <c r="CK34" s="988"/>
      <c r="CL34" s="989"/>
      <c r="CM34" s="987">
        <v>4054</v>
      </c>
      <c r="CN34" s="988"/>
      <c r="CO34" s="988"/>
      <c r="CP34" s="988"/>
      <c r="CQ34" s="989"/>
      <c r="CR34" s="987">
        <v>476</v>
      </c>
      <c r="CS34" s="988"/>
      <c r="CT34" s="988"/>
      <c r="CU34" s="988"/>
      <c r="CV34" s="989"/>
      <c r="CW34" s="987">
        <v>10</v>
      </c>
      <c r="CX34" s="988"/>
      <c r="CY34" s="988"/>
      <c r="CZ34" s="988"/>
      <c r="DA34" s="989"/>
      <c r="DB34" s="987">
        <v>6620</v>
      </c>
      <c r="DC34" s="988"/>
      <c r="DD34" s="988"/>
      <c r="DE34" s="988"/>
      <c r="DF34" s="989"/>
      <c r="DG34" s="987">
        <v>0</v>
      </c>
      <c r="DH34" s="988"/>
      <c r="DI34" s="988"/>
      <c r="DJ34" s="988"/>
      <c r="DK34" s="989"/>
      <c r="DL34" s="987">
        <v>0</v>
      </c>
      <c r="DM34" s="988"/>
      <c r="DN34" s="988"/>
      <c r="DO34" s="988"/>
      <c r="DP34" s="989"/>
      <c r="DQ34" s="987">
        <v>0</v>
      </c>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t="s">
        <v>598</v>
      </c>
      <c r="BT35" s="1013"/>
      <c r="BU35" s="1013"/>
      <c r="BV35" s="1013"/>
      <c r="BW35" s="1013"/>
      <c r="BX35" s="1013"/>
      <c r="BY35" s="1013"/>
      <c r="BZ35" s="1013"/>
      <c r="CA35" s="1013"/>
      <c r="CB35" s="1013"/>
      <c r="CC35" s="1013"/>
      <c r="CD35" s="1013"/>
      <c r="CE35" s="1013"/>
      <c r="CF35" s="1013"/>
      <c r="CG35" s="1014"/>
      <c r="CH35" s="987">
        <v>41</v>
      </c>
      <c r="CI35" s="988"/>
      <c r="CJ35" s="988"/>
      <c r="CK35" s="988"/>
      <c r="CL35" s="989"/>
      <c r="CM35" s="987">
        <v>36</v>
      </c>
      <c r="CN35" s="988"/>
      <c r="CO35" s="988"/>
      <c r="CP35" s="988"/>
      <c r="CQ35" s="989"/>
      <c r="CR35" s="987">
        <v>2</v>
      </c>
      <c r="CS35" s="988"/>
      <c r="CT35" s="988"/>
      <c r="CU35" s="988"/>
      <c r="CV35" s="989"/>
      <c r="CW35" s="987">
        <v>2</v>
      </c>
      <c r="CX35" s="988"/>
      <c r="CY35" s="988"/>
      <c r="CZ35" s="988"/>
      <c r="DA35" s="989"/>
      <c r="DB35" s="987">
        <v>0</v>
      </c>
      <c r="DC35" s="988"/>
      <c r="DD35" s="988"/>
      <c r="DE35" s="988"/>
      <c r="DF35" s="989"/>
      <c r="DG35" s="987">
        <v>0</v>
      </c>
      <c r="DH35" s="988"/>
      <c r="DI35" s="988"/>
      <c r="DJ35" s="988"/>
      <c r="DK35" s="989"/>
      <c r="DL35" s="987">
        <v>0</v>
      </c>
      <c r="DM35" s="988"/>
      <c r="DN35" s="988"/>
      <c r="DO35" s="988"/>
      <c r="DP35" s="989"/>
      <c r="DQ35" s="987">
        <v>0</v>
      </c>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401</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376</v>
      </c>
      <c r="B63" s="942" t="s">
        <v>402</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18797</v>
      </c>
      <c r="AG63" s="957"/>
      <c r="AH63" s="957"/>
      <c r="AI63" s="957"/>
      <c r="AJ63" s="1027"/>
      <c r="AK63" s="1028"/>
      <c r="AL63" s="961"/>
      <c r="AM63" s="961"/>
      <c r="AN63" s="961"/>
      <c r="AO63" s="961"/>
      <c r="AP63" s="957"/>
      <c r="AQ63" s="957"/>
      <c r="AR63" s="957"/>
      <c r="AS63" s="957"/>
      <c r="AT63" s="957"/>
      <c r="AU63" s="957"/>
      <c r="AV63" s="957"/>
      <c r="AW63" s="957"/>
      <c r="AX63" s="957"/>
      <c r="AY63" s="957"/>
      <c r="AZ63" s="1022"/>
      <c r="BA63" s="1022"/>
      <c r="BB63" s="1022"/>
      <c r="BC63" s="1022"/>
      <c r="BD63" s="1022"/>
      <c r="BE63" s="958"/>
      <c r="BF63" s="958"/>
      <c r="BG63" s="958"/>
      <c r="BH63" s="958"/>
      <c r="BI63" s="959"/>
      <c r="BJ63" s="1023" t="s">
        <v>403</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405</v>
      </c>
      <c r="B66" s="994"/>
      <c r="C66" s="994"/>
      <c r="D66" s="994"/>
      <c r="E66" s="994"/>
      <c r="F66" s="994"/>
      <c r="G66" s="994"/>
      <c r="H66" s="994"/>
      <c r="I66" s="994"/>
      <c r="J66" s="994"/>
      <c r="K66" s="994"/>
      <c r="L66" s="994"/>
      <c r="M66" s="994"/>
      <c r="N66" s="994"/>
      <c r="O66" s="994"/>
      <c r="P66" s="995"/>
      <c r="Q66" s="999" t="s">
        <v>406</v>
      </c>
      <c r="R66" s="1000"/>
      <c r="S66" s="1000"/>
      <c r="T66" s="1000"/>
      <c r="U66" s="1001"/>
      <c r="V66" s="999" t="s">
        <v>407</v>
      </c>
      <c r="W66" s="1000"/>
      <c r="X66" s="1000"/>
      <c r="Y66" s="1000"/>
      <c r="Z66" s="1001"/>
      <c r="AA66" s="999" t="s">
        <v>408</v>
      </c>
      <c r="AB66" s="1000"/>
      <c r="AC66" s="1000"/>
      <c r="AD66" s="1000"/>
      <c r="AE66" s="1001"/>
      <c r="AF66" s="1005" t="s">
        <v>409</v>
      </c>
      <c r="AG66" s="1006"/>
      <c r="AH66" s="1006"/>
      <c r="AI66" s="1006"/>
      <c r="AJ66" s="1007"/>
      <c r="AK66" s="999" t="s">
        <v>410</v>
      </c>
      <c r="AL66" s="994"/>
      <c r="AM66" s="994"/>
      <c r="AN66" s="994"/>
      <c r="AO66" s="995"/>
      <c r="AP66" s="999" t="s">
        <v>411</v>
      </c>
      <c r="AQ66" s="1000"/>
      <c r="AR66" s="1000"/>
      <c r="AS66" s="1000"/>
      <c r="AT66" s="1001"/>
      <c r="AU66" s="999" t="s">
        <v>412</v>
      </c>
      <c r="AV66" s="1000"/>
      <c r="AW66" s="1000"/>
      <c r="AX66" s="1000"/>
      <c r="AY66" s="1001"/>
      <c r="AZ66" s="999" t="s">
        <v>356</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376</v>
      </c>
      <c r="B88" s="942" t="s">
        <v>413</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2" t="s">
        <v>414</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415</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416</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420</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422</v>
      </c>
      <c r="AB109" s="892"/>
      <c r="AC109" s="892"/>
      <c r="AD109" s="892"/>
      <c r="AE109" s="893"/>
      <c r="AF109" s="894" t="s">
        <v>312</v>
      </c>
      <c r="AG109" s="892"/>
      <c r="AH109" s="892"/>
      <c r="AI109" s="892"/>
      <c r="AJ109" s="893"/>
      <c r="AK109" s="894" t="s">
        <v>311</v>
      </c>
      <c r="AL109" s="892"/>
      <c r="AM109" s="892"/>
      <c r="AN109" s="892"/>
      <c r="AO109" s="893"/>
      <c r="AP109" s="894" t="s">
        <v>423</v>
      </c>
      <c r="AQ109" s="892"/>
      <c r="AR109" s="892"/>
      <c r="AS109" s="892"/>
      <c r="AT109" s="923"/>
      <c r="AU109" s="891" t="s">
        <v>421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422</v>
      </c>
      <c r="BR109" s="892"/>
      <c r="BS109" s="892"/>
      <c r="BT109" s="892"/>
      <c r="BU109" s="893"/>
      <c r="BV109" s="894" t="s">
        <v>312</v>
      </c>
      <c r="BW109" s="892"/>
      <c r="BX109" s="892"/>
      <c r="BY109" s="892"/>
      <c r="BZ109" s="893"/>
      <c r="CA109" s="894" t="s">
        <v>311</v>
      </c>
      <c r="CB109" s="892"/>
      <c r="CC109" s="892"/>
      <c r="CD109" s="892"/>
      <c r="CE109" s="893"/>
      <c r="CF109" s="930" t="s">
        <v>423</v>
      </c>
      <c r="CG109" s="930"/>
      <c r="CH109" s="930"/>
      <c r="CI109" s="930"/>
      <c r="CJ109" s="930"/>
      <c r="CK109" s="894" t="s">
        <v>424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422</v>
      </c>
      <c r="DH109" s="892"/>
      <c r="DI109" s="892"/>
      <c r="DJ109" s="892"/>
      <c r="DK109" s="893"/>
      <c r="DL109" s="894" t="s">
        <v>312</v>
      </c>
      <c r="DM109" s="892"/>
      <c r="DN109" s="892"/>
      <c r="DO109" s="892"/>
      <c r="DP109" s="893"/>
      <c r="DQ109" s="894" t="s">
        <v>311</v>
      </c>
      <c r="DR109" s="892"/>
      <c r="DS109" s="892"/>
      <c r="DT109" s="892"/>
      <c r="DU109" s="893"/>
      <c r="DV109" s="894" t="s">
        <v>423</v>
      </c>
      <c r="DW109" s="892"/>
      <c r="DX109" s="892"/>
      <c r="DY109" s="892"/>
      <c r="DZ109" s="923"/>
    </row>
    <row r="110" spans="1:131" s="235" customFormat="1" ht="26.25" customHeight="1" x14ac:dyDescent="0.2">
      <c r="A110" s="792" t="s">
        <v>425</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74327003</v>
      </c>
      <c r="AB110" s="885"/>
      <c r="AC110" s="885"/>
      <c r="AD110" s="885"/>
      <c r="AE110" s="886"/>
      <c r="AF110" s="887">
        <v>71898739</v>
      </c>
      <c r="AG110" s="885"/>
      <c r="AH110" s="885"/>
      <c r="AI110" s="885"/>
      <c r="AJ110" s="886"/>
      <c r="AK110" s="887">
        <v>69680666</v>
      </c>
      <c r="AL110" s="885"/>
      <c r="AM110" s="885"/>
      <c r="AN110" s="885"/>
      <c r="AO110" s="886"/>
      <c r="AP110" s="888">
        <v>26.3</v>
      </c>
      <c r="AQ110" s="889"/>
      <c r="AR110" s="889"/>
      <c r="AS110" s="889"/>
      <c r="AT110" s="890"/>
      <c r="AU110" s="924" t="s">
        <v>70</v>
      </c>
      <c r="AV110" s="925"/>
      <c r="AW110" s="925"/>
      <c r="AX110" s="925"/>
      <c r="AY110" s="925"/>
      <c r="AZ110" s="847" t="s">
        <v>426</v>
      </c>
      <c r="BA110" s="793"/>
      <c r="BB110" s="793"/>
      <c r="BC110" s="793"/>
      <c r="BD110" s="793"/>
      <c r="BE110" s="793"/>
      <c r="BF110" s="793"/>
      <c r="BG110" s="793"/>
      <c r="BH110" s="793"/>
      <c r="BI110" s="793"/>
      <c r="BJ110" s="793"/>
      <c r="BK110" s="793"/>
      <c r="BL110" s="793"/>
      <c r="BM110" s="793"/>
      <c r="BN110" s="793"/>
      <c r="BO110" s="793"/>
      <c r="BP110" s="794"/>
      <c r="BQ110" s="848">
        <v>1073067065</v>
      </c>
      <c r="BR110" s="830"/>
      <c r="BS110" s="830"/>
      <c r="BT110" s="830"/>
      <c r="BU110" s="830"/>
      <c r="BV110" s="830">
        <v>1072685203</v>
      </c>
      <c r="BW110" s="830"/>
      <c r="BX110" s="830"/>
      <c r="BY110" s="830"/>
      <c r="BZ110" s="830"/>
      <c r="CA110" s="830">
        <v>1080097905</v>
      </c>
      <c r="CB110" s="830"/>
      <c r="CC110" s="830"/>
      <c r="CD110" s="830"/>
      <c r="CE110" s="830"/>
      <c r="CF110" s="857">
        <v>408.2</v>
      </c>
      <c r="CG110" s="858"/>
      <c r="CH110" s="858"/>
      <c r="CI110" s="858"/>
      <c r="CJ110" s="858"/>
      <c r="CK110" s="920" t="s">
        <v>427</v>
      </c>
      <c r="CL110" s="804"/>
      <c r="CM110" s="881" t="s">
        <v>428</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336409</v>
      </c>
      <c r="DH110" s="830"/>
      <c r="DI110" s="830"/>
      <c r="DJ110" s="830"/>
      <c r="DK110" s="830"/>
      <c r="DL110" s="830">
        <v>312965</v>
      </c>
      <c r="DM110" s="830"/>
      <c r="DN110" s="830"/>
      <c r="DO110" s="830"/>
      <c r="DP110" s="830"/>
      <c r="DQ110" s="830">
        <v>289520</v>
      </c>
      <c r="DR110" s="830"/>
      <c r="DS110" s="830"/>
      <c r="DT110" s="830"/>
      <c r="DU110" s="830"/>
      <c r="DV110" s="831">
        <v>0.1</v>
      </c>
      <c r="DW110" s="831"/>
      <c r="DX110" s="831"/>
      <c r="DY110" s="831"/>
      <c r="DZ110" s="832"/>
    </row>
    <row r="111" spans="1:131" s="235" customFormat="1" ht="26.25" customHeight="1" x14ac:dyDescent="0.2">
      <c r="A111" s="759" t="s">
        <v>429</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403</v>
      </c>
      <c r="AB111" s="914"/>
      <c r="AC111" s="914"/>
      <c r="AD111" s="914"/>
      <c r="AE111" s="915"/>
      <c r="AF111" s="916" t="s">
        <v>374</v>
      </c>
      <c r="AG111" s="914"/>
      <c r="AH111" s="914"/>
      <c r="AI111" s="914"/>
      <c r="AJ111" s="915"/>
      <c r="AK111" s="916" t="s">
        <v>397</v>
      </c>
      <c r="AL111" s="914"/>
      <c r="AM111" s="914"/>
      <c r="AN111" s="914"/>
      <c r="AO111" s="915"/>
      <c r="AP111" s="917" t="s">
        <v>430</v>
      </c>
      <c r="AQ111" s="918"/>
      <c r="AR111" s="918"/>
      <c r="AS111" s="918"/>
      <c r="AT111" s="919"/>
      <c r="AU111" s="926"/>
      <c r="AV111" s="927"/>
      <c r="AW111" s="927"/>
      <c r="AX111" s="927"/>
      <c r="AY111" s="927"/>
      <c r="AZ111" s="800" t="s">
        <v>431</v>
      </c>
      <c r="BA111" s="735"/>
      <c r="BB111" s="735"/>
      <c r="BC111" s="735"/>
      <c r="BD111" s="735"/>
      <c r="BE111" s="735"/>
      <c r="BF111" s="735"/>
      <c r="BG111" s="735"/>
      <c r="BH111" s="735"/>
      <c r="BI111" s="735"/>
      <c r="BJ111" s="735"/>
      <c r="BK111" s="735"/>
      <c r="BL111" s="735"/>
      <c r="BM111" s="735"/>
      <c r="BN111" s="735"/>
      <c r="BO111" s="735"/>
      <c r="BP111" s="736"/>
      <c r="BQ111" s="801">
        <v>9567462</v>
      </c>
      <c r="BR111" s="802"/>
      <c r="BS111" s="802"/>
      <c r="BT111" s="802"/>
      <c r="BU111" s="802"/>
      <c r="BV111" s="802">
        <v>8772750</v>
      </c>
      <c r="BW111" s="802"/>
      <c r="BX111" s="802"/>
      <c r="BY111" s="802"/>
      <c r="BZ111" s="802"/>
      <c r="CA111" s="802">
        <v>8757915</v>
      </c>
      <c r="CB111" s="802"/>
      <c r="CC111" s="802"/>
      <c r="CD111" s="802"/>
      <c r="CE111" s="802"/>
      <c r="CF111" s="866">
        <v>3.3</v>
      </c>
      <c r="CG111" s="867"/>
      <c r="CH111" s="867"/>
      <c r="CI111" s="867"/>
      <c r="CJ111" s="867"/>
      <c r="CK111" s="921"/>
      <c r="CL111" s="806"/>
      <c r="CM111" s="809" t="s">
        <v>432</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433</v>
      </c>
      <c r="DH111" s="802"/>
      <c r="DI111" s="802"/>
      <c r="DJ111" s="802"/>
      <c r="DK111" s="802"/>
      <c r="DL111" s="802" t="s">
        <v>433</v>
      </c>
      <c r="DM111" s="802"/>
      <c r="DN111" s="802"/>
      <c r="DO111" s="802"/>
      <c r="DP111" s="802"/>
      <c r="DQ111" s="802" t="s">
        <v>128</v>
      </c>
      <c r="DR111" s="802"/>
      <c r="DS111" s="802"/>
      <c r="DT111" s="802"/>
      <c r="DU111" s="802"/>
      <c r="DV111" s="779" t="s">
        <v>128</v>
      </c>
      <c r="DW111" s="779"/>
      <c r="DX111" s="779"/>
      <c r="DY111" s="779"/>
      <c r="DZ111" s="780"/>
    </row>
    <row r="112" spans="1:131" s="235" customFormat="1" ht="26.25" customHeight="1" x14ac:dyDescent="0.2">
      <c r="A112" s="906" t="s">
        <v>434</v>
      </c>
      <c r="B112" s="907"/>
      <c r="C112" s="735" t="s">
        <v>435</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9333333</v>
      </c>
      <c r="AB112" s="765"/>
      <c r="AC112" s="765"/>
      <c r="AD112" s="765"/>
      <c r="AE112" s="766"/>
      <c r="AF112" s="767">
        <v>9500000</v>
      </c>
      <c r="AG112" s="765"/>
      <c r="AH112" s="765"/>
      <c r="AI112" s="765"/>
      <c r="AJ112" s="766"/>
      <c r="AK112" s="767">
        <v>9666667</v>
      </c>
      <c r="AL112" s="765"/>
      <c r="AM112" s="765"/>
      <c r="AN112" s="765"/>
      <c r="AO112" s="766"/>
      <c r="AP112" s="812">
        <v>3.7</v>
      </c>
      <c r="AQ112" s="813"/>
      <c r="AR112" s="813"/>
      <c r="AS112" s="813"/>
      <c r="AT112" s="814"/>
      <c r="AU112" s="926"/>
      <c r="AV112" s="927"/>
      <c r="AW112" s="927"/>
      <c r="AX112" s="927"/>
      <c r="AY112" s="927"/>
      <c r="AZ112" s="800" t="s">
        <v>436</v>
      </c>
      <c r="BA112" s="735"/>
      <c r="BB112" s="735"/>
      <c r="BC112" s="735"/>
      <c r="BD112" s="735"/>
      <c r="BE112" s="735"/>
      <c r="BF112" s="735"/>
      <c r="BG112" s="735"/>
      <c r="BH112" s="735"/>
      <c r="BI112" s="735"/>
      <c r="BJ112" s="735"/>
      <c r="BK112" s="735"/>
      <c r="BL112" s="735"/>
      <c r="BM112" s="735"/>
      <c r="BN112" s="735"/>
      <c r="BO112" s="735"/>
      <c r="BP112" s="736"/>
      <c r="BQ112" s="801">
        <v>4089510</v>
      </c>
      <c r="BR112" s="802"/>
      <c r="BS112" s="802"/>
      <c r="BT112" s="802"/>
      <c r="BU112" s="802"/>
      <c r="BV112" s="802">
        <v>4625949</v>
      </c>
      <c r="BW112" s="802"/>
      <c r="BX112" s="802"/>
      <c r="BY112" s="802"/>
      <c r="BZ112" s="802"/>
      <c r="CA112" s="802">
        <v>4966550</v>
      </c>
      <c r="CB112" s="802"/>
      <c r="CC112" s="802"/>
      <c r="CD112" s="802"/>
      <c r="CE112" s="802"/>
      <c r="CF112" s="866">
        <v>1.9</v>
      </c>
      <c r="CG112" s="867"/>
      <c r="CH112" s="867"/>
      <c r="CI112" s="867"/>
      <c r="CJ112" s="867"/>
      <c r="CK112" s="921"/>
      <c r="CL112" s="806"/>
      <c r="CM112" s="809" t="s">
        <v>437</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1758401</v>
      </c>
      <c r="DH112" s="802"/>
      <c r="DI112" s="802"/>
      <c r="DJ112" s="802"/>
      <c r="DK112" s="802"/>
      <c r="DL112" s="802">
        <v>1488309</v>
      </c>
      <c r="DM112" s="802"/>
      <c r="DN112" s="802"/>
      <c r="DO112" s="802"/>
      <c r="DP112" s="802"/>
      <c r="DQ112" s="802">
        <v>2002086</v>
      </c>
      <c r="DR112" s="802"/>
      <c r="DS112" s="802"/>
      <c r="DT112" s="802"/>
      <c r="DU112" s="802"/>
      <c r="DV112" s="779">
        <v>0.8</v>
      </c>
      <c r="DW112" s="779"/>
      <c r="DX112" s="779"/>
      <c r="DY112" s="779"/>
      <c r="DZ112" s="780"/>
    </row>
    <row r="113" spans="1:130" s="235" customFormat="1" ht="26.25" customHeight="1" x14ac:dyDescent="0.2">
      <c r="A113" s="908"/>
      <c r="B113" s="909"/>
      <c r="C113" s="735" t="s">
        <v>438</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573327</v>
      </c>
      <c r="AB113" s="765"/>
      <c r="AC113" s="765"/>
      <c r="AD113" s="765"/>
      <c r="AE113" s="766"/>
      <c r="AF113" s="767">
        <v>573496</v>
      </c>
      <c r="AG113" s="765"/>
      <c r="AH113" s="765"/>
      <c r="AI113" s="765"/>
      <c r="AJ113" s="766"/>
      <c r="AK113" s="767">
        <v>840620</v>
      </c>
      <c r="AL113" s="765"/>
      <c r="AM113" s="765"/>
      <c r="AN113" s="765"/>
      <c r="AO113" s="766"/>
      <c r="AP113" s="812">
        <v>0.3</v>
      </c>
      <c r="AQ113" s="813"/>
      <c r="AR113" s="813"/>
      <c r="AS113" s="813"/>
      <c r="AT113" s="814"/>
      <c r="AU113" s="926"/>
      <c r="AV113" s="927"/>
      <c r="AW113" s="927"/>
      <c r="AX113" s="927"/>
      <c r="AY113" s="927"/>
      <c r="AZ113" s="800" t="s">
        <v>439</v>
      </c>
      <c r="BA113" s="735"/>
      <c r="BB113" s="735"/>
      <c r="BC113" s="735"/>
      <c r="BD113" s="735"/>
      <c r="BE113" s="735"/>
      <c r="BF113" s="735"/>
      <c r="BG113" s="735"/>
      <c r="BH113" s="735"/>
      <c r="BI113" s="735"/>
      <c r="BJ113" s="735"/>
      <c r="BK113" s="735"/>
      <c r="BL113" s="735"/>
      <c r="BM113" s="735"/>
      <c r="BN113" s="735"/>
      <c r="BO113" s="735"/>
      <c r="BP113" s="736"/>
      <c r="BQ113" s="801" t="s">
        <v>403</v>
      </c>
      <c r="BR113" s="802"/>
      <c r="BS113" s="802"/>
      <c r="BT113" s="802"/>
      <c r="BU113" s="802"/>
      <c r="BV113" s="802" t="s">
        <v>440</v>
      </c>
      <c r="BW113" s="802"/>
      <c r="BX113" s="802"/>
      <c r="BY113" s="802"/>
      <c r="BZ113" s="802"/>
      <c r="CA113" s="802" t="s">
        <v>433</v>
      </c>
      <c r="CB113" s="802"/>
      <c r="CC113" s="802"/>
      <c r="CD113" s="802"/>
      <c r="CE113" s="802"/>
      <c r="CF113" s="866" t="s">
        <v>128</v>
      </c>
      <c r="CG113" s="867"/>
      <c r="CH113" s="867"/>
      <c r="CI113" s="867"/>
      <c r="CJ113" s="867"/>
      <c r="CK113" s="921"/>
      <c r="CL113" s="806"/>
      <c r="CM113" s="809" t="s">
        <v>441</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864025</v>
      </c>
      <c r="DH113" s="802"/>
      <c r="DI113" s="802"/>
      <c r="DJ113" s="802"/>
      <c r="DK113" s="802"/>
      <c r="DL113" s="802">
        <v>643033</v>
      </c>
      <c r="DM113" s="802"/>
      <c r="DN113" s="802"/>
      <c r="DO113" s="802"/>
      <c r="DP113" s="802"/>
      <c r="DQ113" s="802">
        <v>427462</v>
      </c>
      <c r="DR113" s="802"/>
      <c r="DS113" s="802"/>
      <c r="DT113" s="802"/>
      <c r="DU113" s="802"/>
      <c r="DV113" s="779">
        <v>0.2</v>
      </c>
      <c r="DW113" s="779"/>
      <c r="DX113" s="779"/>
      <c r="DY113" s="779"/>
      <c r="DZ113" s="780"/>
    </row>
    <row r="114" spans="1:130" s="235" customFormat="1" ht="26.25" customHeight="1" x14ac:dyDescent="0.2">
      <c r="A114" s="908"/>
      <c r="B114" s="909"/>
      <c r="C114" s="735" t="s">
        <v>442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433</v>
      </c>
      <c r="AB114" s="765"/>
      <c r="AC114" s="765"/>
      <c r="AD114" s="765"/>
      <c r="AE114" s="766"/>
      <c r="AF114" s="767" t="s">
        <v>403</v>
      </c>
      <c r="AG114" s="765"/>
      <c r="AH114" s="765"/>
      <c r="AI114" s="765"/>
      <c r="AJ114" s="766"/>
      <c r="AK114" s="767" t="s">
        <v>443</v>
      </c>
      <c r="AL114" s="765"/>
      <c r="AM114" s="765"/>
      <c r="AN114" s="765"/>
      <c r="AO114" s="766"/>
      <c r="AP114" s="812" t="s">
        <v>374</v>
      </c>
      <c r="AQ114" s="813"/>
      <c r="AR114" s="813"/>
      <c r="AS114" s="813"/>
      <c r="AT114" s="814"/>
      <c r="AU114" s="926"/>
      <c r="AV114" s="927"/>
      <c r="AW114" s="927"/>
      <c r="AX114" s="927"/>
      <c r="AY114" s="927"/>
      <c r="AZ114" s="800" t="s">
        <v>444</v>
      </c>
      <c r="BA114" s="735"/>
      <c r="BB114" s="735"/>
      <c r="BC114" s="735"/>
      <c r="BD114" s="735"/>
      <c r="BE114" s="735"/>
      <c r="BF114" s="735"/>
      <c r="BG114" s="735"/>
      <c r="BH114" s="735"/>
      <c r="BI114" s="735"/>
      <c r="BJ114" s="735"/>
      <c r="BK114" s="735"/>
      <c r="BL114" s="735"/>
      <c r="BM114" s="735"/>
      <c r="BN114" s="735"/>
      <c r="BO114" s="735"/>
      <c r="BP114" s="736"/>
      <c r="BQ114" s="801">
        <v>139943994</v>
      </c>
      <c r="BR114" s="802"/>
      <c r="BS114" s="802"/>
      <c r="BT114" s="802"/>
      <c r="BU114" s="802"/>
      <c r="BV114" s="802">
        <v>135957676</v>
      </c>
      <c r="BW114" s="802"/>
      <c r="BX114" s="802"/>
      <c r="BY114" s="802"/>
      <c r="BZ114" s="802"/>
      <c r="CA114" s="802">
        <v>131141786</v>
      </c>
      <c r="CB114" s="802"/>
      <c r="CC114" s="802"/>
      <c r="CD114" s="802"/>
      <c r="CE114" s="802"/>
      <c r="CF114" s="866">
        <v>49.6</v>
      </c>
      <c r="CG114" s="867"/>
      <c r="CH114" s="867"/>
      <c r="CI114" s="867"/>
      <c r="CJ114" s="867"/>
      <c r="CK114" s="921"/>
      <c r="CL114" s="806"/>
      <c r="CM114" s="809" t="s">
        <v>445</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397</v>
      </c>
      <c r="DH114" s="802"/>
      <c r="DI114" s="802"/>
      <c r="DJ114" s="802"/>
      <c r="DK114" s="802"/>
      <c r="DL114" s="802" t="s">
        <v>374</v>
      </c>
      <c r="DM114" s="802"/>
      <c r="DN114" s="802"/>
      <c r="DO114" s="802"/>
      <c r="DP114" s="802"/>
      <c r="DQ114" s="802" t="s">
        <v>128</v>
      </c>
      <c r="DR114" s="802"/>
      <c r="DS114" s="802"/>
      <c r="DT114" s="802"/>
      <c r="DU114" s="802"/>
      <c r="DV114" s="779" t="s">
        <v>440</v>
      </c>
      <c r="DW114" s="779"/>
      <c r="DX114" s="779"/>
      <c r="DY114" s="779"/>
      <c r="DZ114" s="780"/>
    </row>
    <row r="115" spans="1:130" s="235" customFormat="1" ht="26.25" customHeight="1" x14ac:dyDescent="0.2">
      <c r="A115" s="908"/>
      <c r="B115" s="909"/>
      <c r="C115" s="735" t="s">
        <v>446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1557547</v>
      </c>
      <c r="AB115" s="765"/>
      <c r="AC115" s="765"/>
      <c r="AD115" s="765"/>
      <c r="AE115" s="766"/>
      <c r="AF115" s="767">
        <v>1280354</v>
      </c>
      <c r="AG115" s="765"/>
      <c r="AH115" s="765"/>
      <c r="AI115" s="765"/>
      <c r="AJ115" s="766"/>
      <c r="AK115" s="767">
        <v>1347800</v>
      </c>
      <c r="AL115" s="765"/>
      <c r="AM115" s="765"/>
      <c r="AN115" s="765"/>
      <c r="AO115" s="766"/>
      <c r="AP115" s="812">
        <v>0.5</v>
      </c>
      <c r="AQ115" s="813"/>
      <c r="AR115" s="813"/>
      <c r="AS115" s="813"/>
      <c r="AT115" s="814"/>
      <c r="AU115" s="926"/>
      <c r="AV115" s="927"/>
      <c r="AW115" s="927"/>
      <c r="AX115" s="927"/>
      <c r="AY115" s="927"/>
      <c r="AZ115" s="800" t="s">
        <v>447</v>
      </c>
      <c r="BA115" s="735"/>
      <c r="BB115" s="735"/>
      <c r="BC115" s="735"/>
      <c r="BD115" s="735"/>
      <c r="BE115" s="735"/>
      <c r="BF115" s="735"/>
      <c r="BG115" s="735"/>
      <c r="BH115" s="735"/>
      <c r="BI115" s="735"/>
      <c r="BJ115" s="735"/>
      <c r="BK115" s="735"/>
      <c r="BL115" s="735"/>
      <c r="BM115" s="735"/>
      <c r="BN115" s="735"/>
      <c r="BO115" s="735"/>
      <c r="BP115" s="736"/>
      <c r="BQ115" s="801">
        <v>1053518</v>
      </c>
      <c r="BR115" s="802"/>
      <c r="BS115" s="802"/>
      <c r="BT115" s="802"/>
      <c r="BU115" s="802"/>
      <c r="BV115" s="802">
        <v>2536853</v>
      </c>
      <c r="BW115" s="802"/>
      <c r="BX115" s="802"/>
      <c r="BY115" s="802"/>
      <c r="BZ115" s="802"/>
      <c r="CA115" s="802">
        <v>2176874</v>
      </c>
      <c r="CB115" s="802"/>
      <c r="CC115" s="802"/>
      <c r="CD115" s="802"/>
      <c r="CE115" s="802"/>
      <c r="CF115" s="866">
        <v>0.8</v>
      </c>
      <c r="CG115" s="867"/>
      <c r="CH115" s="867"/>
      <c r="CI115" s="867"/>
      <c r="CJ115" s="867"/>
      <c r="CK115" s="921"/>
      <c r="CL115" s="806"/>
      <c r="CM115" s="800" t="s">
        <v>448</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403</v>
      </c>
      <c r="DH115" s="802"/>
      <c r="DI115" s="802"/>
      <c r="DJ115" s="802"/>
      <c r="DK115" s="802"/>
      <c r="DL115" s="802" t="s">
        <v>128</v>
      </c>
      <c r="DM115" s="802"/>
      <c r="DN115" s="802"/>
      <c r="DO115" s="802"/>
      <c r="DP115" s="802"/>
      <c r="DQ115" s="802" t="s">
        <v>374</v>
      </c>
      <c r="DR115" s="802"/>
      <c r="DS115" s="802"/>
      <c r="DT115" s="802"/>
      <c r="DU115" s="802"/>
      <c r="DV115" s="779" t="s">
        <v>128</v>
      </c>
      <c r="DW115" s="779"/>
      <c r="DX115" s="779"/>
      <c r="DY115" s="779"/>
      <c r="DZ115" s="780"/>
    </row>
    <row r="116" spans="1:130" s="235" customFormat="1" ht="26.25" customHeight="1" x14ac:dyDescent="0.2">
      <c r="A116" s="910"/>
      <c r="B116" s="911"/>
      <c r="C116" s="871" t="s">
        <v>449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433</v>
      </c>
      <c r="AB116" s="765"/>
      <c r="AC116" s="765"/>
      <c r="AD116" s="765"/>
      <c r="AE116" s="766"/>
      <c r="AF116" s="767" t="s">
        <v>430</v>
      </c>
      <c r="AG116" s="765"/>
      <c r="AH116" s="765"/>
      <c r="AI116" s="765"/>
      <c r="AJ116" s="766"/>
      <c r="AK116" s="767">
        <v>3</v>
      </c>
      <c r="AL116" s="765"/>
      <c r="AM116" s="765"/>
      <c r="AN116" s="765"/>
      <c r="AO116" s="766"/>
      <c r="AP116" s="812">
        <v>0</v>
      </c>
      <c r="AQ116" s="813"/>
      <c r="AR116" s="813"/>
      <c r="AS116" s="813"/>
      <c r="AT116" s="814"/>
      <c r="AU116" s="926"/>
      <c r="AV116" s="927"/>
      <c r="AW116" s="927"/>
      <c r="AX116" s="927"/>
      <c r="AY116" s="927"/>
      <c r="AZ116" s="854" t="s">
        <v>450</v>
      </c>
      <c r="BA116" s="855"/>
      <c r="BB116" s="855"/>
      <c r="BC116" s="855"/>
      <c r="BD116" s="855"/>
      <c r="BE116" s="855"/>
      <c r="BF116" s="855"/>
      <c r="BG116" s="855"/>
      <c r="BH116" s="855"/>
      <c r="BI116" s="855"/>
      <c r="BJ116" s="855"/>
      <c r="BK116" s="855"/>
      <c r="BL116" s="855"/>
      <c r="BM116" s="855"/>
      <c r="BN116" s="855"/>
      <c r="BO116" s="855"/>
      <c r="BP116" s="856"/>
      <c r="BQ116" s="801" t="s">
        <v>128</v>
      </c>
      <c r="BR116" s="802"/>
      <c r="BS116" s="802"/>
      <c r="BT116" s="802"/>
      <c r="BU116" s="802"/>
      <c r="BV116" s="802" t="s">
        <v>430</v>
      </c>
      <c r="BW116" s="802"/>
      <c r="BX116" s="802"/>
      <c r="BY116" s="802"/>
      <c r="BZ116" s="802"/>
      <c r="CA116" s="802" t="s">
        <v>374</v>
      </c>
      <c r="CB116" s="802"/>
      <c r="CC116" s="802"/>
      <c r="CD116" s="802"/>
      <c r="CE116" s="802"/>
      <c r="CF116" s="866" t="s">
        <v>374</v>
      </c>
      <c r="CG116" s="867"/>
      <c r="CH116" s="867"/>
      <c r="CI116" s="867"/>
      <c r="CJ116" s="867"/>
      <c r="CK116" s="921"/>
      <c r="CL116" s="806"/>
      <c r="CM116" s="809" t="s">
        <v>451</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374</v>
      </c>
      <c r="DH116" s="802"/>
      <c r="DI116" s="802"/>
      <c r="DJ116" s="802"/>
      <c r="DK116" s="802"/>
      <c r="DL116" s="802" t="s">
        <v>397</v>
      </c>
      <c r="DM116" s="802"/>
      <c r="DN116" s="802"/>
      <c r="DO116" s="802"/>
      <c r="DP116" s="802"/>
      <c r="DQ116" s="802" t="s">
        <v>430</v>
      </c>
      <c r="DR116" s="802"/>
      <c r="DS116" s="802"/>
      <c r="DT116" s="802"/>
      <c r="DU116" s="802"/>
      <c r="DV116" s="779" t="s">
        <v>128</v>
      </c>
      <c r="DW116" s="779"/>
      <c r="DX116" s="779"/>
      <c r="DY116" s="779"/>
      <c r="DZ116" s="780"/>
    </row>
    <row r="117" spans="1:130" s="235" customFormat="1" ht="26.25" customHeight="1" x14ac:dyDescent="0.2">
      <c r="A117" s="891" t="s">
        <v>157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452</v>
      </c>
      <c r="Z117" s="893"/>
      <c r="AA117" s="898">
        <v>85791210</v>
      </c>
      <c r="AB117" s="899"/>
      <c r="AC117" s="899"/>
      <c r="AD117" s="899"/>
      <c r="AE117" s="900"/>
      <c r="AF117" s="901">
        <v>83252589</v>
      </c>
      <c r="AG117" s="899"/>
      <c r="AH117" s="899"/>
      <c r="AI117" s="899"/>
      <c r="AJ117" s="900"/>
      <c r="AK117" s="901">
        <v>81535756</v>
      </c>
      <c r="AL117" s="899"/>
      <c r="AM117" s="899"/>
      <c r="AN117" s="899"/>
      <c r="AO117" s="900"/>
      <c r="AP117" s="902"/>
      <c r="AQ117" s="903"/>
      <c r="AR117" s="903"/>
      <c r="AS117" s="903"/>
      <c r="AT117" s="904"/>
      <c r="AU117" s="926"/>
      <c r="AV117" s="927"/>
      <c r="AW117" s="927"/>
      <c r="AX117" s="927"/>
      <c r="AY117" s="927"/>
      <c r="AZ117" s="800" t="s">
        <v>453</v>
      </c>
      <c r="BA117" s="735"/>
      <c r="BB117" s="735"/>
      <c r="BC117" s="735"/>
      <c r="BD117" s="735"/>
      <c r="BE117" s="735"/>
      <c r="BF117" s="735"/>
      <c r="BG117" s="735"/>
      <c r="BH117" s="735"/>
      <c r="BI117" s="735"/>
      <c r="BJ117" s="735"/>
      <c r="BK117" s="735"/>
      <c r="BL117" s="735"/>
      <c r="BM117" s="735"/>
      <c r="BN117" s="735"/>
      <c r="BO117" s="735"/>
      <c r="BP117" s="736"/>
      <c r="BQ117" s="801" t="s">
        <v>443</v>
      </c>
      <c r="BR117" s="802"/>
      <c r="BS117" s="802"/>
      <c r="BT117" s="802"/>
      <c r="BU117" s="802"/>
      <c r="BV117" s="802" t="s">
        <v>374</v>
      </c>
      <c r="BW117" s="802"/>
      <c r="BX117" s="802"/>
      <c r="BY117" s="802"/>
      <c r="BZ117" s="802"/>
      <c r="CA117" s="802" t="s">
        <v>443</v>
      </c>
      <c r="CB117" s="802"/>
      <c r="CC117" s="802"/>
      <c r="CD117" s="802"/>
      <c r="CE117" s="802"/>
      <c r="CF117" s="866" t="s">
        <v>430</v>
      </c>
      <c r="CG117" s="867"/>
      <c r="CH117" s="867"/>
      <c r="CI117" s="867"/>
      <c r="CJ117" s="867"/>
      <c r="CK117" s="921"/>
      <c r="CL117" s="806"/>
      <c r="CM117" s="809" t="s">
        <v>454</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433</v>
      </c>
      <c r="DH117" s="802"/>
      <c r="DI117" s="802"/>
      <c r="DJ117" s="802"/>
      <c r="DK117" s="802"/>
      <c r="DL117" s="802" t="s">
        <v>440</v>
      </c>
      <c r="DM117" s="802"/>
      <c r="DN117" s="802"/>
      <c r="DO117" s="802"/>
      <c r="DP117" s="802"/>
      <c r="DQ117" s="802" t="s">
        <v>374</v>
      </c>
      <c r="DR117" s="802"/>
      <c r="DS117" s="802"/>
      <c r="DT117" s="802"/>
      <c r="DU117" s="802"/>
      <c r="DV117" s="779" t="s">
        <v>128</v>
      </c>
      <c r="DW117" s="779"/>
      <c r="DX117" s="779"/>
      <c r="DY117" s="779"/>
      <c r="DZ117" s="780"/>
    </row>
    <row r="118" spans="1:130" s="235" customFormat="1" ht="26.25" customHeight="1" x14ac:dyDescent="0.2">
      <c r="A118" s="891" t="s">
        <v>424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422</v>
      </c>
      <c r="AB118" s="892"/>
      <c r="AC118" s="892"/>
      <c r="AD118" s="892"/>
      <c r="AE118" s="893"/>
      <c r="AF118" s="894" t="s">
        <v>312</v>
      </c>
      <c r="AG118" s="892"/>
      <c r="AH118" s="892"/>
      <c r="AI118" s="892"/>
      <c r="AJ118" s="893"/>
      <c r="AK118" s="894" t="s">
        <v>311</v>
      </c>
      <c r="AL118" s="892"/>
      <c r="AM118" s="892"/>
      <c r="AN118" s="892"/>
      <c r="AO118" s="893"/>
      <c r="AP118" s="895" t="s">
        <v>423</v>
      </c>
      <c r="AQ118" s="896"/>
      <c r="AR118" s="896"/>
      <c r="AS118" s="896"/>
      <c r="AT118" s="897"/>
      <c r="AU118" s="926"/>
      <c r="AV118" s="927"/>
      <c r="AW118" s="927"/>
      <c r="AX118" s="927"/>
      <c r="AY118" s="927"/>
      <c r="AZ118" s="870" t="s">
        <v>455</v>
      </c>
      <c r="BA118" s="871"/>
      <c r="BB118" s="871"/>
      <c r="BC118" s="871"/>
      <c r="BD118" s="871"/>
      <c r="BE118" s="871"/>
      <c r="BF118" s="871"/>
      <c r="BG118" s="871"/>
      <c r="BH118" s="871"/>
      <c r="BI118" s="871"/>
      <c r="BJ118" s="871"/>
      <c r="BK118" s="871"/>
      <c r="BL118" s="871"/>
      <c r="BM118" s="871"/>
      <c r="BN118" s="871"/>
      <c r="BO118" s="871"/>
      <c r="BP118" s="872"/>
      <c r="BQ118" s="853" t="s">
        <v>374</v>
      </c>
      <c r="BR118" s="833"/>
      <c r="BS118" s="833"/>
      <c r="BT118" s="833"/>
      <c r="BU118" s="833"/>
      <c r="BV118" s="833" t="s">
        <v>440</v>
      </c>
      <c r="BW118" s="833"/>
      <c r="BX118" s="833"/>
      <c r="BY118" s="833"/>
      <c r="BZ118" s="833"/>
      <c r="CA118" s="833" t="s">
        <v>443</v>
      </c>
      <c r="CB118" s="833"/>
      <c r="CC118" s="833"/>
      <c r="CD118" s="833"/>
      <c r="CE118" s="833"/>
      <c r="CF118" s="866" t="s">
        <v>374</v>
      </c>
      <c r="CG118" s="867"/>
      <c r="CH118" s="867"/>
      <c r="CI118" s="867"/>
      <c r="CJ118" s="867"/>
      <c r="CK118" s="921"/>
      <c r="CL118" s="806"/>
      <c r="CM118" s="809" t="s">
        <v>456</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v>6608627</v>
      </c>
      <c r="DH118" s="802"/>
      <c r="DI118" s="802"/>
      <c r="DJ118" s="802"/>
      <c r="DK118" s="802"/>
      <c r="DL118" s="802">
        <v>6328443</v>
      </c>
      <c r="DM118" s="802"/>
      <c r="DN118" s="802"/>
      <c r="DO118" s="802"/>
      <c r="DP118" s="802"/>
      <c r="DQ118" s="802">
        <v>6038847</v>
      </c>
      <c r="DR118" s="802"/>
      <c r="DS118" s="802"/>
      <c r="DT118" s="802"/>
      <c r="DU118" s="802"/>
      <c r="DV118" s="779">
        <v>2.2999999999999998</v>
      </c>
      <c r="DW118" s="779"/>
      <c r="DX118" s="779"/>
      <c r="DY118" s="779"/>
      <c r="DZ118" s="780"/>
    </row>
    <row r="119" spans="1:130" s="235" customFormat="1" ht="26.25" customHeight="1" x14ac:dyDescent="0.2">
      <c r="A119" s="803" t="s">
        <v>427</v>
      </c>
      <c r="B119" s="804"/>
      <c r="C119" s="881" t="s">
        <v>428</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9363</v>
      </c>
      <c r="AB119" s="885"/>
      <c r="AC119" s="885"/>
      <c r="AD119" s="885"/>
      <c r="AE119" s="886"/>
      <c r="AF119" s="887">
        <v>9486</v>
      </c>
      <c r="AG119" s="885"/>
      <c r="AH119" s="885"/>
      <c r="AI119" s="885"/>
      <c r="AJ119" s="886"/>
      <c r="AK119" s="887">
        <v>9094</v>
      </c>
      <c r="AL119" s="885"/>
      <c r="AM119" s="885"/>
      <c r="AN119" s="885"/>
      <c r="AO119" s="886"/>
      <c r="AP119" s="888">
        <v>0</v>
      </c>
      <c r="AQ119" s="889"/>
      <c r="AR119" s="889"/>
      <c r="AS119" s="889"/>
      <c r="AT119" s="890"/>
      <c r="AU119" s="928"/>
      <c r="AV119" s="929"/>
      <c r="AW119" s="929"/>
      <c r="AX119" s="929"/>
      <c r="AY119" s="929"/>
      <c r="AZ119" s="266" t="s">
        <v>157</v>
      </c>
      <c r="BA119" s="266"/>
      <c r="BB119" s="266"/>
      <c r="BC119" s="266"/>
      <c r="BD119" s="266"/>
      <c r="BE119" s="266"/>
      <c r="BF119" s="266"/>
      <c r="BG119" s="266"/>
      <c r="BH119" s="266"/>
      <c r="BI119" s="266"/>
      <c r="BJ119" s="266"/>
      <c r="BK119" s="266"/>
      <c r="BL119" s="266"/>
      <c r="BM119" s="266"/>
      <c r="BN119" s="266"/>
      <c r="BO119" s="868" t="s">
        <v>457</v>
      </c>
      <c r="BP119" s="869"/>
      <c r="BQ119" s="853">
        <v>1227721549</v>
      </c>
      <c r="BR119" s="833"/>
      <c r="BS119" s="833"/>
      <c r="BT119" s="833"/>
      <c r="BU119" s="833"/>
      <c r="BV119" s="833">
        <v>1224578431</v>
      </c>
      <c r="BW119" s="833"/>
      <c r="BX119" s="833"/>
      <c r="BY119" s="833"/>
      <c r="BZ119" s="833"/>
      <c r="CA119" s="833">
        <v>1227141030</v>
      </c>
      <c r="CB119" s="833"/>
      <c r="CC119" s="833"/>
      <c r="CD119" s="833"/>
      <c r="CE119" s="833"/>
      <c r="CF119" s="731"/>
      <c r="CG119" s="732"/>
      <c r="CH119" s="732"/>
      <c r="CI119" s="732"/>
      <c r="CJ119" s="822"/>
      <c r="CK119" s="922"/>
      <c r="CL119" s="808"/>
      <c r="CM119" s="826" t="s">
        <v>458</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374</v>
      </c>
      <c r="DH119" s="802"/>
      <c r="DI119" s="802"/>
      <c r="DJ119" s="802"/>
      <c r="DK119" s="802"/>
      <c r="DL119" s="802" t="s">
        <v>374</v>
      </c>
      <c r="DM119" s="802"/>
      <c r="DN119" s="802"/>
      <c r="DO119" s="802"/>
      <c r="DP119" s="802"/>
      <c r="DQ119" s="802" t="s">
        <v>128</v>
      </c>
      <c r="DR119" s="802"/>
      <c r="DS119" s="802"/>
      <c r="DT119" s="802"/>
      <c r="DU119" s="802"/>
      <c r="DV119" s="779" t="s">
        <v>374</v>
      </c>
      <c r="DW119" s="779"/>
      <c r="DX119" s="779"/>
      <c r="DY119" s="779"/>
      <c r="DZ119" s="780"/>
    </row>
    <row r="120" spans="1:130" s="235" customFormat="1" ht="26.25" customHeight="1" x14ac:dyDescent="0.2">
      <c r="A120" s="805"/>
      <c r="B120" s="806"/>
      <c r="C120" s="809" t="s">
        <v>432</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374</v>
      </c>
      <c r="AB120" s="765"/>
      <c r="AC120" s="765"/>
      <c r="AD120" s="765"/>
      <c r="AE120" s="766"/>
      <c r="AF120" s="767" t="s">
        <v>128</v>
      </c>
      <c r="AG120" s="765"/>
      <c r="AH120" s="765"/>
      <c r="AI120" s="765"/>
      <c r="AJ120" s="766"/>
      <c r="AK120" s="767" t="s">
        <v>374</v>
      </c>
      <c r="AL120" s="765"/>
      <c r="AM120" s="765"/>
      <c r="AN120" s="765"/>
      <c r="AO120" s="766"/>
      <c r="AP120" s="812" t="s">
        <v>374</v>
      </c>
      <c r="AQ120" s="813"/>
      <c r="AR120" s="813"/>
      <c r="AS120" s="813"/>
      <c r="AT120" s="814"/>
      <c r="AU120" s="873" t="s">
        <v>459</v>
      </c>
      <c r="AV120" s="874"/>
      <c r="AW120" s="874"/>
      <c r="AX120" s="874"/>
      <c r="AY120" s="875"/>
      <c r="AZ120" s="847" t="s">
        <v>460</v>
      </c>
      <c r="BA120" s="793"/>
      <c r="BB120" s="793"/>
      <c r="BC120" s="793"/>
      <c r="BD120" s="793"/>
      <c r="BE120" s="793"/>
      <c r="BF120" s="793"/>
      <c r="BG120" s="793"/>
      <c r="BH120" s="793"/>
      <c r="BI120" s="793"/>
      <c r="BJ120" s="793"/>
      <c r="BK120" s="793"/>
      <c r="BL120" s="793"/>
      <c r="BM120" s="793"/>
      <c r="BN120" s="793"/>
      <c r="BO120" s="793"/>
      <c r="BP120" s="794"/>
      <c r="BQ120" s="848">
        <v>114916122</v>
      </c>
      <c r="BR120" s="830"/>
      <c r="BS120" s="830"/>
      <c r="BT120" s="830"/>
      <c r="BU120" s="830"/>
      <c r="BV120" s="830">
        <v>106890179</v>
      </c>
      <c r="BW120" s="830"/>
      <c r="BX120" s="830"/>
      <c r="BY120" s="830"/>
      <c r="BZ120" s="830"/>
      <c r="CA120" s="830">
        <v>98507636</v>
      </c>
      <c r="CB120" s="830"/>
      <c r="CC120" s="830"/>
      <c r="CD120" s="830"/>
      <c r="CE120" s="830"/>
      <c r="CF120" s="857">
        <v>37.200000000000003</v>
      </c>
      <c r="CG120" s="858"/>
      <c r="CH120" s="858"/>
      <c r="CI120" s="858"/>
      <c r="CJ120" s="858"/>
      <c r="CK120" s="859" t="s">
        <v>461</v>
      </c>
      <c r="CL120" s="839"/>
      <c r="CM120" s="839"/>
      <c r="CN120" s="839"/>
      <c r="CO120" s="840"/>
      <c r="CP120" s="863" t="s">
        <v>462</v>
      </c>
      <c r="CQ120" s="864"/>
      <c r="CR120" s="864"/>
      <c r="CS120" s="864"/>
      <c r="CT120" s="864"/>
      <c r="CU120" s="864"/>
      <c r="CV120" s="864"/>
      <c r="CW120" s="864"/>
      <c r="CX120" s="864"/>
      <c r="CY120" s="864"/>
      <c r="CZ120" s="864"/>
      <c r="DA120" s="864"/>
      <c r="DB120" s="864"/>
      <c r="DC120" s="864"/>
      <c r="DD120" s="864"/>
      <c r="DE120" s="864"/>
      <c r="DF120" s="865"/>
      <c r="DG120" s="848">
        <v>2487392</v>
      </c>
      <c r="DH120" s="830"/>
      <c r="DI120" s="830"/>
      <c r="DJ120" s="830"/>
      <c r="DK120" s="830"/>
      <c r="DL120" s="830">
        <v>2891171</v>
      </c>
      <c r="DM120" s="830"/>
      <c r="DN120" s="830"/>
      <c r="DO120" s="830"/>
      <c r="DP120" s="830"/>
      <c r="DQ120" s="830">
        <v>3549953</v>
      </c>
      <c r="DR120" s="830"/>
      <c r="DS120" s="830"/>
      <c r="DT120" s="830"/>
      <c r="DU120" s="830"/>
      <c r="DV120" s="831">
        <v>1.3</v>
      </c>
      <c r="DW120" s="831"/>
      <c r="DX120" s="831"/>
      <c r="DY120" s="831"/>
      <c r="DZ120" s="832"/>
    </row>
    <row r="121" spans="1:130" s="235" customFormat="1" ht="26.25" customHeight="1" x14ac:dyDescent="0.2">
      <c r="A121" s="805"/>
      <c r="B121" s="806"/>
      <c r="C121" s="854" t="s">
        <v>463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555847</v>
      </c>
      <c r="AB121" s="765"/>
      <c r="AC121" s="765"/>
      <c r="AD121" s="765"/>
      <c r="AE121" s="766"/>
      <c r="AF121" s="767">
        <v>288718</v>
      </c>
      <c r="AG121" s="765"/>
      <c r="AH121" s="765"/>
      <c r="AI121" s="765"/>
      <c r="AJ121" s="766"/>
      <c r="AK121" s="767">
        <v>295395</v>
      </c>
      <c r="AL121" s="765"/>
      <c r="AM121" s="765"/>
      <c r="AN121" s="765"/>
      <c r="AO121" s="766"/>
      <c r="AP121" s="812">
        <v>0.1</v>
      </c>
      <c r="AQ121" s="813"/>
      <c r="AR121" s="813"/>
      <c r="AS121" s="813"/>
      <c r="AT121" s="814"/>
      <c r="AU121" s="876"/>
      <c r="AV121" s="877"/>
      <c r="AW121" s="877"/>
      <c r="AX121" s="877"/>
      <c r="AY121" s="878"/>
      <c r="AZ121" s="800" t="s">
        <v>464</v>
      </c>
      <c r="BA121" s="735"/>
      <c r="BB121" s="735"/>
      <c r="BC121" s="735"/>
      <c r="BD121" s="735"/>
      <c r="BE121" s="735"/>
      <c r="BF121" s="735"/>
      <c r="BG121" s="735"/>
      <c r="BH121" s="735"/>
      <c r="BI121" s="735"/>
      <c r="BJ121" s="735"/>
      <c r="BK121" s="735"/>
      <c r="BL121" s="735"/>
      <c r="BM121" s="735"/>
      <c r="BN121" s="735"/>
      <c r="BO121" s="735"/>
      <c r="BP121" s="736"/>
      <c r="BQ121" s="801">
        <v>16378896</v>
      </c>
      <c r="BR121" s="802"/>
      <c r="BS121" s="802"/>
      <c r="BT121" s="802"/>
      <c r="BU121" s="802"/>
      <c r="BV121" s="802">
        <v>16333202</v>
      </c>
      <c r="BW121" s="802"/>
      <c r="BX121" s="802"/>
      <c r="BY121" s="802"/>
      <c r="BZ121" s="802"/>
      <c r="CA121" s="802">
        <v>15728867</v>
      </c>
      <c r="CB121" s="802"/>
      <c r="CC121" s="802"/>
      <c r="CD121" s="802"/>
      <c r="CE121" s="802"/>
      <c r="CF121" s="866">
        <v>5.9</v>
      </c>
      <c r="CG121" s="867"/>
      <c r="CH121" s="867"/>
      <c r="CI121" s="867"/>
      <c r="CJ121" s="867"/>
      <c r="CK121" s="860"/>
      <c r="CL121" s="842"/>
      <c r="CM121" s="842"/>
      <c r="CN121" s="842"/>
      <c r="CO121" s="843"/>
      <c r="CP121" s="823" t="s">
        <v>465</v>
      </c>
      <c r="CQ121" s="824"/>
      <c r="CR121" s="824"/>
      <c r="CS121" s="824"/>
      <c r="CT121" s="824"/>
      <c r="CU121" s="824"/>
      <c r="CV121" s="824"/>
      <c r="CW121" s="824"/>
      <c r="CX121" s="824"/>
      <c r="CY121" s="824"/>
      <c r="CZ121" s="824"/>
      <c r="DA121" s="824"/>
      <c r="DB121" s="824"/>
      <c r="DC121" s="824"/>
      <c r="DD121" s="824"/>
      <c r="DE121" s="824"/>
      <c r="DF121" s="825"/>
      <c r="DG121" s="801">
        <v>1237504</v>
      </c>
      <c r="DH121" s="802"/>
      <c r="DI121" s="802"/>
      <c r="DJ121" s="802"/>
      <c r="DK121" s="802"/>
      <c r="DL121" s="802">
        <v>1637301</v>
      </c>
      <c r="DM121" s="802"/>
      <c r="DN121" s="802"/>
      <c r="DO121" s="802"/>
      <c r="DP121" s="802"/>
      <c r="DQ121" s="802">
        <v>1416597</v>
      </c>
      <c r="DR121" s="802"/>
      <c r="DS121" s="802"/>
      <c r="DT121" s="802"/>
      <c r="DU121" s="802"/>
      <c r="DV121" s="779">
        <v>0.5</v>
      </c>
      <c r="DW121" s="779"/>
      <c r="DX121" s="779"/>
      <c r="DY121" s="779"/>
      <c r="DZ121" s="780"/>
    </row>
    <row r="122" spans="1:130" s="235" customFormat="1" ht="26.25" customHeight="1" x14ac:dyDescent="0.2">
      <c r="A122" s="805"/>
      <c r="B122" s="806"/>
      <c r="C122" s="809" t="s">
        <v>445</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374</v>
      </c>
      <c r="AB122" s="765"/>
      <c r="AC122" s="765"/>
      <c r="AD122" s="765"/>
      <c r="AE122" s="766"/>
      <c r="AF122" s="767" t="s">
        <v>128</v>
      </c>
      <c r="AG122" s="765"/>
      <c r="AH122" s="765"/>
      <c r="AI122" s="765"/>
      <c r="AJ122" s="766"/>
      <c r="AK122" s="767" t="s">
        <v>128</v>
      </c>
      <c r="AL122" s="765"/>
      <c r="AM122" s="765"/>
      <c r="AN122" s="765"/>
      <c r="AO122" s="766"/>
      <c r="AP122" s="812" t="s">
        <v>128</v>
      </c>
      <c r="AQ122" s="813"/>
      <c r="AR122" s="813"/>
      <c r="AS122" s="813"/>
      <c r="AT122" s="814"/>
      <c r="AU122" s="876"/>
      <c r="AV122" s="877"/>
      <c r="AW122" s="877"/>
      <c r="AX122" s="877"/>
      <c r="AY122" s="878"/>
      <c r="AZ122" s="870" t="s">
        <v>466</v>
      </c>
      <c r="BA122" s="871"/>
      <c r="BB122" s="871"/>
      <c r="BC122" s="871"/>
      <c r="BD122" s="871"/>
      <c r="BE122" s="871"/>
      <c r="BF122" s="871"/>
      <c r="BG122" s="871"/>
      <c r="BH122" s="871"/>
      <c r="BI122" s="871"/>
      <c r="BJ122" s="871"/>
      <c r="BK122" s="871"/>
      <c r="BL122" s="871"/>
      <c r="BM122" s="871"/>
      <c r="BN122" s="871"/>
      <c r="BO122" s="871"/>
      <c r="BP122" s="872"/>
      <c r="BQ122" s="853">
        <v>660541021</v>
      </c>
      <c r="BR122" s="833"/>
      <c r="BS122" s="833"/>
      <c r="BT122" s="833"/>
      <c r="BU122" s="833"/>
      <c r="BV122" s="833">
        <v>657010674</v>
      </c>
      <c r="BW122" s="833"/>
      <c r="BX122" s="833"/>
      <c r="BY122" s="833"/>
      <c r="BZ122" s="833"/>
      <c r="CA122" s="833">
        <v>650149274</v>
      </c>
      <c r="CB122" s="833"/>
      <c r="CC122" s="833"/>
      <c r="CD122" s="833"/>
      <c r="CE122" s="833"/>
      <c r="CF122" s="834">
        <v>245.7</v>
      </c>
      <c r="CG122" s="835"/>
      <c r="CH122" s="835"/>
      <c r="CI122" s="835"/>
      <c r="CJ122" s="835"/>
      <c r="CK122" s="860"/>
      <c r="CL122" s="842"/>
      <c r="CM122" s="842"/>
      <c r="CN122" s="842"/>
      <c r="CO122" s="843"/>
      <c r="CP122" s="823" t="s">
        <v>467</v>
      </c>
      <c r="CQ122" s="824"/>
      <c r="CR122" s="824"/>
      <c r="CS122" s="824"/>
      <c r="CT122" s="824"/>
      <c r="CU122" s="824"/>
      <c r="CV122" s="824"/>
      <c r="CW122" s="824"/>
      <c r="CX122" s="824"/>
      <c r="CY122" s="824"/>
      <c r="CZ122" s="824"/>
      <c r="DA122" s="824"/>
      <c r="DB122" s="824"/>
      <c r="DC122" s="824"/>
      <c r="DD122" s="824"/>
      <c r="DE122" s="824"/>
      <c r="DF122" s="825"/>
      <c r="DG122" s="801" t="s">
        <v>403</v>
      </c>
      <c r="DH122" s="802"/>
      <c r="DI122" s="802"/>
      <c r="DJ122" s="802"/>
      <c r="DK122" s="802"/>
      <c r="DL122" s="802" t="s">
        <v>440</v>
      </c>
      <c r="DM122" s="802"/>
      <c r="DN122" s="802"/>
      <c r="DO122" s="802"/>
      <c r="DP122" s="802"/>
      <c r="DQ122" s="802" t="s">
        <v>443</v>
      </c>
      <c r="DR122" s="802"/>
      <c r="DS122" s="802"/>
      <c r="DT122" s="802"/>
      <c r="DU122" s="802"/>
      <c r="DV122" s="779" t="s">
        <v>433</v>
      </c>
      <c r="DW122" s="779"/>
      <c r="DX122" s="779"/>
      <c r="DY122" s="779"/>
      <c r="DZ122" s="780"/>
    </row>
    <row r="123" spans="1:130" s="235" customFormat="1" ht="26.25" customHeight="1" x14ac:dyDescent="0.2">
      <c r="A123" s="805"/>
      <c r="B123" s="806"/>
      <c r="C123" s="809" t="s">
        <v>451</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433</v>
      </c>
      <c r="AB123" s="765"/>
      <c r="AC123" s="765"/>
      <c r="AD123" s="765"/>
      <c r="AE123" s="766"/>
      <c r="AF123" s="767" t="s">
        <v>440</v>
      </c>
      <c r="AG123" s="765"/>
      <c r="AH123" s="765"/>
      <c r="AI123" s="765"/>
      <c r="AJ123" s="766"/>
      <c r="AK123" s="767" t="s">
        <v>443</v>
      </c>
      <c r="AL123" s="765"/>
      <c r="AM123" s="765"/>
      <c r="AN123" s="765"/>
      <c r="AO123" s="766"/>
      <c r="AP123" s="812" t="s">
        <v>128</v>
      </c>
      <c r="AQ123" s="813"/>
      <c r="AR123" s="813"/>
      <c r="AS123" s="813"/>
      <c r="AT123" s="814"/>
      <c r="AU123" s="879"/>
      <c r="AV123" s="880"/>
      <c r="AW123" s="880"/>
      <c r="AX123" s="880"/>
      <c r="AY123" s="880"/>
      <c r="AZ123" s="266" t="s">
        <v>157</v>
      </c>
      <c r="BA123" s="266"/>
      <c r="BB123" s="266"/>
      <c r="BC123" s="266"/>
      <c r="BD123" s="266"/>
      <c r="BE123" s="266"/>
      <c r="BF123" s="266"/>
      <c r="BG123" s="266"/>
      <c r="BH123" s="266"/>
      <c r="BI123" s="266"/>
      <c r="BJ123" s="266"/>
      <c r="BK123" s="266"/>
      <c r="BL123" s="266"/>
      <c r="BM123" s="266"/>
      <c r="BN123" s="266"/>
      <c r="BO123" s="868" t="s">
        <v>468</v>
      </c>
      <c r="BP123" s="869"/>
      <c r="BQ123" s="820">
        <v>791836039</v>
      </c>
      <c r="BR123" s="821"/>
      <c r="BS123" s="821"/>
      <c r="BT123" s="821"/>
      <c r="BU123" s="821"/>
      <c r="BV123" s="821">
        <v>780234055</v>
      </c>
      <c r="BW123" s="821"/>
      <c r="BX123" s="821"/>
      <c r="BY123" s="821"/>
      <c r="BZ123" s="821"/>
      <c r="CA123" s="821">
        <v>764385777</v>
      </c>
      <c r="CB123" s="821"/>
      <c r="CC123" s="821"/>
      <c r="CD123" s="821"/>
      <c r="CE123" s="821"/>
      <c r="CF123" s="731"/>
      <c r="CG123" s="732"/>
      <c r="CH123" s="732"/>
      <c r="CI123" s="732"/>
      <c r="CJ123" s="822"/>
      <c r="CK123" s="860"/>
      <c r="CL123" s="842"/>
      <c r="CM123" s="842"/>
      <c r="CN123" s="842"/>
      <c r="CO123" s="843"/>
      <c r="CP123" s="823" t="s">
        <v>469</v>
      </c>
      <c r="CQ123" s="824"/>
      <c r="CR123" s="824"/>
      <c r="CS123" s="824"/>
      <c r="CT123" s="824"/>
      <c r="CU123" s="824"/>
      <c r="CV123" s="824"/>
      <c r="CW123" s="824"/>
      <c r="CX123" s="824"/>
      <c r="CY123" s="824"/>
      <c r="CZ123" s="824"/>
      <c r="DA123" s="824"/>
      <c r="DB123" s="824"/>
      <c r="DC123" s="824"/>
      <c r="DD123" s="824"/>
      <c r="DE123" s="824"/>
      <c r="DF123" s="825"/>
      <c r="DG123" s="801">
        <v>364614</v>
      </c>
      <c r="DH123" s="802"/>
      <c r="DI123" s="802"/>
      <c r="DJ123" s="802"/>
      <c r="DK123" s="802"/>
      <c r="DL123" s="802">
        <v>97477</v>
      </c>
      <c r="DM123" s="802"/>
      <c r="DN123" s="802"/>
      <c r="DO123" s="802"/>
      <c r="DP123" s="802"/>
      <c r="DQ123" s="802" t="s">
        <v>433</v>
      </c>
      <c r="DR123" s="802"/>
      <c r="DS123" s="802"/>
      <c r="DT123" s="802"/>
      <c r="DU123" s="802"/>
      <c r="DV123" s="779" t="s">
        <v>433</v>
      </c>
      <c r="DW123" s="779"/>
      <c r="DX123" s="779"/>
      <c r="DY123" s="779"/>
      <c r="DZ123" s="780"/>
    </row>
    <row r="124" spans="1:130" s="235" customFormat="1" ht="26.25" customHeight="1" thickBot="1" x14ac:dyDescent="0.25">
      <c r="A124" s="805"/>
      <c r="B124" s="806"/>
      <c r="C124" s="809" t="s">
        <v>454</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374</v>
      </c>
      <c r="AB124" s="765"/>
      <c r="AC124" s="765"/>
      <c r="AD124" s="765"/>
      <c r="AE124" s="766"/>
      <c r="AF124" s="767" t="s">
        <v>374</v>
      </c>
      <c r="AG124" s="765"/>
      <c r="AH124" s="765"/>
      <c r="AI124" s="765"/>
      <c r="AJ124" s="766"/>
      <c r="AK124" s="767" t="s">
        <v>374</v>
      </c>
      <c r="AL124" s="765"/>
      <c r="AM124" s="765"/>
      <c r="AN124" s="765"/>
      <c r="AO124" s="766"/>
      <c r="AP124" s="812" t="s">
        <v>433</v>
      </c>
      <c r="AQ124" s="813"/>
      <c r="AR124" s="813"/>
      <c r="AS124" s="813"/>
      <c r="AT124" s="814"/>
      <c r="AU124" s="815" t="s">
        <v>470</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162</v>
      </c>
      <c r="BR124" s="819"/>
      <c r="BS124" s="819"/>
      <c r="BT124" s="819"/>
      <c r="BU124" s="819"/>
      <c r="BV124" s="819">
        <v>167.4</v>
      </c>
      <c r="BW124" s="819"/>
      <c r="BX124" s="819"/>
      <c r="BY124" s="819"/>
      <c r="BZ124" s="819"/>
      <c r="CA124" s="819">
        <v>174.8</v>
      </c>
      <c r="CB124" s="819"/>
      <c r="CC124" s="819"/>
      <c r="CD124" s="819"/>
      <c r="CE124" s="819"/>
      <c r="CF124" s="709"/>
      <c r="CG124" s="710"/>
      <c r="CH124" s="710"/>
      <c r="CI124" s="710"/>
      <c r="CJ124" s="849"/>
      <c r="CK124" s="861"/>
      <c r="CL124" s="861"/>
      <c r="CM124" s="861"/>
      <c r="CN124" s="861"/>
      <c r="CO124" s="862"/>
      <c r="CP124" s="850" t="s">
        <v>471</v>
      </c>
      <c r="CQ124" s="851"/>
      <c r="CR124" s="851"/>
      <c r="CS124" s="851"/>
      <c r="CT124" s="851"/>
      <c r="CU124" s="851"/>
      <c r="CV124" s="851"/>
      <c r="CW124" s="851"/>
      <c r="CX124" s="851"/>
      <c r="CY124" s="851"/>
      <c r="CZ124" s="851"/>
      <c r="DA124" s="851"/>
      <c r="DB124" s="851"/>
      <c r="DC124" s="851"/>
      <c r="DD124" s="851"/>
      <c r="DE124" s="851"/>
      <c r="DF124" s="852"/>
      <c r="DG124" s="853" t="s">
        <v>433</v>
      </c>
      <c r="DH124" s="833"/>
      <c r="DI124" s="833"/>
      <c r="DJ124" s="833"/>
      <c r="DK124" s="833"/>
      <c r="DL124" s="833" t="s">
        <v>430</v>
      </c>
      <c r="DM124" s="833"/>
      <c r="DN124" s="833"/>
      <c r="DO124" s="833"/>
      <c r="DP124" s="833"/>
      <c r="DQ124" s="833" t="s">
        <v>128</v>
      </c>
      <c r="DR124" s="833"/>
      <c r="DS124" s="833"/>
      <c r="DT124" s="833"/>
      <c r="DU124" s="833"/>
      <c r="DV124" s="836" t="s">
        <v>433</v>
      </c>
      <c r="DW124" s="836"/>
      <c r="DX124" s="836"/>
      <c r="DY124" s="836"/>
      <c r="DZ124" s="837"/>
    </row>
    <row r="125" spans="1:130" s="235" customFormat="1" ht="26.25" customHeight="1" x14ac:dyDescent="0.2">
      <c r="A125" s="805"/>
      <c r="B125" s="806"/>
      <c r="C125" s="809" t="s">
        <v>456</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v>391349</v>
      </c>
      <c r="AB125" s="765"/>
      <c r="AC125" s="765"/>
      <c r="AD125" s="765"/>
      <c r="AE125" s="766"/>
      <c r="AF125" s="767">
        <v>391553</v>
      </c>
      <c r="AG125" s="765"/>
      <c r="AH125" s="765"/>
      <c r="AI125" s="765"/>
      <c r="AJ125" s="766"/>
      <c r="AK125" s="767">
        <v>396301</v>
      </c>
      <c r="AL125" s="765"/>
      <c r="AM125" s="765"/>
      <c r="AN125" s="765"/>
      <c r="AO125" s="766"/>
      <c r="AP125" s="812">
        <v>0.1</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472</v>
      </c>
      <c r="CL125" s="839"/>
      <c r="CM125" s="839"/>
      <c r="CN125" s="839"/>
      <c r="CO125" s="840"/>
      <c r="CP125" s="847" t="s">
        <v>473</v>
      </c>
      <c r="CQ125" s="793"/>
      <c r="CR125" s="793"/>
      <c r="CS125" s="793"/>
      <c r="CT125" s="793"/>
      <c r="CU125" s="793"/>
      <c r="CV125" s="793"/>
      <c r="CW125" s="793"/>
      <c r="CX125" s="793"/>
      <c r="CY125" s="793"/>
      <c r="CZ125" s="793"/>
      <c r="DA125" s="793"/>
      <c r="DB125" s="793"/>
      <c r="DC125" s="793"/>
      <c r="DD125" s="793"/>
      <c r="DE125" s="793"/>
      <c r="DF125" s="794"/>
      <c r="DG125" s="848" t="s">
        <v>433</v>
      </c>
      <c r="DH125" s="830"/>
      <c r="DI125" s="830"/>
      <c r="DJ125" s="830"/>
      <c r="DK125" s="830"/>
      <c r="DL125" s="830" t="s">
        <v>374</v>
      </c>
      <c r="DM125" s="830"/>
      <c r="DN125" s="830"/>
      <c r="DO125" s="830"/>
      <c r="DP125" s="830"/>
      <c r="DQ125" s="830" t="s">
        <v>440</v>
      </c>
      <c r="DR125" s="830"/>
      <c r="DS125" s="830"/>
      <c r="DT125" s="830"/>
      <c r="DU125" s="830"/>
      <c r="DV125" s="831" t="s">
        <v>433</v>
      </c>
      <c r="DW125" s="831"/>
      <c r="DX125" s="831"/>
      <c r="DY125" s="831"/>
      <c r="DZ125" s="832"/>
    </row>
    <row r="126" spans="1:130" s="235" customFormat="1" ht="26.25" customHeight="1" thickBot="1" x14ac:dyDescent="0.25">
      <c r="A126" s="805"/>
      <c r="B126" s="806"/>
      <c r="C126" s="809" t="s">
        <v>458</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128</v>
      </c>
      <c r="AB126" s="765"/>
      <c r="AC126" s="765"/>
      <c r="AD126" s="765"/>
      <c r="AE126" s="766"/>
      <c r="AF126" s="767" t="s">
        <v>430</v>
      </c>
      <c r="AG126" s="765"/>
      <c r="AH126" s="765"/>
      <c r="AI126" s="765"/>
      <c r="AJ126" s="766"/>
      <c r="AK126" s="767" t="s">
        <v>374</v>
      </c>
      <c r="AL126" s="765"/>
      <c r="AM126" s="765"/>
      <c r="AN126" s="765"/>
      <c r="AO126" s="766"/>
      <c r="AP126" s="812" t="s">
        <v>433</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474</v>
      </c>
      <c r="CQ126" s="735"/>
      <c r="CR126" s="735"/>
      <c r="CS126" s="735"/>
      <c r="CT126" s="735"/>
      <c r="CU126" s="735"/>
      <c r="CV126" s="735"/>
      <c r="CW126" s="735"/>
      <c r="CX126" s="735"/>
      <c r="CY126" s="735"/>
      <c r="CZ126" s="735"/>
      <c r="DA126" s="735"/>
      <c r="DB126" s="735"/>
      <c r="DC126" s="735"/>
      <c r="DD126" s="735"/>
      <c r="DE126" s="735"/>
      <c r="DF126" s="736"/>
      <c r="DG126" s="801" t="s">
        <v>374</v>
      </c>
      <c r="DH126" s="802"/>
      <c r="DI126" s="802"/>
      <c r="DJ126" s="802"/>
      <c r="DK126" s="802"/>
      <c r="DL126" s="802">
        <v>1518714</v>
      </c>
      <c r="DM126" s="802"/>
      <c r="DN126" s="802"/>
      <c r="DO126" s="802"/>
      <c r="DP126" s="802"/>
      <c r="DQ126" s="802">
        <v>1148011</v>
      </c>
      <c r="DR126" s="802"/>
      <c r="DS126" s="802"/>
      <c r="DT126" s="802"/>
      <c r="DU126" s="802"/>
      <c r="DV126" s="779">
        <v>0.4</v>
      </c>
      <c r="DW126" s="779"/>
      <c r="DX126" s="779"/>
      <c r="DY126" s="779"/>
      <c r="DZ126" s="780"/>
    </row>
    <row r="127" spans="1:130" s="235" customFormat="1" ht="26.25" customHeight="1" x14ac:dyDescent="0.2">
      <c r="A127" s="807"/>
      <c r="B127" s="808"/>
      <c r="C127" s="826" t="s">
        <v>475</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600988</v>
      </c>
      <c r="AB127" s="765"/>
      <c r="AC127" s="765"/>
      <c r="AD127" s="765"/>
      <c r="AE127" s="766"/>
      <c r="AF127" s="767">
        <v>590597</v>
      </c>
      <c r="AG127" s="765"/>
      <c r="AH127" s="765"/>
      <c r="AI127" s="765"/>
      <c r="AJ127" s="766"/>
      <c r="AK127" s="767">
        <v>647010</v>
      </c>
      <c r="AL127" s="765"/>
      <c r="AM127" s="765"/>
      <c r="AN127" s="765"/>
      <c r="AO127" s="766"/>
      <c r="AP127" s="812">
        <v>0.2</v>
      </c>
      <c r="AQ127" s="813"/>
      <c r="AR127" s="813"/>
      <c r="AS127" s="813"/>
      <c r="AT127" s="814"/>
      <c r="AU127" s="271"/>
      <c r="AV127" s="271"/>
      <c r="AW127" s="271"/>
      <c r="AX127" s="829" t="s">
        <v>476</v>
      </c>
      <c r="AY127" s="797"/>
      <c r="AZ127" s="797"/>
      <c r="BA127" s="797"/>
      <c r="BB127" s="797"/>
      <c r="BC127" s="797"/>
      <c r="BD127" s="797"/>
      <c r="BE127" s="798"/>
      <c r="BF127" s="796" t="s">
        <v>477</v>
      </c>
      <c r="BG127" s="797"/>
      <c r="BH127" s="797"/>
      <c r="BI127" s="797"/>
      <c r="BJ127" s="797"/>
      <c r="BK127" s="797"/>
      <c r="BL127" s="798"/>
      <c r="BM127" s="796" t="s">
        <v>478</v>
      </c>
      <c r="BN127" s="797"/>
      <c r="BO127" s="797"/>
      <c r="BP127" s="797"/>
      <c r="BQ127" s="797"/>
      <c r="BR127" s="797"/>
      <c r="BS127" s="798"/>
      <c r="BT127" s="796" t="s">
        <v>479</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480</v>
      </c>
      <c r="CQ127" s="735"/>
      <c r="CR127" s="735"/>
      <c r="CS127" s="735"/>
      <c r="CT127" s="735"/>
      <c r="CU127" s="735"/>
      <c r="CV127" s="735"/>
      <c r="CW127" s="735"/>
      <c r="CX127" s="735"/>
      <c r="CY127" s="735"/>
      <c r="CZ127" s="735"/>
      <c r="DA127" s="735"/>
      <c r="DB127" s="735"/>
      <c r="DC127" s="735"/>
      <c r="DD127" s="735"/>
      <c r="DE127" s="735"/>
      <c r="DF127" s="736"/>
      <c r="DG127" s="801" t="s">
        <v>430</v>
      </c>
      <c r="DH127" s="802"/>
      <c r="DI127" s="802"/>
      <c r="DJ127" s="802"/>
      <c r="DK127" s="802"/>
      <c r="DL127" s="802" t="s">
        <v>433</v>
      </c>
      <c r="DM127" s="802"/>
      <c r="DN127" s="802"/>
      <c r="DO127" s="802"/>
      <c r="DP127" s="802"/>
      <c r="DQ127" s="802" t="s">
        <v>433</v>
      </c>
      <c r="DR127" s="802"/>
      <c r="DS127" s="802"/>
      <c r="DT127" s="802"/>
      <c r="DU127" s="802"/>
      <c r="DV127" s="779" t="s">
        <v>128</v>
      </c>
      <c r="DW127" s="779"/>
      <c r="DX127" s="779"/>
      <c r="DY127" s="779"/>
      <c r="DZ127" s="780"/>
    </row>
    <row r="128" spans="1:130" s="235" customFormat="1" ht="26.25" customHeight="1" thickBot="1" x14ac:dyDescent="0.25">
      <c r="A128" s="781" t="s">
        <v>481</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482</v>
      </c>
      <c r="X128" s="783"/>
      <c r="Y128" s="783"/>
      <c r="Z128" s="784"/>
      <c r="AA128" s="785">
        <v>1672749</v>
      </c>
      <c r="AB128" s="786"/>
      <c r="AC128" s="786"/>
      <c r="AD128" s="786"/>
      <c r="AE128" s="787"/>
      <c r="AF128" s="788">
        <v>1605466</v>
      </c>
      <c r="AG128" s="786"/>
      <c r="AH128" s="786"/>
      <c r="AI128" s="786"/>
      <c r="AJ128" s="787"/>
      <c r="AK128" s="788">
        <v>1502797</v>
      </c>
      <c r="AL128" s="786"/>
      <c r="AM128" s="786"/>
      <c r="AN128" s="786"/>
      <c r="AO128" s="787"/>
      <c r="AP128" s="789"/>
      <c r="AQ128" s="790"/>
      <c r="AR128" s="790"/>
      <c r="AS128" s="790"/>
      <c r="AT128" s="791"/>
      <c r="AU128" s="271"/>
      <c r="AV128" s="271"/>
      <c r="AW128" s="271"/>
      <c r="AX128" s="792" t="s">
        <v>483</v>
      </c>
      <c r="AY128" s="793"/>
      <c r="AZ128" s="793"/>
      <c r="BA128" s="793"/>
      <c r="BB128" s="793"/>
      <c r="BC128" s="793"/>
      <c r="BD128" s="793"/>
      <c r="BE128" s="794"/>
      <c r="BF128" s="771" t="s">
        <v>374</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484</v>
      </c>
      <c r="CQ128" s="713"/>
      <c r="CR128" s="713"/>
      <c r="CS128" s="713"/>
      <c r="CT128" s="713"/>
      <c r="CU128" s="713"/>
      <c r="CV128" s="713"/>
      <c r="CW128" s="713"/>
      <c r="CX128" s="713"/>
      <c r="CY128" s="713"/>
      <c r="CZ128" s="713"/>
      <c r="DA128" s="713"/>
      <c r="DB128" s="713"/>
      <c r="DC128" s="713"/>
      <c r="DD128" s="713"/>
      <c r="DE128" s="713"/>
      <c r="DF128" s="714"/>
      <c r="DG128" s="775">
        <v>1053518</v>
      </c>
      <c r="DH128" s="776"/>
      <c r="DI128" s="776"/>
      <c r="DJ128" s="776"/>
      <c r="DK128" s="776"/>
      <c r="DL128" s="776">
        <v>1018139</v>
      </c>
      <c r="DM128" s="776"/>
      <c r="DN128" s="776"/>
      <c r="DO128" s="776"/>
      <c r="DP128" s="776"/>
      <c r="DQ128" s="776">
        <v>1028863</v>
      </c>
      <c r="DR128" s="776"/>
      <c r="DS128" s="776"/>
      <c r="DT128" s="776"/>
      <c r="DU128" s="776"/>
      <c r="DV128" s="777">
        <v>0.4</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485</v>
      </c>
      <c r="X129" s="762"/>
      <c r="Y129" s="762"/>
      <c r="Z129" s="763"/>
      <c r="AA129" s="764">
        <v>327998121</v>
      </c>
      <c r="AB129" s="765"/>
      <c r="AC129" s="765"/>
      <c r="AD129" s="765"/>
      <c r="AE129" s="766"/>
      <c r="AF129" s="767">
        <v>323526011</v>
      </c>
      <c r="AG129" s="765"/>
      <c r="AH129" s="765"/>
      <c r="AI129" s="765"/>
      <c r="AJ129" s="766"/>
      <c r="AK129" s="767">
        <v>322268173</v>
      </c>
      <c r="AL129" s="765"/>
      <c r="AM129" s="765"/>
      <c r="AN129" s="765"/>
      <c r="AO129" s="766"/>
      <c r="AP129" s="768"/>
      <c r="AQ129" s="769"/>
      <c r="AR129" s="769"/>
      <c r="AS129" s="769"/>
      <c r="AT129" s="770"/>
      <c r="AU129" s="273"/>
      <c r="AV129" s="273"/>
      <c r="AW129" s="273"/>
      <c r="AX129" s="734" t="s">
        <v>486</v>
      </c>
      <c r="AY129" s="735"/>
      <c r="AZ129" s="735"/>
      <c r="BA129" s="735"/>
      <c r="BB129" s="735"/>
      <c r="BC129" s="735"/>
      <c r="BD129" s="735"/>
      <c r="BE129" s="736"/>
      <c r="BF129" s="754" t="s">
        <v>440</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487</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488</v>
      </c>
      <c r="X130" s="762"/>
      <c r="Y130" s="762"/>
      <c r="Z130" s="763"/>
      <c r="AA130" s="764">
        <v>58996914</v>
      </c>
      <c r="AB130" s="765"/>
      <c r="AC130" s="765"/>
      <c r="AD130" s="765"/>
      <c r="AE130" s="766"/>
      <c r="AF130" s="767">
        <v>58218549</v>
      </c>
      <c r="AG130" s="765"/>
      <c r="AH130" s="765"/>
      <c r="AI130" s="765"/>
      <c r="AJ130" s="766"/>
      <c r="AK130" s="767">
        <v>57661115</v>
      </c>
      <c r="AL130" s="765"/>
      <c r="AM130" s="765"/>
      <c r="AN130" s="765"/>
      <c r="AO130" s="766"/>
      <c r="AP130" s="768"/>
      <c r="AQ130" s="769"/>
      <c r="AR130" s="769"/>
      <c r="AS130" s="769"/>
      <c r="AT130" s="770"/>
      <c r="AU130" s="273"/>
      <c r="AV130" s="273"/>
      <c r="AW130" s="273"/>
      <c r="AX130" s="734" t="s">
        <v>489</v>
      </c>
      <c r="AY130" s="735"/>
      <c r="AZ130" s="735"/>
      <c r="BA130" s="735"/>
      <c r="BB130" s="735"/>
      <c r="BC130" s="735"/>
      <c r="BD130" s="735"/>
      <c r="BE130" s="736"/>
      <c r="BF130" s="737">
        <v>8.8000000000000007</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490</v>
      </c>
      <c r="X131" s="745"/>
      <c r="Y131" s="745"/>
      <c r="Z131" s="746"/>
      <c r="AA131" s="747">
        <v>269001207</v>
      </c>
      <c r="AB131" s="748"/>
      <c r="AC131" s="748"/>
      <c r="AD131" s="748"/>
      <c r="AE131" s="749"/>
      <c r="AF131" s="750">
        <v>265307462</v>
      </c>
      <c r="AG131" s="748"/>
      <c r="AH131" s="748"/>
      <c r="AI131" s="748"/>
      <c r="AJ131" s="749"/>
      <c r="AK131" s="750">
        <v>264607058</v>
      </c>
      <c r="AL131" s="748"/>
      <c r="AM131" s="748"/>
      <c r="AN131" s="748"/>
      <c r="AO131" s="749"/>
      <c r="AP131" s="751"/>
      <c r="AQ131" s="752"/>
      <c r="AR131" s="752"/>
      <c r="AS131" s="752"/>
      <c r="AT131" s="753"/>
      <c r="AU131" s="273"/>
      <c r="AV131" s="273"/>
      <c r="AW131" s="273"/>
      <c r="AX131" s="712" t="s">
        <v>491</v>
      </c>
      <c r="AY131" s="713"/>
      <c r="AZ131" s="713"/>
      <c r="BA131" s="713"/>
      <c r="BB131" s="713"/>
      <c r="BC131" s="713"/>
      <c r="BD131" s="713"/>
      <c r="BE131" s="714"/>
      <c r="BF131" s="715">
        <v>174.8</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492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493</v>
      </c>
      <c r="W132" s="725"/>
      <c r="X132" s="725"/>
      <c r="Y132" s="725"/>
      <c r="Z132" s="726"/>
      <c r="AA132" s="727">
        <v>9.3388231529999999</v>
      </c>
      <c r="AB132" s="728"/>
      <c r="AC132" s="728"/>
      <c r="AD132" s="728"/>
      <c r="AE132" s="729"/>
      <c r="AF132" s="730">
        <v>8.8307256130000003</v>
      </c>
      <c r="AG132" s="728"/>
      <c r="AH132" s="728"/>
      <c r="AI132" s="728"/>
      <c r="AJ132" s="729"/>
      <c r="AK132" s="730">
        <v>8.4547419739999992</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494</v>
      </c>
      <c r="W133" s="704"/>
      <c r="X133" s="704"/>
      <c r="Y133" s="704"/>
      <c r="Z133" s="705"/>
      <c r="AA133" s="706">
        <v>10</v>
      </c>
      <c r="AB133" s="707"/>
      <c r="AC133" s="707"/>
      <c r="AD133" s="707"/>
      <c r="AE133" s="708"/>
      <c r="AF133" s="706">
        <v>9.4</v>
      </c>
      <c r="AG133" s="707"/>
      <c r="AH133" s="707"/>
      <c r="AI133" s="707"/>
      <c r="AJ133" s="708"/>
      <c r="AK133" s="706">
        <v>8.8000000000000007</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pH9GOgOzPWjyWOCMHvjPU323ynYRgJkcbRxo+86bs9TfofZwoWnoBFG8Lb61zHiZnd/7Y53vlTckt1mTZmU4TQ==" saltValue="ycGvc8KU4IsLq6U1ZJNX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N65" sqref="AN65:DC69"/>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495</v>
      </c>
    </row>
  </sheetData>
  <sheetProtection algorithmName="SHA-512" hashValue="XIZzDcCmyP3FrbvHnyv2QtT8vqHPFzgQiOblRvQb4qIZBCGj+GShvq1zWqlh8xAofttGGFI4yFQ1Fb8GIw7BMg==" saltValue="KiWh3tkrRMcpplvee6Xg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N65" sqref="AN65:DC69"/>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496</v>
      </c>
    </row>
  </sheetData>
  <sheetProtection algorithmName="SHA-512" hashValue="ZShF/AKLyX11eNseLloh0qvo8RtPuVxtSk19XfyBTH8Rd0+sfBI4oRG9oTeAs4jThdW1Y/oPN82McxOxhwKaJQ==" saltValue="kBIEmgZ4JyjE+NeAzSRX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N65" sqref="AN65:DC69"/>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498</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4" t="s">
        <v>499</v>
      </c>
      <c r="AP7" s="294"/>
      <c r="AQ7" s="295" t="s">
        <v>500</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5"/>
      <c r="AP8" s="300" t="s">
        <v>501</v>
      </c>
      <c r="AQ8" s="301" t="s">
        <v>502</v>
      </c>
      <c r="AR8" s="302" t="s">
        <v>503</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8" t="s">
        <v>504</v>
      </c>
      <c r="AL9" s="1149"/>
      <c r="AM9" s="1149"/>
      <c r="AN9" s="1150"/>
      <c r="AO9" s="303">
        <v>151940216</v>
      </c>
      <c r="AP9" s="303">
        <v>131981</v>
      </c>
      <c r="AQ9" s="304">
        <v>137642</v>
      </c>
      <c r="AR9" s="305">
        <v>-4.0999999999999996</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8" t="s">
        <v>505</v>
      </c>
      <c r="AL10" s="1149"/>
      <c r="AM10" s="1149"/>
      <c r="AN10" s="1150"/>
      <c r="AO10" s="303">
        <v>222992</v>
      </c>
      <c r="AP10" s="303">
        <v>194</v>
      </c>
      <c r="AQ10" s="304">
        <v>356</v>
      </c>
      <c r="AR10" s="305">
        <v>-45.5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8" t="s">
        <v>506</v>
      </c>
      <c r="AL11" s="1149"/>
      <c r="AM11" s="1149"/>
      <c r="AN11" s="1150"/>
      <c r="AO11" s="303">
        <v>34328</v>
      </c>
      <c r="AP11" s="303">
        <v>30</v>
      </c>
      <c r="AQ11" s="304">
        <v>821</v>
      </c>
      <c r="AR11" s="305">
        <v>-96.3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8" t="s">
        <v>507</v>
      </c>
      <c r="AL12" s="1149"/>
      <c r="AM12" s="1149"/>
      <c r="AN12" s="1150"/>
      <c r="AO12" s="303" t="s">
        <v>508</v>
      </c>
      <c r="AP12" s="303" t="s">
        <v>508</v>
      </c>
      <c r="AQ12" s="304" t="s">
        <v>508</v>
      </c>
      <c r="AR12" s="305" t="s">
        <v>508</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8" t="s">
        <v>509</v>
      </c>
      <c r="AL13" s="1149"/>
      <c r="AM13" s="1149"/>
      <c r="AN13" s="1150"/>
      <c r="AO13" s="303" t="s">
        <v>508</v>
      </c>
      <c r="AP13" s="303" t="s">
        <v>508</v>
      </c>
      <c r="AQ13" s="304">
        <v>4</v>
      </c>
      <c r="AR13" s="305" t="s">
        <v>508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8" t="s">
        <v>510</v>
      </c>
      <c r="AL14" s="1149"/>
      <c r="AM14" s="1149"/>
      <c r="AN14" s="1150"/>
      <c r="AO14" s="303">
        <v>2950402</v>
      </c>
      <c r="AP14" s="303">
        <v>2563</v>
      </c>
      <c r="AQ14" s="304">
        <v>2718</v>
      </c>
      <c r="AR14" s="305">
        <v>-5.7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8" t="s">
        <v>511</v>
      </c>
      <c r="AL15" s="1149"/>
      <c r="AM15" s="1149"/>
      <c r="AN15" s="1150"/>
      <c r="AO15" s="303">
        <v>-15179055</v>
      </c>
      <c r="AP15" s="303">
        <v>-13185</v>
      </c>
      <c r="AQ15" s="304">
        <v>-12046</v>
      </c>
      <c r="AR15" s="305">
        <v>9.5</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0" t="s">
        <v>157</v>
      </c>
      <c r="AL16" s="1141"/>
      <c r="AM16" s="1141"/>
      <c r="AN16" s="1142"/>
      <c r="AO16" s="303">
        <v>139968883</v>
      </c>
      <c r="AP16" s="303">
        <v>121582</v>
      </c>
      <c r="AQ16" s="304">
        <v>129495</v>
      </c>
      <c r="AR16" s="305">
        <v>-6.1</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512</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513</v>
      </c>
      <c r="AP20" s="314" t="s">
        <v>514</v>
      </c>
      <c r="AQ20" s="315" t="s">
        <v>515</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1" t="s">
        <v>516</v>
      </c>
      <c r="AL21" s="1152"/>
      <c r="AM21" s="1152"/>
      <c r="AN21" s="1153"/>
      <c r="AO21" s="318">
        <v>1391.64</v>
      </c>
      <c r="AP21" s="319">
        <v>1466.01</v>
      </c>
      <c r="AQ21" s="320">
        <v>-74.37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1" t="s">
        <v>517</v>
      </c>
      <c r="AL22" s="1152"/>
      <c r="AM22" s="1152"/>
      <c r="AN22" s="1153"/>
      <c r="AO22" s="323">
        <v>99.3</v>
      </c>
      <c r="AP22" s="324">
        <v>98.8</v>
      </c>
      <c r="AQ22" s="325">
        <v>0.5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520</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4" t="s">
        <v>499</v>
      </c>
      <c r="AP30" s="294"/>
      <c r="AQ30" s="295" t="s">
        <v>500</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5"/>
      <c r="AP31" s="300" t="s">
        <v>501</v>
      </c>
      <c r="AQ31" s="301" t="s">
        <v>502</v>
      </c>
      <c r="AR31" s="302" t="s">
        <v>503</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7" t="s">
        <v>521</v>
      </c>
      <c r="AL32" s="1138"/>
      <c r="AM32" s="1138"/>
      <c r="AN32" s="1139"/>
      <c r="AO32" s="303">
        <v>69680666</v>
      </c>
      <c r="AP32" s="303">
        <v>60527</v>
      </c>
      <c r="AQ32" s="304">
        <v>72769</v>
      </c>
      <c r="AR32" s="305">
        <v>-16.8</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7" t="s">
        <v>522</v>
      </c>
      <c r="AL33" s="1138"/>
      <c r="AM33" s="1138"/>
      <c r="AN33" s="1139"/>
      <c r="AO33" s="303" t="s">
        <v>508</v>
      </c>
      <c r="AP33" s="303" t="s">
        <v>508</v>
      </c>
      <c r="AQ33" s="304" t="s">
        <v>508</v>
      </c>
      <c r="AR33" s="305" t="s">
        <v>508</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7" t="s">
        <v>523</v>
      </c>
      <c r="AL34" s="1138"/>
      <c r="AM34" s="1138"/>
      <c r="AN34" s="1139"/>
      <c r="AO34" s="303">
        <v>9666667</v>
      </c>
      <c r="AP34" s="303">
        <v>8397</v>
      </c>
      <c r="AQ34" s="304">
        <v>4467</v>
      </c>
      <c r="AR34" s="305">
        <v>88</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7" t="s">
        <v>524</v>
      </c>
      <c r="AL35" s="1138"/>
      <c r="AM35" s="1138"/>
      <c r="AN35" s="1139"/>
      <c r="AO35" s="303">
        <v>840620</v>
      </c>
      <c r="AP35" s="303">
        <v>730</v>
      </c>
      <c r="AQ35" s="304">
        <v>1780</v>
      </c>
      <c r="AR35" s="305">
        <v>-59</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7" t="s">
        <v>525</v>
      </c>
      <c r="AL36" s="1138"/>
      <c r="AM36" s="1138"/>
      <c r="AN36" s="1139"/>
      <c r="AO36" s="303" t="s">
        <v>508</v>
      </c>
      <c r="AP36" s="303" t="s">
        <v>508</v>
      </c>
      <c r="AQ36" s="304">
        <v>164</v>
      </c>
      <c r="AR36" s="305" t="s">
        <v>508</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7" t="s">
        <v>526</v>
      </c>
      <c r="AL37" s="1138"/>
      <c r="AM37" s="1138"/>
      <c r="AN37" s="1139"/>
      <c r="AO37" s="303">
        <v>1347800</v>
      </c>
      <c r="AP37" s="303">
        <v>1171</v>
      </c>
      <c r="AQ37" s="304">
        <v>647</v>
      </c>
      <c r="AR37" s="305">
        <v>81</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4" t="s">
        <v>527</v>
      </c>
      <c r="AL38" s="1135"/>
      <c r="AM38" s="1135"/>
      <c r="AN38" s="1136"/>
      <c r="AO38" s="333">
        <v>3</v>
      </c>
      <c r="AP38" s="333">
        <v>0</v>
      </c>
      <c r="AQ38" s="334">
        <v>2</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4" t="s">
        <v>528</v>
      </c>
      <c r="AL39" s="1135"/>
      <c r="AM39" s="1135"/>
      <c r="AN39" s="1136"/>
      <c r="AO39" s="303">
        <v>-1502797</v>
      </c>
      <c r="AP39" s="303">
        <v>-1305</v>
      </c>
      <c r="AQ39" s="304">
        <v>-2529</v>
      </c>
      <c r="AR39" s="305">
        <v>-48.4</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7" t="s">
        <v>529</v>
      </c>
      <c r="AL40" s="1138"/>
      <c r="AM40" s="1138"/>
      <c r="AN40" s="1139"/>
      <c r="AO40" s="303">
        <v>-57661115</v>
      </c>
      <c r="AP40" s="303">
        <v>-50087</v>
      </c>
      <c r="AQ40" s="304">
        <v>-51424</v>
      </c>
      <c r="AR40" s="305">
        <v>-2.6</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0" t="s">
        <v>530</v>
      </c>
      <c r="AL41" s="1141"/>
      <c r="AM41" s="1141"/>
      <c r="AN41" s="1142"/>
      <c r="AO41" s="303">
        <v>22371844</v>
      </c>
      <c r="AP41" s="303">
        <v>19433</v>
      </c>
      <c r="AQ41" s="304">
        <v>25875</v>
      </c>
      <c r="AR41" s="305">
        <v>-24.9</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531</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532</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3" t="s">
        <v>499</v>
      </c>
      <c r="AN49" s="1145" t="s">
        <v>533</v>
      </c>
      <c r="AO49" s="1146"/>
      <c r="AP49" s="1146"/>
      <c r="AQ49" s="1146"/>
      <c r="AR49" s="1147"/>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4"/>
      <c r="AN50" s="345" t="s">
        <v>534</v>
      </c>
      <c r="AO50" s="346" t="s">
        <v>535</v>
      </c>
      <c r="AP50" s="347" t="s">
        <v>536</v>
      </c>
      <c r="AQ50" s="348" t="s">
        <v>537</v>
      </c>
      <c r="AR50" s="349" t="s">
        <v>538</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539</v>
      </c>
      <c r="AL51" s="342"/>
      <c r="AM51" s="350">
        <v>107264465</v>
      </c>
      <c r="AN51" s="351">
        <v>90598</v>
      </c>
      <c r="AO51" s="352">
        <v>-9</v>
      </c>
      <c r="AP51" s="353">
        <v>97161</v>
      </c>
      <c r="AQ51" s="354">
        <v>2.6</v>
      </c>
      <c r="AR51" s="355">
        <v>-11.6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540</v>
      </c>
      <c r="AM52" s="358">
        <v>27212904</v>
      </c>
      <c r="AN52" s="359">
        <v>22985</v>
      </c>
      <c r="AO52" s="360">
        <v>-22.2</v>
      </c>
      <c r="AP52" s="361">
        <v>26543</v>
      </c>
      <c r="AQ52" s="362">
        <v>6.6</v>
      </c>
      <c r="AR52" s="363">
        <v>-28.8</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541</v>
      </c>
      <c r="AL53" s="342"/>
      <c r="AM53" s="350">
        <v>112856129</v>
      </c>
      <c r="AN53" s="351">
        <v>95893</v>
      </c>
      <c r="AO53" s="352">
        <v>5.8</v>
      </c>
      <c r="AP53" s="353">
        <v>101731</v>
      </c>
      <c r="AQ53" s="354">
        <v>4.7</v>
      </c>
      <c r="AR53" s="355">
        <v>1.1000000000000001</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540</v>
      </c>
      <c r="AM54" s="358">
        <v>27103104</v>
      </c>
      <c r="AN54" s="359">
        <v>23029</v>
      </c>
      <c r="AO54" s="360">
        <v>0.2</v>
      </c>
      <c r="AP54" s="361">
        <v>26906</v>
      </c>
      <c r="AQ54" s="362">
        <v>1.4</v>
      </c>
      <c r="AR54" s="363">
        <v>-1.2</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542</v>
      </c>
      <c r="AL55" s="342"/>
      <c r="AM55" s="350">
        <v>116342599</v>
      </c>
      <c r="AN55" s="351">
        <v>99510</v>
      </c>
      <c r="AO55" s="352">
        <v>3.8</v>
      </c>
      <c r="AP55" s="353">
        <v>108224</v>
      </c>
      <c r="AQ55" s="354">
        <v>6.4</v>
      </c>
      <c r="AR55" s="355">
        <v>-2.6</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540</v>
      </c>
      <c r="AM56" s="358">
        <v>31114242</v>
      </c>
      <c r="AN56" s="359">
        <v>26613</v>
      </c>
      <c r="AO56" s="360">
        <v>15.6</v>
      </c>
      <c r="AP56" s="361">
        <v>27358</v>
      </c>
      <c r="AQ56" s="362">
        <v>1.7</v>
      </c>
      <c r="AR56" s="363">
        <v>13.9</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543</v>
      </c>
      <c r="AL57" s="342"/>
      <c r="AM57" s="350">
        <v>127716935</v>
      </c>
      <c r="AN57" s="351">
        <v>110080</v>
      </c>
      <c r="AO57" s="352">
        <v>10.6</v>
      </c>
      <c r="AP57" s="353">
        <v>105585</v>
      </c>
      <c r="AQ57" s="354">
        <v>-2.4</v>
      </c>
      <c r="AR57" s="355">
        <v>13</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540</v>
      </c>
      <c r="AM58" s="358">
        <v>34724291</v>
      </c>
      <c r="AN58" s="359">
        <v>29929</v>
      </c>
      <c r="AO58" s="360">
        <v>12.5</v>
      </c>
      <c r="AP58" s="361">
        <v>26225</v>
      </c>
      <c r="AQ58" s="362">
        <v>-4.0999999999999996</v>
      </c>
      <c r="AR58" s="363">
        <v>16.600000000000001</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544</v>
      </c>
      <c r="AL59" s="342"/>
      <c r="AM59" s="350">
        <v>132140616</v>
      </c>
      <c r="AN59" s="351">
        <v>114782</v>
      </c>
      <c r="AO59" s="352">
        <v>4.3</v>
      </c>
      <c r="AP59" s="353">
        <v>111577</v>
      </c>
      <c r="AQ59" s="354">
        <v>5.7</v>
      </c>
      <c r="AR59" s="355">
        <v>-1.4</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540</v>
      </c>
      <c r="AM60" s="358">
        <v>35115255</v>
      </c>
      <c r="AN60" s="359">
        <v>30502</v>
      </c>
      <c r="AO60" s="360">
        <v>1.9</v>
      </c>
      <c r="AP60" s="361">
        <v>26257</v>
      </c>
      <c r="AQ60" s="362">
        <v>0.1</v>
      </c>
      <c r="AR60" s="363">
        <v>1.8</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545</v>
      </c>
      <c r="AL61" s="364"/>
      <c r="AM61" s="365">
        <v>119264149</v>
      </c>
      <c r="AN61" s="366">
        <v>102173</v>
      </c>
      <c r="AO61" s="367">
        <v>3.1</v>
      </c>
      <c r="AP61" s="368">
        <v>104856</v>
      </c>
      <c r="AQ61" s="369">
        <v>3.4</v>
      </c>
      <c r="AR61" s="355">
        <v>-0.3</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540</v>
      </c>
      <c r="AM62" s="358">
        <v>31053959</v>
      </c>
      <c r="AN62" s="359">
        <v>26612</v>
      </c>
      <c r="AO62" s="360">
        <v>1.6</v>
      </c>
      <c r="AP62" s="361">
        <v>26658</v>
      </c>
      <c r="AQ62" s="362">
        <v>1.1000000000000001</v>
      </c>
      <c r="AR62" s="363">
        <v>0.5</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MS7iRTz4aEdhKcmQPoHz5UTlb2CpZvxzPHYgdzHeFR9Vpol7gVqtx3qnPpJsAJN1/ieO1Xz+WjIHfWmm2xEL8A==" saltValue="6TYMmQKcZhCy2Edi4XMt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N65" sqref="AN65:DC69"/>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546</v>
      </c>
    </row>
    <row r="121" spans="125:125" ht="13.5" hidden="1" customHeight="1" x14ac:dyDescent="0.2">
      <c r="DU121" s="279"/>
    </row>
  </sheetData>
  <sheetProtection algorithmName="SHA-512" hashValue="JeOK0NcRLSkTkYyp+FOPrnzGCi0A/0Y9Oi2aJ9Sa9K4M/4q5RbKeavMSIgB3GHjtA55aWOMag7yQ3kmi6TCGOw==" saltValue="zPbWO3k8O8Reh1JYQgTv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AN65" sqref="AN65:DC69"/>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547</v>
      </c>
    </row>
  </sheetData>
  <sheetProtection algorithmName="SHA-512" hashValue="04evZbzCWxuN8FTGl03gUNzkolSdBGxVJDxbhXGkTKSLAJjCsi4E5TU72Ef7DPUxoAKbAmjq0IGLs+ZxVAQCbQ==" saltValue="4ccbtT90qmz64sDFJk8P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AN65" sqref="AN65:DC6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548</v>
      </c>
      <c r="G46" s="373" t="s">
        <v>549</v>
      </c>
      <c r="H46" s="373" t="s">
        <v>550</v>
      </c>
      <c r="I46" s="373" t="s">
        <v>551</v>
      </c>
      <c r="J46" s="374" t="s">
        <v>552</v>
      </c>
    </row>
    <row r="47" spans="2:10" ht="57.75" customHeight="1" x14ac:dyDescent="0.2">
      <c r="B47" s="7"/>
      <c r="C47" s="1156" t="s">
        <v>3</v>
      </c>
      <c r="D47" s="1156"/>
      <c r="E47" s="1157"/>
      <c r="F47" s="375">
        <v>3.01</v>
      </c>
      <c r="G47" s="376">
        <v>2.79</v>
      </c>
      <c r="H47" s="376">
        <v>2.0699999999999998</v>
      </c>
      <c r="I47" s="376">
        <v>3.31</v>
      </c>
      <c r="J47" s="377">
        <v>3.18</v>
      </c>
    </row>
    <row r="48" spans="2:10" ht="57.75" customHeight="1" x14ac:dyDescent="0.2">
      <c r="B48" s="8"/>
      <c r="C48" s="1158" t="s">
        <v>4</v>
      </c>
      <c r="D48" s="1158"/>
      <c r="E48" s="1159"/>
      <c r="F48" s="378">
        <v>0.86</v>
      </c>
      <c r="G48" s="379">
        <v>0.84</v>
      </c>
      <c r="H48" s="379">
        <v>0.96</v>
      </c>
      <c r="I48" s="379">
        <v>0.94</v>
      </c>
      <c r="J48" s="380">
        <v>1.01</v>
      </c>
    </row>
    <row r="49" spans="2:10" ht="57.75" customHeight="1" thickBot="1" x14ac:dyDescent="0.25">
      <c r="B49" s="9"/>
      <c r="C49" s="1160" t="s">
        <v>5</v>
      </c>
      <c r="D49" s="1160"/>
      <c r="E49" s="1161"/>
      <c r="F49" s="381">
        <v>0.62</v>
      </c>
      <c r="G49" s="382">
        <v>0.56999999999999995</v>
      </c>
      <c r="H49" s="382">
        <v>1.37</v>
      </c>
      <c r="I49" s="382">
        <v>1.18</v>
      </c>
      <c r="J49" s="383" t="s">
        <v>553</v>
      </c>
    </row>
    <row r="50" spans="2:10" ht="13.5" customHeight="1" x14ac:dyDescent="0.2"/>
  </sheetData>
  <sheetProtection algorithmName="SHA-512" hashValue="nL86q3ivMiow3HBLQvsv5wN++NraNlAl5rijl6S+WeiHPYcm/1IlU9JUC22y6pdefEP/28D1pkPMtgpCDEz2Gg==" saltValue="/2wNmtPo3+WXQeeVptSw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AN65" sqref="AN65:DC69"/>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548</v>
      </c>
      <c r="G33" s="17" t="s">
        <v>549</v>
      </c>
      <c r="H33" s="17" t="s">
        <v>550</v>
      </c>
      <c r="I33" s="17" t="s">
        <v>551</v>
      </c>
      <c r="J33" s="18" t="s">
        <v>552</v>
      </c>
      <c r="K33" s="10"/>
      <c r="L33" s="10"/>
      <c r="M33" s="10"/>
      <c r="N33" s="10"/>
      <c r="O33" s="10"/>
      <c r="P33" s="10"/>
    </row>
    <row r="34" spans="1:16" ht="39" customHeight="1" x14ac:dyDescent="0.2">
      <c r="A34" s="10"/>
      <c r="B34" s="19"/>
      <c r="C34" s="1168" t="s">
        <v>554</v>
      </c>
      <c r="D34" s="1168"/>
      <c r="E34" s="1169"/>
      <c r="F34" s="20">
        <v>1.74</v>
      </c>
      <c r="G34" s="21">
        <v>1.67</v>
      </c>
      <c r="H34" s="21">
        <v>1.75</v>
      </c>
      <c r="I34" s="21">
        <v>1.96</v>
      </c>
      <c r="J34" s="22">
        <v>2.11</v>
      </c>
      <c r="K34" s="10"/>
      <c r="L34" s="10"/>
      <c r="M34" s="10"/>
      <c r="N34" s="10"/>
      <c r="O34" s="10"/>
      <c r="P34" s="10"/>
    </row>
    <row r="35" spans="1:16" ht="39" customHeight="1" x14ac:dyDescent="0.2">
      <c r="A35" s="10"/>
      <c r="B35" s="23"/>
      <c r="C35" s="1162" t="s">
        <v>555</v>
      </c>
      <c r="D35" s="1163"/>
      <c r="E35" s="1164"/>
      <c r="F35" s="24">
        <v>1.69</v>
      </c>
      <c r="G35" s="25">
        <v>1.2</v>
      </c>
      <c r="H35" s="25">
        <v>1.64</v>
      </c>
      <c r="I35" s="25">
        <v>1.51</v>
      </c>
      <c r="J35" s="26">
        <v>1.4</v>
      </c>
      <c r="K35" s="10"/>
      <c r="L35" s="10"/>
      <c r="M35" s="10"/>
      <c r="N35" s="10"/>
      <c r="O35" s="10"/>
      <c r="P35" s="10"/>
    </row>
    <row r="36" spans="1:16" ht="39" customHeight="1" x14ac:dyDescent="0.2">
      <c r="A36" s="10"/>
      <c r="B36" s="23"/>
      <c r="C36" s="1162" t="s">
        <v>556</v>
      </c>
      <c r="D36" s="1163"/>
      <c r="E36" s="1164"/>
      <c r="F36" s="24">
        <v>1.76</v>
      </c>
      <c r="G36" s="25">
        <v>1.43</v>
      </c>
      <c r="H36" s="25">
        <v>1.32</v>
      </c>
      <c r="I36" s="25">
        <v>1.23</v>
      </c>
      <c r="J36" s="26">
        <v>1.23</v>
      </c>
      <c r="K36" s="10"/>
      <c r="L36" s="10"/>
      <c r="M36" s="10"/>
      <c r="N36" s="10"/>
      <c r="O36" s="10"/>
      <c r="P36" s="10"/>
    </row>
    <row r="37" spans="1:16" ht="39" customHeight="1" x14ac:dyDescent="0.2">
      <c r="A37" s="10"/>
      <c r="B37" s="23"/>
      <c r="C37" s="1162" t="s">
        <v>557</v>
      </c>
      <c r="D37" s="1163"/>
      <c r="E37" s="1164"/>
      <c r="F37" s="24" t="s">
        <v>508</v>
      </c>
      <c r="G37" s="25" t="s">
        <v>508</v>
      </c>
      <c r="H37" s="25" t="s">
        <v>508</v>
      </c>
      <c r="I37" s="25">
        <v>0.65</v>
      </c>
      <c r="J37" s="26">
        <v>1.07</v>
      </c>
      <c r="K37" s="10"/>
      <c r="L37" s="10"/>
      <c r="M37" s="10"/>
      <c r="N37" s="10"/>
      <c r="O37" s="10"/>
      <c r="P37" s="10"/>
    </row>
    <row r="38" spans="1:16" ht="39" customHeight="1" x14ac:dyDescent="0.2">
      <c r="A38" s="10"/>
      <c r="B38" s="23"/>
      <c r="C38" s="1162" t="s">
        <v>558</v>
      </c>
      <c r="D38" s="1163"/>
      <c r="E38" s="1164"/>
      <c r="F38" s="24">
        <v>0.81</v>
      </c>
      <c r="G38" s="25">
        <v>0.81</v>
      </c>
      <c r="H38" s="25">
        <v>0.93</v>
      </c>
      <c r="I38" s="25">
        <v>0.91</v>
      </c>
      <c r="J38" s="26">
        <v>0.98</v>
      </c>
      <c r="K38" s="10"/>
      <c r="L38" s="10"/>
      <c r="M38" s="10"/>
      <c r="N38" s="10"/>
      <c r="O38" s="10"/>
      <c r="P38" s="10"/>
    </row>
    <row r="39" spans="1:16" ht="39" customHeight="1" x14ac:dyDescent="0.2">
      <c r="A39" s="10"/>
      <c r="B39" s="23"/>
      <c r="C39" s="1162" t="s">
        <v>559</v>
      </c>
      <c r="D39" s="1163"/>
      <c r="E39" s="1164"/>
      <c r="F39" s="24">
        <v>0.04</v>
      </c>
      <c r="G39" s="25">
        <v>0.02</v>
      </c>
      <c r="H39" s="25">
        <v>0.01</v>
      </c>
      <c r="I39" s="25">
        <v>0.02</v>
      </c>
      <c r="J39" s="26">
        <v>0.02</v>
      </c>
      <c r="K39" s="10"/>
      <c r="L39" s="10"/>
      <c r="M39" s="10"/>
      <c r="N39" s="10"/>
      <c r="O39" s="10"/>
      <c r="P39" s="10"/>
    </row>
    <row r="40" spans="1:16" ht="39" customHeight="1" x14ac:dyDescent="0.2">
      <c r="A40" s="10"/>
      <c r="B40" s="23"/>
      <c r="C40" s="1162" t="s">
        <v>560</v>
      </c>
      <c r="D40" s="1163"/>
      <c r="E40" s="1164"/>
      <c r="F40" s="24">
        <v>0</v>
      </c>
      <c r="G40" s="25">
        <v>0</v>
      </c>
      <c r="H40" s="25">
        <v>0.09</v>
      </c>
      <c r="I40" s="25">
        <v>0.02</v>
      </c>
      <c r="J40" s="26">
        <v>0.01</v>
      </c>
      <c r="K40" s="10"/>
      <c r="L40" s="10"/>
      <c r="M40" s="10"/>
      <c r="N40" s="10"/>
      <c r="O40" s="10"/>
      <c r="P40" s="10"/>
    </row>
    <row r="41" spans="1:16" ht="39" customHeight="1" x14ac:dyDescent="0.2">
      <c r="A41" s="10"/>
      <c r="B41" s="23"/>
      <c r="C41" s="1162" t="s">
        <v>561</v>
      </c>
      <c r="D41" s="1163"/>
      <c r="E41" s="1164"/>
      <c r="F41" s="24">
        <v>0</v>
      </c>
      <c r="G41" s="25">
        <v>0</v>
      </c>
      <c r="H41" s="25">
        <v>0</v>
      </c>
      <c r="I41" s="25">
        <v>0</v>
      </c>
      <c r="J41" s="26">
        <v>0</v>
      </c>
      <c r="K41" s="10"/>
      <c r="L41" s="10"/>
      <c r="M41" s="10"/>
      <c r="N41" s="10"/>
      <c r="O41" s="10"/>
      <c r="P41" s="10"/>
    </row>
    <row r="42" spans="1:16" ht="39" customHeight="1" x14ac:dyDescent="0.2">
      <c r="A42" s="10"/>
      <c r="B42" s="27"/>
      <c r="C42" s="1162" t="s">
        <v>562</v>
      </c>
      <c r="D42" s="1163"/>
      <c r="E42" s="1164"/>
      <c r="F42" s="24" t="s">
        <v>508</v>
      </c>
      <c r="G42" s="25" t="s">
        <v>508</v>
      </c>
      <c r="H42" s="25" t="s">
        <v>508</v>
      </c>
      <c r="I42" s="25" t="s">
        <v>508</v>
      </c>
      <c r="J42" s="26" t="s">
        <v>508</v>
      </c>
      <c r="K42" s="10"/>
      <c r="L42" s="10"/>
      <c r="M42" s="10"/>
      <c r="N42" s="10"/>
      <c r="O42" s="10"/>
      <c r="P42" s="10"/>
    </row>
    <row r="43" spans="1:16" ht="39" customHeight="1" thickBot="1" x14ac:dyDescent="0.25">
      <c r="A43" s="10"/>
      <c r="B43" s="28"/>
      <c r="C43" s="1165" t="s">
        <v>563</v>
      </c>
      <c r="D43" s="1166"/>
      <c r="E43" s="1167"/>
      <c r="F43" s="29">
        <v>0</v>
      </c>
      <c r="G43" s="30">
        <v>0</v>
      </c>
      <c r="H43" s="30">
        <v>0.05</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7phFFKVAyHZSBZanBw1Dg/vRb4GSZ1QMFoiMbmcueAWAkcvpZ7RlgjLOi+PyfZhYD5G1LGB/UsYCN9Jjgsit4w==" saltValue="DxbQmSsBuvLrT5VtWQy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AN65" sqref="AN65:DC69"/>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548</v>
      </c>
      <c r="L44" s="44" t="s">
        <v>549</v>
      </c>
      <c r="M44" s="44" t="s">
        <v>550</v>
      </c>
      <c r="N44" s="44" t="s">
        <v>551</v>
      </c>
      <c r="O44" s="45" t="s">
        <v>552</v>
      </c>
      <c r="P44" s="36"/>
      <c r="Q44" s="36"/>
      <c r="R44" s="36"/>
      <c r="S44" s="36"/>
      <c r="T44" s="36"/>
      <c r="U44" s="36"/>
    </row>
    <row r="45" spans="1:21" ht="30.75" customHeight="1" x14ac:dyDescent="0.2">
      <c r="A45" s="36"/>
      <c r="B45" s="1188" t="s">
        <v>9</v>
      </c>
      <c r="C45" s="1189"/>
      <c r="D45" s="46"/>
      <c r="E45" s="1194" t="s">
        <v>10</v>
      </c>
      <c r="F45" s="1194"/>
      <c r="G45" s="1194"/>
      <c r="H45" s="1194"/>
      <c r="I45" s="1194"/>
      <c r="J45" s="1195"/>
      <c r="K45" s="47">
        <v>80267</v>
      </c>
      <c r="L45" s="48">
        <v>77773</v>
      </c>
      <c r="M45" s="48">
        <v>74327</v>
      </c>
      <c r="N45" s="48">
        <v>71899</v>
      </c>
      <c r="O45" s="49">
        <v>69681</v>
      </c>
      <c r="P45" s="36"/>
      <c r="Q45" s="36"/>
      <c r="R45" s="36"/>
      <c r="S45" s="36"/>
      <c r="T45" s="36"/>
      <c r="U45" s="36"/>
    </row>
    <row r="46" spans="1:21" ht="30.75" customHeight="1" x14ac:dyDescent="0.2">
      <c r="A46" s="36"/>
      <c r="B46" s="1190"/>
      <c r="C46" s="1191"/>
      <c r="D46" s="50"/>
      <c r="E46" s="1172" t="s">
        <v>11</v>
      </c>
      <c r="F46" s="1172"/>
      <c r="G46" s="1172"/>
      <c r="H46" s="1172"/>
      <c r="I46" s="1172"/>
      <c r="J46" s="1173"/>
      <c r="K46" s="51" t="s">
        <v>508</v>
      </c>
      <c r="L46" s="52" t="s">
        <v>508</v>
      </c>
      <c r="M46" s="52" t="s">
        <v>508</v>
      </c>
      <c r="N46" s="52" t="s">
        <v>508</v>
      </c>
      <c r="O46" s="53" t="s">
        <v>508</v>
      </c>
      <c r="P46" s="36"/>
      <c r="Q46" s="36"/>
      <c r="R46" s="36"/>
      <c r="S46" s="36"/>
      <c r="T46" s="36"/>
      <c r="U46" s="36"/>
    </row>
    <row r="47" spans="1:21" ht="30.75" customHeight="1" x14ac:dyDescent="0.2">
      <c r="A47" s="36"/>
      <c r="B47" s="1190"/>
      <c r="C47" s="1191"/>
      <c r="D47" s="50"/>
      <c r="E47" s="1172" t="s">
        <v>12</v>
      </c>
      <c r="F47" s="1172"/>
      <c r="G47" s="1172"/>
      <c r="H47" s="1172"/>
      <c r="I47" s="1172"/>
      <c r="J47" s="1173"/>
      <c r="K47" s="51">
        <v>7667</v>
      </c>
      <c r="L47" s="52">
        <v>8667</v>
      </c>
      <c r="M47" s="52">
        <v>9333</v>
      </c>
      <c r="N47" s="52">
        <v>9500</v>
      </c>
      <c r="O47" s="53">
        <v>9667</v>
      </c>
      <c r="P47" s="36"/>
      <c r="Q47" s="36"/>
      <c r="R47" s="36"/>
      <c r="S47" s="36"/>
      <c r="T47" s="36"/>
      <c r="U47" s="36"/>
    </row>
    <row r="48" spans="1:21" ht="30.75" customHeight="1" x14ac:dyDescent="0.2">
      <c r="A48" s="36"/>
      <c r="B48" s="1190"/>
      <c r="C48" s="1191"/>
      <c r="D48" s="50"/>
      <c r="E48" s="1172" t="s">
        <v>13</v>
      </c>
      <c r="F48" s="1172"/>
      <c r="G48" s="1172"/>
      <c r="H48" s="1172"/>
      <c r="I48" s="1172"/>
      <c r="J48" s="1173"/>
      <c r="K48" s="51">
        <v>707</v>
      </c>
      <c r="L48" s="52">
        <v>599</v>
      </c>
      <c r="M48" s="52">
        <v>573</v>
      </c>
      <c r="N48" s="52">
        <v>573</v>
      </c>
      <c r="O48" s="53">
        <v>841</v>
      </c>
      <c r="P48" s="36"/>
      <c r="Q48" s="36"/>
      <c r="R48" s="36"/>
      <c r="S48" s="36"/>
      <c r="T48" s="36"/>
      <c r="U48" s="36"/>
    </row>
    <row r="49" spans="1:21" ht="30.75" customHeight="1" x14ac:dyDescent="0.2">
      <c r="A49" s="36"/>
      <c r="B49" s="1190"/>
      <c r="C49" s="1191"/>
      <c r="D49" s="50"/>
      <c r="E49" s="1172" t="s">
        <v>14</v>
      </c>
      <c r="F49" s="1172"/>
      <c r="G49" s="1172"/>
      <c r="H49" s="1172"/>
      <c r="I49" s="1172"/>
      <c r="J49" s="1173"/>
      <c r="K49" s="51" t="s">
        <v>508</v>
      </c>
      <c r="L49" s="52" t="s">
        <v>508</v>
      </c>
      <c r="M49" s="52" t="s">
        <v>508</v>
      </c>
      <c r="N49" s="52" t="s">
        <v>508</v>
      </c>
      <c r="O49" s="53" t="s">
        <v>508</v>
      </c>
      <c r="P49" s="36"/>
      <c r="Q49" s="36"/>
      <c r="R49" s="36"/>
      <c r="S49" s="36"/>
      <c r="T49" s="36"/>
      <c r="U49" s="36"/>
    </row>
    <row r="50" spans="1:21" ht="30.75" customHeight="1" x14ac:dyDescent="0.2">
      <c r="A50" s="36"/>
      <c r="B50" s="1190"/>
      <c r="C50" s="1191"/>
      <c r="D50" s="50"/>
      <c r="E50" s="1172" t="s">
        <v>15</v>
      </c>
      <c r="F50" s="1172"/>
      <c r="G50" s="1172"/>
      <c r="H50" s="1172"/>
      <c r="I50" s="1172"/>
      <c r="J50" s="1173"/>
      <c r="K50" s="51">
        <v>1600</v>
      </c>
      <c r="L50" s="52">
        <v>1531</v>
      </c>
      <c r="M50" s="52">
        <v>1558</v>
      </c>
      <c r="N50" s="52">
        <v>1280</v>
      </c>
      <c r="O50" s="53">
        <v>1348</v>
      </c>
      <c r="P50" s="36"/>
      <c r="Q50" s="36"/>
      <c r="R50" s="36"/>
      <c r="S50" s="36"/>
      <c r="T50" s="36"/>
      <c r="U50" s="36"/>
    </row>
    <row r="51" spans="1:21" ht="30.75" customHeight="1" x14ac:dyDescent="0.2">
      <c r="A51" s="36"/>
      <c r="B51" s="1192"/>
      <c r="C51" s="1193"/>
      <c r="D51" s="54"/>
      <c r="E51" s="1172" t="s">
        <v>16</v>
      </c>
      <c r="F51" s="1172"/>
      <c r="G51" s="1172"/>
      <c r="H51" s="1172"/>
      <c r="I51" s="1172"/>
      <c r="J51" s="1173"/>
      <c r="K51" s="51">
        <v>0</v>
      </c>
      <c r="L51" s="52" t="s">
        <v>508</v>
      </c>
      <c r="M51" s="52" t="s">
        <v>508</v>
      </c>
      <c r="N51" s="52" t="s">
        <v>508</v>
      </c>
      <c r="O51" s="53">
        <v>0</v>
      </c>
      <c r="P51" s="36"/>
      <c r="Q51" s="36"/>
      <c r="R51" s="36"/>
      <c r="S51" s="36"/>
      <c r="T51" s="36"/>
      <c r="U51" s="36"/>
    </row>
    <row r="52" spans="1:21" ht="30.75" customHeight="1" x14ac:dyDescent="0.2">
      <c r="A52" s="36"/>
      <c r="B52" s="1170" t="s">
        <v>17</v>
      </c>
      <c r="C52" s="1171"/>
      <c r="D52" s="54"/>
      <c r="E52" s="1172" t="s">
        <v>18</v>
      </c>
      <c r="F52" s="1172"/>
      <c r="G52" s="1172"/>
      <c r="H52" s="1172"/>
      <c r="I52" s="1172"/>
      <c r="J52" s="1173"/>
      <c r="K52" s="51">
        <v>60991</v>
      </c>
      <c r="L52" s="52">
        <v>61482</v>
      </c>
      <c r="M52" s="52">
        <v>60670</v>
      </c>
      <c r="N52" s="52">
        <v>59823</v>
      </c>
      <c r="O52" s="53">
        <v>59164</v>
      </c>
      <c r="P52" s="36"/>
      <c r="Q52" s="36"/>
      <c r="R52" s="36"/>
      <c r="S52" s="36"/>
      <c r="T52" s="36"/>
      <c r="U52" s="36"/>
    </row>
    <row r="53" spans="1:21" ht="30.75" customHeight="1" thickBot="1" x14ac:dyDescent="0.25">
      <c r="A53" s="36"/>
      <c r="B53" s="1174" t="s">
        <v>19</v>
      </c>
      <c r="C53" s="1175"/>
      <c r="D53" s="55"/>
      <c r="E53" s="1176" t="s">
        <v>20</v>
      </c>
      <c r="F53" s="1176"/>
      <c r="G53" s="1176"/>
      <c r="H53" s="1176"/>
      <c r="I53" s="1176"/>
      <c r="J53" s="1177"/>
      <c r="K53" s="56">
        <v>29250</v>
      </c>
      <c r="L53" s="57">
        <v>27088</v>
      </c>
      <c r="M53" s="57">
        <v>25121</v>
      </c>
      <c r="N53" s="57">
        <v>23429</v>
      </c>
      <c r="O53" s="58">
        <v>22373</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3">
      <c r="A55" s="36"/>
      <c r="B55" s="61"/>
      <c r="C55" s="62"/>
      <c r="D55" s="62"/>
      <c r="E55" s="63"/>
      <c r="F55" s="63"/>
      <c r="G55" s="63"/>
      <c r="H55" s="63"/>
      <c r="I55" s="63"/>
      <c r="J55" s="64" t="s">
        <v>2</v>
      </c>
      <c r="K55" s="65" t="s">
        <v>565</v>
      </c>
      <c r="L55" s="66" t="s">
        <v>566</v>
      </c>
      <c r="M55" s="66" t="s">
        <v>567</v>
      </c>
      <c r="N55" s="66" t="s">
        <v>568</v>
      </c>
      <c r="O55" s="67" t="s">
        <v>569</v>
      </c>
      <c r="P55" s="36"/>
      <c r="Q55" s="36"/>
      <c r="R55" s="36"/>
      <c r="S55" s="36"/>
      <c r="T55" s="36"/>
      <c r="U55" s="36"/>
    </row>
    <row r="56" spans="1:21" ht="30.75" customHeight="1" x14ac:dyDescent="0.2">
      <c r="A56" s="36"/>
      <c r="B56" s="1178" t="s">
        <v>22</v>
      </c>
      <c r="C56" s="1179"/>
      <c r="D56" s="1182" t="s">
        <v>23</v>
      </c>
      <c r="E56" s="1183"/>
      <c r="F56" s="1183"/>
      <c r="G56" s="1183"/>
      <c r="H56" s="1183"/>
      <c r="I56" s="1183"/>
      <c r="J56" s="1184"/>
      <c r="K56" s="68">
        <v>26070</v>
      </c>
      <c r="L56" s="69">
        <v>33660</v>
      </c>
      <c r="M56" s="69">
        <v>38940</v>
      </c>
      <c r="N56" s="69">
        <v>41580</v>
      </c>
      <c r="O56" s="70">
        <v>44385</v>
      </c>
      <c r="P56" s="36"/>
      <c r="Q56" s="36"/>
      <c r="R56" s="36"/>
      <c r="S56" s="36"/>
      <c r="T56" s="36"/>
      <c r="U56" s="36"/>
    </row>
    <row r="57" spans="1:21" ht="30.75" customHeight="1" thickBot="1" x14ac:dyDescent="0.25">
      <c r="A57" s="36"/>
      <c r="B57" s="1180"/>
      <c r="C57" s="1181"/>
      <c r="D57" s="1185" t="s">
        <v>24</v>
      </c>
      <c r="E57" s="1186"/>
      <c r="F57" s="1186"/>
      <c r="G57" s="1186"/>
      <c r="H57" s="1186"/>
      <c r="I57" s="1186"/>
      <c r="J57" s="1187"/>
      <c r="K57" s="71">
        <v>26333</v>
      </c>
      <c r="L57" s="72">
        <v>34000</v>
      </c>
      <c r="M57" s="72">
        <v>39333</v>
      </c>
      <c r="N57" s="72">
        <v>42000</v>
      </c>
      <c r="O57" s="73">
        <v>39333</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MELYgcI100Ue3X4WrrviMCLBRbR9crkeMZ7L8UYtkOrVcwSM9Ewxqdx1ddAlglyQO3mhVZMPGMEJao97GA8mfA==" saltValue="pqi3IP/yXxWay7ow4Y32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AN65" sqref="AN65:DC69"/>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548</v>
      </c>
      <c r="J40" s="385" t="s">
        <v>549</v>
      </c>
      <c r="K40" s="385" t="s">
        <v>550</v>
      </c>
      <c r="L40" s="385" t="s">
        <v>551</v>
      </c>
      <c r="M40" s="386" t="s">
        <v>552</v>
      </c>
    </row>
    <row r="41" spans="2:13" ht="27.75" customHeight="1" x14ac:dyDescent="0.2">
      <c r="B41" s="1208" t="s">
        <v>27</v>
      </c>
      <c r="C41" s="1209"/>
      <c r="D41" s="84"/>
      <c r="E41" s="1210" t="s">
        <v>28</v>
      </c>
      <c r="F41" s="1210"/>
      <c r="G41" s="1210"/>
      <c r="H41" s="1211"/>
      <c r="I41" s="387">
        <v>1075878</v>
      </c>
      <c r="J41" s="388">
        <v>1075218</v>
      </c>
      <c r="K41" s="388">
        <v>1073067</v>
      </c>
      <c r="L41" s="388">
        <v>1072685</v>
      </c>
      <c r="M41" s="389">
        <v>1080098</v>
      </c>
    </row>
    <row r="42" spans="2:13" ht="27.75" customHeight="1" x14ac:dyDescent="0.2">
      <c r="B42" s="1198"/>
      <c r="C42" s="1199"/>
      <c r="D42" s="85"/>
      <c r="E42" s="1202" t="s">
        <v>29</v>
      </c>
      <c r="F42" s="1202"/>
      <c r="G42" s="1202"/>
      <c r="H42" s="1203"/>
      <c r="I42" s="390">
        <v>10236</v>
      </c>
      <c r="J42" s="391">
        <v>9733</v>
      </c>
      <c r="K42" s="391">
        <v>9567</v>
      </c>
      <c r="L42" s="391">
        <v>8773</v>
      </c>
      <c r="M42" s="392">
        <v>8758</v>
      </c>
    </row>
    <row r="43" spans="2:13" ht="27.75" customHeight="1" x14ac:dyDescent="0.2">
      <c r="B43" s="1198"/>
      <c r="C43" s="1199"/>
      <c r="D43" s="85"/>
      <c r="E43" s="1202" t="s">
        <v>30</v>
      </c>
      <c r="F43" s="1202"/>
      <c r="G43" s="1202"/>
      <c r="H43" s="1203"/>
      <c r="I43" s="390">
        <v>5294</v>
      </c>
      <c r="J43" s="391">
        <v>4404</v>
      </c>
      <c r="K43" s="391">
        <v>4090</v>
      </c>
      <c r="L43" s="391">
        <v>4626</v>
      </c>
      <c r="M43" s="392">
        <v>4967</v>
      </c>
    </row>
    <row r="44" spans="2:13" ht="27.75" customHeight="1" x14ac:dyDescent="0.2">
      <c r="B44" s="1198"/>
      <c r="C44" s="1199"/>
      <c r="D44" s="85"/>
      <c r="E44" s="1202" t="s">
        <v>31</v>
      </c>
      <c r="F44" s="1202"/>
      <c r="G44" s="1202"/>
      <c r="H44" s="1203"/>
      <c r="I44" s="390" t="s">
        <v>508</v>
      </c>
      <c r="J44" s="391" t="s">
        <v>508</v>
      </c>
      <c r="K44" s="391" t="s">
        <v>508</v>
      </c>
      <c r="L44" s="391" t="s">
        <v>508</v>
      </c>
      <c r="M44" s="392" t="s">
        <v>508</v>
      </c>
    </row>
    <row r="45" spans="2:13" ht="27.75" customHeight="1" x14ac:dyDescent="0.2">
      <c r="B45" s="1198"/>
      <c r="C45" s="1199"/>
      <c r="D45" s="85"/>
      <c r="E45" s="1202" t="s">
        <v>32</v>
      </c>
      <c r="F45" s="1202"/>
      <c r="G45" s="1202"/>
      <c r="H45" s="1203"/>
      <c r="I45" s="390">
        <v>150245</v>
      </c>
      <c r="J45" s="391">
        <v>146993</v>
      </c>
      <c r="K45" s="391">
        <v>139944</v>
      </c>
      <c r="L45" s="391">
        <v>135958</v>
      </c>
      <c r="M45" s="392">
        <v>131142</v>
      </c>
    </row>
    <row r="46" spans="2:13" ht="27.75" customHeight="1" x14ac:dyDescent="0.2">
      <c r="B46" s="1198"/>
      <c r="C46" s="1199"/>
      <c r="D46" s="86"/>
      <c r="E46" s="1212" t="s">
        <v>33</v>
      </c>
      <c r="F46" s="1212"/>
      <c r="G46" s="1212"/>
      <c r="H46" s="1213"/>
      <c r="I46" s="390">
        <v>92</v>
      </c>
      <c r="J46" s="391">
        <v>1685</v>
      </c>
      <c r="K46" s="391">
        <v>1054</v>
      </c>
      <c r="L46" s="391">
        <v>2537</v>
      </c>
      <c r="M46" s="392">
        <v>2177</v>
      </c>
    </row>
    <row r="47" spans="2:13" ht="27.75" customHeight="1" x14ac:dyDescent="0.2">
      <c r="B47" s="1198"/>
      <c r="C47" s="1199"/>
      <c r="D47" s="87"/>
      <c r="E47" s="1214" t="s">
        <v>34</v>
      </c>
      <c r="F47" s="1215"/>
      <c r="G47" s="1215"/>
      <c r="H47" s="1216"/>
      <c r="I47" s="390" t="s">
        <v>508</v>
      </c>
      <c r="J47" s="391" t="s">
        <v>508</v>
      </c>
      <c r="K47" s="391" t="s">
        <v>508</v>
      </c>
      <c r="L47" s="391" t="s">
        <v>508</v>
      </c>
      <c r="M47" s="392" t="s">
        <v>508</v>
      </c>
    </row>
    <row r="48" spans="2:13" ht="27.75" customHeight="1" x14ac:dyDescent="0.2">
      <c r="B48" s="1198"/>
      <c r="C48" s="1199"/>
      <c r="D48" s="85"/>
      <c r="E48" s="1202" t="s">
        <v>35</v>
      </c>
      <c r="F48" s="1202"/>
      <c r="G48" s="1202"/>
      <c r="H48" s="1203"/>
      <c r="I48" s="390" t="s">
        <v>508</v>
      </c>
      <c r="J48" s="391" t="s">
        <v>508</v>
      </c>
      <c r="K48" s="391" t="s">
        <v>508</v>
      </c>
      <c r="L48" s="391" t="s">
        <v>508</v>
      </c>
      <c r="M48" s="392" t="s">
        <v>508</v>
      </c>
    </row>
    <row r="49" spans="2:13" ht="27.75" customHeight="1" x14ac:dyDescent="0.2">
      <c r="B49" s="1200"/>
      <c r="C49" s="1201"/>
      <c r="D49" s="85"/>
      <c r="E49" s="1202" t="s">
        <v>36</v>
      </c>
      <c r="F49" s="1202"/>
      <c r="G49" s="1202"/>
      <c r="H49" s="1203"/>
      <c r="I49" s="390" t="s">
        <v>508</v>
      </c>
      <c r="J49" s="391" t="s">
        <v>508</v>
      </c>
      <c r="K49" s="391" t="s">
        <v>508</v>
      </c>
      <c r="L49" s="391" t="s">
        <v>508</v>
      </c>
      <c r="M49" s="392" t="s">
        <v>508</v>
      </c>
    </row>
    <row r="50" spans="2:13" ht="27.75" customHeight="1" x14ac:dyDescent="0.2">
      <c r="B50" s="1196" t="s">
        <v>37</v>
      </c>
      <c r="C50" s="1197"/>
      <c r="D50" s="88"/>
      <c r="E50" s="1202" t="s">
        <v>38</v>
      </c>
      <c r="F50" s="1202"/>
      <c r="G50" s="1202"/>
      <c r="H50" s="1203"/>
      <c r="I50" s="390">
        <v>113950</v>
      </c>
      <c r="J50" s="391">
        <v>118148</v>
      </c>
      <c r="K50" s="391">
        <v>114916</v>
      </c>
      <c r="L50" s="391">
        <v>106890</v>
      </c>
      <c r="M50" s="392">
        <v>98508</v>
      </c>
    </row>
    <row r="51" spans="2:13" ht="27.75" customHeight="1" x14ac:dyDescent="0.2">
      <c r="B51" s="1198"/>
      <c r="C51" s="1199"/>
      <c r="D51" s="85"/>
      <c r="E51" s="1202" t="s">
        <v>39</v>
      </c>
      <c r="F51" s="1202"/>
      <c r="G51" s="1202"/>
      <c r="H51" s="1203"/>
      <c r="I51" s="390">
        <v>21389</v>
      </c>
      <c r="J51" s="391">
        <v>18519</v>
      </c>
      <c r="K51" s="391">
        <v>16379</v>
      </c>
      <c r="L51" s="391">
        <v>16333</v>
      </c>
      <c r="M51" s="392">
        <v>15729</v>
      </c>
    </row>
    <row r="52" spans="2:13" ht="27.75" customHeight="1" x14ac:dyDescent="0.2">
      <c r="B52" s="1200"/>
      <c r="C52" s="1201"/>
      <c r="D52" s="85"/>
      <c r="E52" s="1202" t="s">
        <v>40</v>
      </c>
      <c r="F52" s="1202"/>
      <c r="G52" s="1202"/>
      <c r="H52" s="1203"/>
      <c r="I52" s="390">
        <v>679629</v>
      </c>
      <c r="J52" s="391">
        <v>674113</v>
      </c>
      <c r="K52" s="391">
        <v>660541</v>
      </c>
      <c r="L52" s="391">
        <v>657011</v>
      </c>
      <c r="M52" s="392">
        <v>650149</v>
      </c>
    </row>
    <row r="53" spans="2:13" ht="27.75" customHeight="1" thickBot="1" x14ac:dyDescent="0.25">
      <c r="B53" s="1204" t="s">
        <v>41</v>
      </c>
      <c r="C53" s="1205"/>
      <c r="D53" s="89"/>
      <c r="E53" s="1206" t="s">
        <v>42</v>
      </c>
      <c r="F53" s="1206"/>
      <c r="G53" s="1206"/>
      <c r="H53" s="1207"/>
      <c r="I53" s="393">
        <v>426777</v>
      </c>
      <c r="J53" s="394">
        <v>427254</v>
      </c>
      <c r="K53" s="394">
        <v>435886</v>
      </c>
      <c r="L53" s="394">
        <v>444344</v>
      </c>
      <c r="M53" s="395">
        <v>462755</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eNU9xIjeNjh8p+5QuE/R4kjxtLz7/JeE8jHl3D9HxFl8KMLS5RXgWN9pkTv7VrduAJ45UwTHriSOFrdJjY40w==" saltValue="EqFHzTbmpV7I0+QGbjw0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AN65" sqref="AN65:DC6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550</v>
      </c>
      <c r="G54" s="97" t="s">
        <v>551</v>
      </c>
      <c r="H54" s="98" t="s">
        <v>552</v>
      </c>
    </row>
    <row r="55" spans="2:8" ht="52.5" customHeight="1" x14ac:dyDescent="0.2">
      <c r="B55" s="99"/>
      <c r="C55" s="1225" t="s">
        <v>44</v>
      </c>
      <c r="D55" s="1225"/>
      <c r="E55" s="1226"/>
      <c r="F55" s="100">
        <v>6806</v>
      </c>
      <c r="G55" s="100">
        <v>10706</v>
      </c>
      <c r="H55" s="101">
        <v>10232</v>
      </c>
    </row>
    <row r="56" spans="2:8" ht="52.5" customHeight="1" x14ac:dyDescent="0.2">
      <c r="B56" s="102"/>
      <c r="C56" s="1227" t="s">
        <v>45</v>
      </c>
      <c r="D56" s="1227"/>
      <c r="E56" s="1228"/>
      <c r="F56" s="103">
        <v>30272</v>
      </c>
      <c r="G56" s="103">
        <v>25672</v>
      </c>
      <c r="H56" s="104">
        <v>25013</v>
      </c>
    </row>
    <row r="57" spans="2:8" ht="53.25" customHeight="1" x14ac:dyDescent="0.2">
      <c r="B57" s="102"/>
      <c r="C57" s="1229" t="s">
        <v>46</v>
      </c>
      <c r="D57" s="1229"/>
      <c r="E57" s="1230"/>
      <c r="F57" s="105">
        <v>41349</v>
      </c>
      <c r="G57" s="105">
        <v>33327</v>
      </c>
      <c r="H57" s="106">
        <v>26064</v>
      </c>
    </row>
    <row r="58" spans="2:8" ht="45.75" customHeight="1" x14ac:dyDescent="0.2">
      <c r="B58" s="107"/>
      <c r="C58" s="1217" t="s">
        <v>602</v>
      </c>
      <c r="D58" s="1218"/>
      <c r="E58" s="1219"/>
      <c r="F58" s="108">
        <v>15718</v>
      </c>
      <c r="G58" s="108">
        <v>12876</v>
      </c>
      <c r="H58" s="109">
        <v>10758</v>
      </c>
    </row>
    <row r="59" spans="2:8" ht="45.75" customHeight="1" x14ac:dyDescent="0.2">
      <c r="B59" s="107"/>
      <c r="C59" s="1217" t="s">
        <v>600</v>
      </c>
      <c r="D59" s="1218"/>
      <c r="E59" s="1219"/>
      <c r="F59" s="108">
        <v>2479</v>
      </c>
      <c r="G59" s="108">
        <v>2535</v>
      </c>
      <c r="H59" s="109">
        <v>2924</v>
      </c>
    </row>
    <row r="60" spans="2:8" ht="45.75" customHeight="1" x14ac:dyDescent="0.2">
      <c r="B60" s="107"/>
      <c r="C60" s="1217" t="s">
        <v>603</v>
      </c>
      <c r="D60" s="1218"/>
      <c r="E60" s="1219"/>
      <c r="F60" s="108">
        <v>2697</v>
      </c>
      <c r="G60" s="108">
        <v>2704</v>
      </c>
      <c r="H60" s="109">
        <v>2711</v>
      </c>
    </row>
    <row r="61" spans="2:8" ht="45.75" customHeight="1" x14ac:dyDescent="0.2">
      <c r="B61" s="107"/>
      <c r="C61" s="1217" t="s">
        <v>604</v>
      </c>
      <c r="D61" s="1218"/>
      <c r="E61" s="1219"/>
      <c r="F61" s="108">
        <v>1304</v>
      </c>
      <c r="G61" s="108">
        <v>2491</v>
      </c>
      <c r="H61" s="109">
        <v>1530</v>
      </c>
    </row>
    <row r="62" spans="2:8" ht="45.75" customHeight="1" thickBot="1" x14ac:dyDescent="0.25">
      <c r="B62" s="110"/>
      <c r="C62" s="1220" t="s">
        <v>605</v>
      </c>
      <c r="D62" s="1221"/>
      <c r="E62" s="1222"/>
      <c r="F62" s="111">
        <v>1374</v>
      </c>
      <c r="G62" s="111">
        <v>1377</v>
      </c>
      <c r="H62" s="112">
        <v>1381</v>
      </c>
    </row>
    <row r="63" spans="2:8" ht="52.5" customHeight="1" thickBot="1" x14ac:dyDescent="0.25">
      <c r="B63" s="113"/>
      <c r="C63" s="1223" t="s">
        <v>47</v>
      </c>
      <c r="D63" s="1223"/>
      <c r="E63" s="1224"/>
      <c r="F63" s="114">
        <v>78427</v>
      </c>
      <c r="G63" s="114">
        <v>69706</v>
      </c>
      <c r="H63" s="115">
        <v>61310</v>
      </c>
    </row>
    <row r="64" spans="2:8" ht="15" customHeight="1" x14ac:dyDescent="0.2"/>
  </sheetData>
  <sheetProtection algorithmName="SHA-512" hashValue="E7NCbsadA4UVQQ8ufeuVuezxETGmYeFnzf2q6QyjKM9RsODQB3YBCECkf00s/0O9GmsMk91RWn6eGWyDZLZf4g==" saltValue="N3g4vcnnKGycHP0y8M0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A07C-B52D-4784-A17B-230BCA64808B}">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2"/>
  <cols>
    <col min="1" max="1" width="6.36328125" style="1231" customWidth="1"/>
    <col min="2" max="107" width="2.453125" style="1231" customWidth="1"/>
    <col min="108" max="108" width="6.08984375" style="1233" customWidth="1"/>
    <col min="109" max="109" width="5.90625" style="1232" customWidth="1"/>
    <col min="110" max="110" width="19.08984375" style="1231" hidden="1"/>
    <col min="111" max="115" width="12.6328125" style="1231" hidden="1"/>
    <col min="116" max="349" width="8.6328125" style="1231" hidden="1"/>
    <col min="350" max="355" width="14.90625" style="1231" hidden="1"/>
    <col min="356" max="357" width="15.90625" style="1231" hidden="1"/>
    <col min="358" max="363" width="16.08984375" style="1231" hidden="1"/>
    <col min="364" max="364" width="6.08984375" style="1231" hidden="1"/>
    <col min="365" max="365" width="3" style="1231" hidden="1"/>
    <col min="366" max="605" width="8.6328125" style="1231" hidden="1"/>
    <col min="606" max="611" width="14.90625" style="1231" hidden="1"/>
    <col min="612" max="613" width="15.90625" style="1231" hidden="1"/>
    <col min="614" max="619" width="16.08984375" style="1231" hidden="1"/>
    <col min="620" max="620" width="6.08984375" style="1231" hidden="1"/>
    <col min="621" max="621" width="3" style="1231" hidden="1"/>
    <col min="622" max="861" width="8.6328125" style="1231" hidden="1"/>
    <col min="862" max="867" width="14.90625" style="1231" hidden="1"/>
    <col min="868" max="869" width="15.90625" style="1231" hidden="1"/>
    <col min="870" max="875" width="16.08984375" style="1231" hidden="1"/>
    <col min="876" max="876" width="6.08984375" style="1231" hidden="1"/>
    <col min="877" max="877" width="3" style="1231" hidden="1"/>
    <col min="878" max="1117" width="8.6328125" style="1231" hidden="1"/>
    <col min="1118" max="1123" width="14.90625" style="1231" hidden="1"/>
    <col min="1124" max="1125" width="15.90625" style="1231" hidden="1"/>
    <col min="1126" max="1131" width="16.08984375" style="1231" hidden="1"/>
    <col min="1132" max="1132" width="6.08984375" style="1231" hidden="1"/>
    <col min="1133" max="1133" width="3" style="1231" hidden="1"/>
    <col min="1134" max="1373" width="8.6328125" style="1231" hidden="1"/>
    <col min="1374" max="1379" width="14.90625" style="1231" hidden="1"/>
    <col min="1380" max="1381" width="15.90625" style="1231" hidden="1"/>
    <col min="1382" max="1387" width="16.08984375" style="1231" hidden="1"/>
    <col min="1388" max="1388" width="6.08984375" style="1231" hidden="1"/>
    <col min="1389" max="1389" width="3" style="1231" hidden="1"/>
    <col min="1390" max="1629" width="8.6328125" style="1231" hidden="1"/>
    <col min="1630" max="1635" width="14.90625" style="1231" hidden="1"/>
    <col min="1636" max="1637" width="15.90625" style="1231" hidden="1"/>
    <col min="1638" max="1643" width="16.08984375" style="1231" hidden="1"/>
    <col min="1644" max="1644" width="6.08984375" style="1231" hidden="1"/>
    <col min="1645" max="1645" width="3" style="1231" hidden="1"/>
    <col min="1646" max="1885" width="8.6328125" style="1231" hidden="1"/>
    <col min="1886" max="1891" width="14.90625" style="1231" hidden="1"/>
    <col min="1892" max="1893" width="15.90625" style="1231" hidden="1"/>
    <col min="1894" max="1899" width="16.08984375" style="1231" hidden="1"/>
    <col min="1900" max="1900" width="6.08984375" style="1231" hidden="1"/>
    <col min="1901" max="1901" width="3" style="1231" hidden="1"/>
    <col min="1902" max="2141" width="8.6328125" style="1231" hidden="1"/>
    <col min="2142" max="2147" width="14.90625" style="1231" hidden="1"/>
    <col min="2148" max="2149" width="15.90625" style="1231" hidden="1"/>
    <col min="2150" max="2155" width="16.08984375" style="1231" hidden="1"/>
    <col min="2156" max="2156" width="6.08984375" style="1231" hidden="1"/>
    <col min="2157" max="2157" width="3" style="1231" hidden="1"/>
    <col min="2158" max="2397" width="8.6328125" style="1231" hidden="1"/>
    <col min="2398" max="2403" width="14.90625" style="1231" hidden="1"/>
    <col min="2404" max="2405" width="15.90625" style="1231" hidden="1"/>
    <col min="2406" max="2411" width="16.08984375" style="1231" hidden="1"/>
    <col min="2412" max="2412" width="6.08984375" style="1231" hidden="1"/>
    <col min="2413" max="2413" width="3" style="1231" hidden="1"/>
    <col min="2414" max="2653" width="8.6328125" style="1231" hidden="1"/>
    <col min="2654" max="2659" width="14.90625" style="1231" hidden="1"/>
    <col min="2660" max="2661" width="15.90625" style="1231" hidden="1"/>
    <col min="2662" max="2667" width="16.08984375" style="1231" hidden="1"/>
    <col min="2668" max="2668" width="6.08984375" style="1231" hidden="1"/>
    <col min="2669" max="2669" width="3" style="1231" hidden="1"/>
    <col min="2670" max="2909" width="8.6328125" style="1231" hidden="1"/>
    <col min="2910" max="2915" width="14.90625" style="1231" hidden="1"/>
    <col min="2916" max="2917" width="15.90625" style="1231" hidden="1"/>
    <col min="2918" max="2923" width="16.08984375" style="1231" hidden="1"/>
    <col min="2924" max="2924" width="6.08984375" style="1231" hidden="1"/>
    <col min="2925" max="2925" width="3" style="1231" hidden="1"/>
    <col min="2926" max="3165" width="8.6328125" style="1231" hidden="1"/>
    <col min="3166" max="3171" width="14.90625" style="1231" hidden="1"/>
    <col min="3172" max="3173" width="15.90625" style="1231" hidden="1"/>
    <col min="3174" max="3179" width="16.08984375" style="1231" hidden="1"/>
    <col min="3180" max="3180" width="6.08984375" style="1231" hidden="1"/>
    <col min="3181" max="3181" width="3" style="1231" hidden="1"/>
    <col min="3182" max="3421" width="8.6328125" style="1231" hidden="1"/>
    <col min="3422" max="3427" width="14.90625" style="1231" hidden="1"/>
    <col min="3428" max="3429" width="15.90625" style="1231" hidden="1"/>
    <col min="3430" max="3435" width="16.08984375" style="1231" hidden="1"/>
    <col min="3436" max="3436" width="6.08984375" style="1231" hidden="1"/>
    <col min="3437" max="3437" width="3" style="1231" hidden="1"/>
    <col min="3438" max="3677" width="8.6328125" style="1231" hidden="1"/>
    <col min="3678" max="3683" width="14.90625" style="1231" hidden="1"/>
    <col min="3684" max="3685" width="15.90625" style="1231" hidden="1"/>
    <col min="3686" max="3691" width="16.08984375" style="1231" hidden="1"/>
    <col min="3692" max="3692" width="6.08984375" style="1231" hidden="1"/>
    <col min="3693" max="3693" width="3" style="1231" hidden="1"/>
    <col min="3694" max="3933" width="8.6328125" style="1231" hidden="1"/>
    <col min="3934" max="3939" width="14.90625" style="1231" hidden="1"/>
    <col min="3940" max="3941" width="15.90625" style="1231" hidden="1"/>
    <col min="3942" max="3947" width="16.08984375" style="1231" hidden="1"/>
    <col min="3948" max="3948" width="6.08984375" style="1231" hidden="1"/>
    <col min="3949" max="3949" width="3" style="1231" hidden="1"/>
    <col min="3950" max="4189" width="8.6328125" style="1231" hidden="1"/>
    <col min="4190" max="4195" width="14.90625" style="1231" hidden="1"/>
    <col min="4196" max="4197" width="15.90625" style="1231" hidden="1"/>
    <col min="4198" max="4203" width="16.08984375" style="1231" hidden="1"/>
    <col min="4204" max="4204" width="6.08984375" style="1231" hidden="1"/>
    <col min="4205" max="4205" width="3" style="1231" hidden="1"/>
    <col min="4206" max="4445" width="8.6328125" style="1231" hidden="1"/>
    <col min="4446" max="4451" width="14.90625" style="1231" hidden="1"/>
    <col min="4452" max="4453" width="15.90625" style="1231" hidden="1"/>
    <col min="4454" max="4459" width="16.08984375" style="1231" hidden="1"/>
    <col min="4460" max="4460" width="6.08984375" style="1231" hidden="1"/>
    <col min="4461" max="4461" width="3" style="1231" hidden="1"/>
    <col min="4462" max="4701" width="8.6328125" style="1231" hidden="1"/>
    <col min="4702" max="4707" width="14.90625" style="1231" hidden="1"/>
    <col min="4708" max="4709" width="15.90625" style="1231" hidden="1"/>
    <col min="4710" max="4715" width="16.08984375" style="1231" hidden="1"/>
    <col min="4716" max="4716" width="6.08984375" style="1231" hidden="1"/>
    <col min="4717" max="4717" width="3" style="1231" hidden="1"/>
    <col min="4718" max="4957" width="8.6328125" style="1231" hidden="1"/>
    <col min="4958" max="4963" width="14.90625" style="1231" hidden="1"/>
    <col min="4964" max="4965" width="15.90625" style="1231" hidden="1"/>
    <col min="4966" max="4971" width="16.08984375" style="1231" hidden="1"/>
    <col min="4972" max="4972" width="6.08984375" style="1231" hidden="1"/>
    <col min="4973" max="4973" width="3" style="1231" hidden="1"/>
    <col min="4974" max="5213" width="8.6328125" style="1231" hidden="1"/>
    <col min="5214" max="5219" width="14.90625" style="1231" hidden="1"/>
    <col min="5220" max="5221" width="15.90625" style="1231" hidden="1"/>
    <col min="5222" max="5227" width="16.08984375" style="1231" hidden="1"/>
    <col min="5228" max="5228" width="6.08984375" style="1231" hidden="1"/>
    <col min="5229" max="5229" width="3" style="1231" hidden="1"/>
    <col min="5230" max="5469" width="8.6328125" style="1231" hidden="1"/>
    <col min="5470" max="5475" width="14.90625" style="1231" hidden="1"/>
    <col min="5476" max="5477" width="15.90625" style="1231" hidden="1"/>
    <col min="5478" max="5483" width="16.08984375" style="1231" hidden="1"/>
    <col min="5484" max="5484" width="6.08984375" style="1231" hidden="1"/>
    <col min="5485" max="5485" width="3" style="1231" hidden="1"/>
    <col min="5486" max="5725" width="8.6328125" style="1231" hidden="1"/>
    <col min="5726" max="5731" width="14.90625" style="1231" hidden="1"/>
    <col min="5732" max="5733" width="15.90625" style="1231" hidden="1"/>
    <col min="5734" max="5739" width="16.08984375" style="1231" hidden="1"/>
    <col min="5740" max="5740" width="6.08984375" style="1231" hidden="1"/>
    <col min="5741" max="5741" width="3" style="1231" hidden="1"/>
    <col min="5742" max="5981" width="8.6328125" style="1231" hidden="1"/>
    <col min="5982" max="5987" width="14.90625" style="1231" hidden="1"/>
    <col min="5988" max="5989" width="15.90625" style="1231" hidden="1"/>
    <col min="5990" max="5995" width="16.08984375" style="1231" hidden="1"/>
    <col min="5996" max="5996" width="6.08984375" style="1231" hidden="1"/>
    <col min="5997" max="5997" width="3" style="1231" hidden="1"/>
    <col min="5998" max="6237" width="8.6328125" style="1231" hidden="1"/>
    <col min="6238" max="6243" width="14.90625" style="1231" hidden="1"/>
    <col min="6244" max="6245" width="15.90625" style="1231" hidden="1"/>
    <col min="6246" max="6251" width="16.08984375" style="1231" hidden="1"/>
    <col min="6252" max="6252" width="6.08984375" style="1231" hidden="1"/>
    <col min="6253" max="6253" width="3" style="1231" hidden="1"/>
    <col min="6254" max="6493" width="8.6328125" style="1231" hidden="1"/>
    <col min="6494" max="6499" width="14.90625" style="1231" hidden="1"/>
    <col min="6500" max="6501" width="15.90625" style="1231" hidden="1"/>
    <col min="6502" max="6507" width="16.08984375" style="1231" hidden="1"/>
    <col min="6508" max="6508" width="6.08984375" style="1231" hidden="1"/>
    <col min="6509" max="6509" width="3" style="1231" hidden="1"/>
    <col min="6510" max="6749" width="8.6328125" style="1231" hidden="1"/>
    <col min="6750" max="6755" width="14.90625" style="1231" hidden="1"/>
    <col min="6756" max="6757" width="15.90625" style="1231" hidden="1"/>
    <col min="6758" max="6763" width="16.08984375" style="1231" hidden="1"/>
    <col min="6764" max="6764" width="6.08984375" style="1231" hidden="1"/>
    <col min="6765" max="6765" width="3" style="1231" hidden="1"/>
    <col min="6766" max="7005" width="8.6328125" style="1231" hidden="1"/>
    <col min="7006" max="7011" width="14.90625" style="1231" hidden="1"/>
    <col min="7012" max="7013" width="15.90625" style="1231" hidden="1"/>
    <col min="7014" max="7019" width="16.08984375" style="1231" hidden="1"/>
    <col min="7020" max="7020" width="6.08984375" style="1231" hidden="1"/>
    <col min="7021" max="7021" width="3" style="1231" hidden="1"/>
    <col min="7022" max="7261" width="8.6328125" style="1231" hidden="1"/>
    <col min="7262" max="7267" width="14.90625" style="1231" hidden="1"/>
    <col min="7268" max="7269" width="15.90625" style="1231" hidden="1"/>
    <col min="7270" max="7275" width="16.08984375" style="1231" hidden="1"/>
    <col min="7276" max="7276" width="6.08984375" style="1231" hidden="1"/>
    <col min="7277" max="7277" width="3" style="1231" hidden="1"/>
    <col min="7278" max="7517" width="8.6328125" style="1231" hidden="1"/>
    <col min="7518" max="7523" width="14.90625" style="1231" hidden="1"/>
    <col min="7524" max="7525" width="15.90625" style="1231" hidden="1"/>
    <col min="7526" max="7531" width="16.08984375" style="1231" hidden="1"/>
    <col min="7532" max="7532" width="6.08984375" style="1231" hidden="1"/>
    <col min="7533" max="7533" width="3" style="1231" hidden="1"/>
    <col min="7534" max="7773" width="8.6328125" style="1231" hidden="1"/>
    <col min="7774" max="7779" width="14.90625" style="1231" hidden="1"/>
    <col min="7780" max="7781" width="15.90625" style="1231" hidden="1"/>
    <col min="7782" max="7787" width="16.08984375" style="1231" hidden="1"/>
    <col min="7788" max="7788" width="6.08984375" style="1231" hidden="1"/>
    <col min="7789" max="7789" width="3" style="1231" hidden="1"/>
    <col min="7790" max="8029" width="8.6328125" style="1231" hidden="1"/>
    <col min="8030" max="8035" width="14.90625" style="1231" hidden="1"/>
    <col min="8036" max="8037" width="15.90625" style="1231" hidden="1"/>
    <col min="8038" max="8043" width="16.08984375" style="1231" hidden="1"/>
    <col min="8044" max="8044" width="6.08984375" style="1231" hidden="1"/>
    <col min="8045" max="8045" width="3" style="1231" hidden="1"/>
    <col min="8046" max="8285" width="8.6328125" style="1231" hidden="1"/>
    <col min="8286" max="8291" width="14.90625" style="1231" hidden="1"/>
    <col min="8292" max="8293" width="15.90625" style="1231" hidden="1"/>
    <col min="8294" max="8299" width="16.08984375" style="1231" hidden="1"/>
    <col min="8300" max="8300" width="6.08984375" style="1231" hidden="1"/>
    <col min="8301" max="8301" width="3" style="1231" hidden="1"/>
    <col min="8302" max="8541" width="8.6328125" style="1231" hidden="1"/>
    <col min="8542" max="8547" width="14.90625" style="1231" hidden="1"/>
    <col min="8548" max="8549" width="15.90625" style="1231" hidden="1"/>
    <col min="8550" max="8555" width="16.08984375" style="1231" hidden="1"/>
    <col min="8556" max="8556" width="6.08984375" style="1231" hidden="1"/>
    <col min="8557" max="8557" width="3" style="1231" hidden="1"/>
    <col min="8558" max="8797" width="8.6328125" style="1231" hidden="1"/>
    <col min="8798" max="8803" width="14.90625" style="1231" hidden="1"/>
    <col min="8804" max="8805" width="15.90625" style="1231" hidden="1"/>
    <col min="8806" max="8811" width="16.08984375" style="1231" hidden="1"/>
    <col min="8812" max="8812" width="6.08984375" style="1231" hidden="1"/>
    <col min="8813" max="8813" width="3" style="1231" hidden="1"/>
    <col min="8814" max="9053" width="8.6328125" style="1231" hidden="1"/>
    <col min="9054" max="9059" width="14.90625" style="1231" hidden="1"/>
    <col min="9060" max="9061" width="15.90625" style="1231" hidden="1"/>
    <col min="9062" max="9067" width="16.08984375" style="1231" hidden="1"/>
    <col min="9068" max="9068" width="6.08984375" style="1231" hidden="1"/>
    <col min="9069" max="9069" width="3" style="1231" hidden="1"/>
    <col min="9070" max="9309" width="8.6328125" style="1231" hidden="1"/>
    <col min="9310" max="9315" width="14.90625" style="1231" hidden="1"/>
    <col min="9316" max="9317" width="15.90625" style="1231" hidden="1"/>
    <col min="9318" max="9323" width="16.08984375" style="1231" hidden="1"/>
    <col min="9324" max="9324" width="6.08984375" style="1231" hidden="1"/>
    <col min="9325" max="9325" width="3" style="1231" hidden="1"/>
    <col min="9326" max="9565" width="8.6328125" style="1231" hidden="1"/>
    <col min="9566" max="9571" width="14.90625" style="1231" hidden="1"/>
    <col min="9572" max="9573" width="15.90625" style="1231" hidden="1"/>
    <col min="9574" max="9579" width="16.08984375" style="1231" hidden="1"/>
    <col min="9580" max="9580" width="6.08984375" style="1231" hidden="1"/>
    <col min="9581" max="9581" width="3" style="1231" hidden="1"/>
    <col min="9582" max="9821" width="8.6328125" style="1231" hidden="1"/>
    <col min="9822" max="9827" width="14.90625" style="1231" hidden="1"/>
    <col min="9828" max="9829" width="15.90625" style="1231" hidden="1"/>
    <col min="9830" max="9835" width="16.08984375" style="1231" hidden="1"/>
    <col min="9836" max="9836" width="6.08984375" style="1231" hidden="1"/>
    <col min="9837" max="9837" width="3" style="1231" hidden="1"/>
    <col min="9838" max="10077" width="8.6328125" style="1231" hidden="1"/>
    <col min="10078" max="10083" width="14.90625" style="1231" hidden="1"/>
    <col min="10084" max="10085" width="15.90625" style="1231" hidden="1"/>
    <col min="10086" max="10091" width="16.08984375" style="1231" hidden="1"/>
    <col min="10092" max="10092" width="6.08984375" style="1231" hidden="1"/>
    <col min="10093" max="10093" width="3" style="1231" hidden="1"/>
    <col min="10094" max="10333" width="8.6328125" style="1231" hidden="1"/>
    <col min="10334" max="10339" width="14.90625" style="1231" hidden="1"/>
    <col min="10340" max="10341" width="15.90625" style="1231" hidden="1"/>
    <col min="10342" max="10347" width="16.08984375" style="1231" hidden="1"/>
    <col min="10348" max="10348" width="6.08984375" style="1231" hidden="1"/>
    <col min="10349" max="10349" width="3" style="1231" hidden="1"/>
    <col min="10350" max="10589" width="8.6328125" style="1231" hidden="1"/>
    <col min="10590" max="10595" width="14.90625" style="1231" hidden="1"/>
    <col min="10596" max="10597" width="15.90625" style="1231" hidden="1"/>
    <col min="10598" max="10603" width="16.08984375" style="1231" hidden="1"/>
    <col min="10604" max="10604" width="6.08984375" style="1231" hidden="1"/>
    <col min="10605" max="10605" width="3" style="1231" hidden="1"/>
    <col min="10606" max="10845" width="8.6328125" style="1231" hidden="1"/>
    <col min="10846" max="10851" width="14.90625" style="1231" hidden="1"/>
    <col min="10852" max="10853" width="15.90625" style="1231" hidden="1"/>
    <col min="10854" max="10859" width="16.08984375" style="1231" hidden="1"/>
    <col min="10860" max="10860" width="6.08984375" style="1231" hidden="1"/>
    <col min="10861" max="10861" width="3" style="1231" hidden="1"/>
    <col min="10862" max="11101" width="8.6328125" style="1231" hidden="1"/>
    <col min="11102" max="11107" width="14.90625" style="1231" hidden="1"/>
    <col min="11108" max="11109" width="15.90625" style="1231" hidden="1"/>
    <col min="11110" max="11115" width="16.08984375" style="1231" hidden="1"/>
    <col min="11116" max="11116" width="6.08984375" style="1231" hidden="1"/>
    <col min="11117" max="11117" width="3" style="1231" hidden="1"/>
    <col min="11118" max="11357" width="8.6328125" style="1231" hidden="1"/>
    <col min="11358" max="11363" width="14.90625" style="1231" hidden="1"/>
    <col min="11364" max="11365" width="15.90625" style="1231" hidden="1"/>
    <col min="11366" max="11371" width="16.08984375" style="1231" hidden="1"/>
    <col min="11372" max="11372" width="6.08984375" style="1231" hidden="1"/>
    <col min="11373" max="11373" width="3" style="1231" hidden="1"/>
    <col min="11374" max="11613" width="8.6328125" style="1231" hidden="1"/>
    <col min="11614" max="11619" width="14.90625" style="1231" hidden="1"/>
    <col min="11620" max="11621" width="15.90625" style="1231" hidden="1"/>
    <col min="11622" max="11627" width="16.08984375" style="1231" hidden="1"/>
    <col min="11628" max="11628" width="6.08984375" style="1231" hidden="1"/>
    <col min="11629" max="11629" width="3" style="1231" hidden="1"/>
    <col min="11630" max="11869" width="8.6328125" style="1231" hidden="1"/>
    <col min="11870" max="11875" width="14.90625" style="1231" hidden="1"/>
    <col min="11876" max="11877" width="15.90625" style="1231" hidden="1"/>
    <col min="11878" max="11883" width="16.08984375" style="1231" hidden="1"/>
    <col min="11884" max="11884" width="6.08984375" style="1231" hidden="1"/>
    <col min="11885" max="11885" width="3" style="1231" hidden="1"/>
    <col min="11886" max="12125" width="8.6328125" style="1231" hidden="1"/>
    <col min="12126" max="12131" width="14.90625" style="1231" hidden="1"/>
    <col min="12132" max="12133" width="15.90625" style="1231" hidden="1"/>
    <col min="12134" max="12139" width="16.08984375" style="1231" hidden="1"/>
    <col min="12140" max="12140" width="6.08984375" style="1231" hidden="1"/>
    <col min="12141" max="12141" width="3" style="1231" hidden="1"/>
    <col min="12142" max="12381" width="8.6328125" style="1231" hidden="1"/>
    <col min="12382" max="12387" width="14.90625" style="1231" hidden="1"/>
    <col min="12388" max="12389" width="15.90625" style="1231" hidden="1"/>
    <col min="12390" max="12395" width="16.08984375" style="1231" hidden="1"/>
    <col min="12396" max="12396" width="6.08984375" style="1231" hidden="1"/>
    <col min="12397" max="12397" width="3" style="1231" hidden="1"/>
    <col min="12398" max="12637" width="8.6328125" style="1231" hidden="1"/>
    <col min="12638" max="12643" width="14.90625" style="1231" hidden="1"/>
    <col min="12644" max="12645" width="15.90625" style="1231" hidden="1"/>
    <col min="12646" max="12651" width="16.08984375" style="1231" hidden="1"/>
    <col min="12652" max="12652" width="6.08984375" style="1231" hidden="1"/>
    <col min="12653" max="12653" width="3" style="1231" hidden="1"/>
    <col min="12654" max="12893" width="8.6328125" style="1231" hidden="1"/>
    <col min="12894" max="12899" width="14.90625" style="1231" hidden="1"/>
    <col min="12900" max="12901" width="15.90625" style="1231" hidden="1"/>
    <col min="12902" max="12907" width="16.08984375" style="1231" hidden="1"/>
    <col min="12908" max="12908" width="6.08984375" style="1231" hidden="1"/>
    <col min="12909" max="12909" width="3" style="1231" hidden="1"/>
    <col min="12910" max="13149" width="8.6328125" style="1231" hidden="1"/>
    <col min="13150" max="13155" width="14.90625" style="1231" hidden="1"/>
    <col min="13156" max="13157" width="15.90625" style="1231" hidden="1"/>
    <col min="13158" max="13163" width="16.08984375" style="1231" hidden="1"/>
    <col min="13164" max="13164" width="6.08984375" style="1231" hidden="1"/>
    <col min="13165" max="13165" width="3" style="1231" hidden="1"/>
    <col min="13166" max="13405" width="8.6328125" style="1231" hidden="1"/>
    <col min="13406" max="13411" width="14.90625" style="1231" hidden="1"/>
    <col min="13412" max="13413" width="15.90625" style="1231" hidden="1"/>
    <col min="13414" max="13419" width="16.08984375" style="1231" hidden="1"/>
    <col min="13420" max="13420" width="6.08984375" style="1231" hidden="1"/>
    <col min="13421" max="13421" width="3" style="1231" hidden="1"/>
    <col min="13422" max="13661" width="8.6328125" style="1231" hidden="1"/>
    <col min="13662" max="13667" width="14.90625" style="1231" hidden="1"/>
    <col min="13668" max="13669" width="15.90625" style="1231" hidden="1"/>
    <col min="13670" max="13675" width="16.08984375" style="1231" hidden="1"/>
    <col min="13676" max="13676" width="6.08984375" style="1231" hidden="1"/>
    <col min="13677" max="13677" width="3" style="1231" hidden="1"/>
    <col min="13678" max="13917" width="8.6328125" style="1231" hidden="1"/>
    <col min="13918" max="13923" width="14.90625" style="1231" hidden="1"/>
    <col min="13924" max="13925" width="15.90625" style="1231" hidden="1"/>
    <col min="13926" max="13931" width="16.08984375" style="1231" hidden="1"/>
    <col min="13932" max="13932" width="6.08984375" style="1231" hidden="1"/>
    <col min="13933" max="13933" width="3" style="1231" hidden="1"/>
    <col min="13934" max="14173" width="8.6328125" style="1231" hidden="1"/>
    <col min="14174" max="14179" width="14.90625" style="1231" hidden="1"/>
    <col min="14180" max="14181" width="15.90625" style="1231" hidden="1"/>
    <col min="14182" max="14187" width="16.08984375" style="1231" hidden="1"/>
    <col min="14188" max="14188" width="6.08984375" style="1231" hidden="1"/>
    <col min="14189" max="14189" width="3" style="1231" hidden="1"/>
    <col min="14190" max="14429" width="8.6328125" style="1231" hidden="1"/>
    <col min="14430" max="14435" width="14.90625" style="1231" hidden="1"/>
    <col min="14436" max="14437" width="15.90625" style="1231" hidden="1"/>
    <col min="14438" max="14443" width="16.08984375" style="1231" hidden="1"/>
    <col min="14444" max="14444" width="6.08984375" style="1231" hidden="1"/>
    <col min="14445" max="14445" width="3" style="1231" hidden="1"/>
    <col min="14446" max="14685" width="8.6328125" style="1231" hidden="1"/>
    <col min="14686" max="14691" width="14.90625" style="1231" hidden="1"/>
    <col min="14692" max="14693" width="15.90625" style="1231" hidden="1"/>
    <col min="14694" max="14699" width="16.08984375" style="1231" hidden="1"/>
    <col min="14700" max="14700" width="6.08984375" style="1231" hidden="1"/>
    <col min="14701" max="14701" width="3" style="1231" hidden="1"/>
    <col min="14702" max="14941" width="8.6328125" style="1231" hidden="1"/>
    <col min="14942" max="14947" width="14.90625" style="1231" hidden="1"/>
    <col min="14948" max="14949" width="15.90625" style="1231" hidden="1"/>
    <col min="14950" max="14955" width="16.08984375" style="1231" hidden="1"/>
    <col min="14956" max="14956" width="6.08984375" style="1231" hidden="1"/>
    <col min="14957" max="14957" width="3" style="1231" hidden="1"/>
    <col min="14958" max="15197" width="8.6328125" style="1231" hidden="1"/>
    <col min="15198" max="15203" width="14.90625" style="1231" hidden="1"/>
    <col min="15204" max="15205" width="15.90625" style="1231" hidden="1"/>
    <col min="15206" max="15211" width="16.08984375" style="1231" hidden="1"/>
    <col min="15212" max="15212" width="6.08984375" style="1231" hidden="1"/>
    <col min="15213" max="15213" width="3" style="1231" hidden="1"/>
    <col min="15214" max="15453" width="8.6328125" style="1231" hidden="1"/>
    <col min="15454" max="15459" width="14.90625" style="1231" hidden="1"/>
    <col min="15460" max="15461" width="15.90625" style="1231" hidden="1"/>
    <col min="15462" max="15467" width="16.08984375" style="1231" hidden="1"/>
    <col min="15468" max="15468" width="6.08984375" style="1231" hidden="1"/>
    <col min="15469" max="15469" width="3" style="1231" hidden="1"/>
    <col min="15470" max="15709" width="8.6328125" style="1231" hidden="1"/>
    <col min="15710" max="15715" width="14.90625" style="1231" hidden="1"/>
    <col min="15716" max="15717" width="15.90625" style="1231" hidden="1"/>
    <col min="15718" max="15723" width="16.08984375" style="1231" hidden="1"/>
    <col min="15724" max="15724" width="6.08984375" style="1231" hidden="1"/>
    <col min="15725" max="15725" width="3" style="1231" hidden="1"/>
    <col min="15726" max="15965" width="8.6328125" style="1231" hidden="1"/>
    <col min="15966" max="15971" width="14.90625" style="1231" hidden="1"/>
    <col min="15972" max="15973" width="15.90625" style="1231" hidden="1"/>
    <col min="15974" max="15979" width="16.08984375" style="1231" hidden="1"/>
    <col min="15980" max="15980" width="6.08984375" style="1231" hidden="1"/>
    <col min="15981" max="15981" width="3" style="1231" hidden="1"/>
    <col min="15982" max="16221" width="8.6328125" style="1231" hidden="1"/>
    <col min="16222" max="16227" width="14.90625" style="1231" hidden="1"/>
    <col min="16228" max="16229" width="15.90625" style="1231" hidden="1"/>
    <col min="16230" max="16235" width="16.08984375" style="1231" hidden="1"/>
    <col min="16236" max="16236" width="6.08984375" style="1231" hidden="1"/>
    <col min="16237" max="16237" width="3" style="1231" hidden="1"/>
    <col min="16238" max="16384" width="8.6328125" style="1231" hidden="1"/>
  </cols>
  <sheetData>
    <row r="1" spans="1:143" ht="42.75" customHeight="1" x14ac:dyDescent="0.2">
      <c r="A1" s="1291"/>
      <c r="B1" s="1290"/>
      <c r="DD1" s="1231"/>
      <c r="DE1" s="1231"/>
    </row>
    <row r="2" spans="1:143" ht="25.5" customHeight="1" x14ac:dyDescent="0.2">
      <c r="A2" s="1289"/>
      <c r="C2" s="1289"/>
      <c r="O2" s="1289"/>
      <c r="P2" s="1289"/>
      <c r="Q2" s="1289"/>
      <c r="R2" s="1289"/>
      <c r="S2" s="1289"/>
      <c r="T2" s="1289"/>
      <c r="U2" s="1289"/>
      <c r="V2" s="1289"/>
      <c r="W2" s="1289"/>
      <c r="X2" s="1289"/>
      <c r="Y2" s="1289"/>
      <c r="Z2" s="1289"/>
      <c r="AA2" s="1289"/>
      <c r="AB2" s="1289"/>
      <c r="AC2" s="1289"/>
      <c r="AD2" s="1289"/>
      <c r="AE2" s="1289"/>
      <c r="AF2" s="1289"/>
      <c r="AG2" s="1289"/>
      <c r="AH2" s="1289"/>
      <c r="AI2" s="1289"/>
      <c r="AU2" s="1289"/>
      <c r="BG2" s="1289"/>
      <c r="BS2" s="1289"/>
      <c r="CE2" s="1289"/>
      <c r="CQ2" s="1289"/>
      <c r="DD2" s="1231"/>
      <c r="DE2" s="1231"/>
    </row>
    <row r="3" spans="1:143" ht="25.5" customHeight="1" x14ac:dyDescent="0.2">
      <c r="A3" s="1289"/>
      <c r="C3" s="1289"/>
      <c r="O3" s="1289"/>
      <c r="P3" s="1289"/>
      <c r="Q3" s="1289"/>
      <c r="R3" s="1289"/>
      <c r="S3" s="1289"/>
      <c r="T3" s="1289"/>
      <c r="U3" s="1289"/>
      <c r="V3" s="1289"/>
      <c r="W3" s="1289"/>
      <c r="X3" s="1289"/>
      <c r="Y3" s="1289"/>
      <c r="Z3" s="1289"/>
      <c r="AA3" s="1289"/>
      <c r="AB3" s="1289"/>
      <c r="AC3" s="1289"/>
      <c r="AD3" s="1289"/>
      <c r="AE3" s="1289"/>
      <c r="AF3" s="1289"/>
      <c r="AG3" s="1289"/>
      <c r="AH3" s="1289"/>
      <c r="AI3" s="1289"/>
      <c r="AU3" s="1289"/>
      <c r="BG3" s="1289"/>
      <c r="BS3" s="1289"/>
      <c r="CE3" s="1289"/>
      <c r="CQ3" s="1289"/>
      <c r="DD3" s="1231"/>
      <c r="DE3" s="1231"/>
    </row>
    <row r="4" spans="1:143" s="279" customFormat="1" ht="13" x14ac:dyDescent="0.2">
      <c r="A4" s="1289"/>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89"/>
      <c r="BC4" s="1289"/>
      <c r="BD4" s="1289"/>
      <c r="BE4" s="1289"/>
      <c r="BF4" s="1289"/>
      <c r="BG4" s="1289"/>
      <c r="BH4" s="1289"/>
      <c r="BI4" s="1289"/>
      <c r="BJ4" s="1289"/>
      <c r="BK4" s="1289"/>
      <c r="BL4" s="1289"/>
      <c r="BM4" s="1289"/>
      <c r="BN4" s="1289"/>
      <c r="BO4" s="1289"/>
      <c r="BP4" s="1289"/>
      <c r="BQ4" s="1289"/>
      <c r="BR4" s="1289"/>
      <c r="BS4" s="1289"/>
      <c r="BT4" s="1289"/>
      <c r="BU4" s="1289"/>
      <c r="BV4" s="1289"/>
      <c r="BW4" s="1289"/>
      <c r="BX4" s="1289"/>
      <c r="BY4" s="1289"/>
      <c r="BZ4" s="1289"/>
      <c r="CA4" s="1289"/>
      <c r="CB4" s="1289"/>
      <c r="CC4" s="1289"/>
      <c r="CD4" s="1289"/>
      <c r="CE4" s="1289"/>
      <c r="CF4" s="1289"/>
      <c r="CG4" s="1289"/>
      <c r="CH4" s="1289"/>
      <c r="CI4" s="1289"/>
      <c r="CJ4" s="1289"/>
      <c r="CK4" s="1289"/>
      <c r="CL4" s="1289"/>
      <c r="CM4" s="1289"/>
      <c r="CN4" s="1289"/>
      <c r="CO4" s="1289"/>
      <c r="CP4" s="1289"/>
      <c r="CQ4" s="1289"/>
      <c r="CR4" s="1289"/>
      <c r="CS4" s="1289"/>
      <c r="CT4" s="1289"/>
      <c r="CU4" s="1289"/>
      <c r="CV4" s="1289"/>
      <c r="CW4" s="1289"/>
      <c r="CX4" s="1289"/>
      <c r="CY4" s="1289"/>
      <c r="CZ4" s="1289"/>
      <c r="DA4" s="1289"/>
      <c r="DB4" s="1289"/>
      <c r="DC4" s="1289"/>
      <c r="DD4" s="1289"/>
      <c r="DE4" s="128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9"/>
      <c r="B5" s="1289"/>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c r="AL5" s="1289"/>
      <c r="AM5" s="1289"/>
      <c r="AN5" s="1289"/>
      <c r="AO5" s="1289"/>
      <c r="AP5" s="1289"/>
      <c r="AQ5" s="1289"/>
      <c r="AR5" s="1289"/>
      <c r="AS5" s="1289"/>
      <c r="AT5" s="1289"/>
      <c r="AU5" s="1289"/>
      <c r="AV5" s="1289"/>
      <c r="AW5" s="1289"/>
      <c r="AX5" s="1289"/>
      <c r="AY5" s="1289"/>
      <c r="AZ5" s="1289"/>
      <c r="BA5" s="1289"/>
      <c r="BB5" s="1289"/>
      <c r="BC5" s="1289"/>
      <c r="BD5" s="1289"/>
      <c r="BE5" s="1289"/>
      <c r="BF5" s="1289"/>
      <c r="BG5" s="1289"/>
      <c r="BH5" s="1289"/>
      <c r="BI5" s="1289"/>
      <c r="BJ5" s="1289"/>
      <c r="BK5" s="1289"/>
      <c r="BL5" s="1289"/>
      <c r="BM5" s="1289"/>
      <c r="BN5" s="1289"/>
      <c r="BO5" s="1289"/>
      <c r="BP5" s="1289"/>
      <c r="BQ5" s="1289"/>
      <c r="BR5" s="1289"/>
      <c r="BS5" s="1289"/>
      <c r="BT5" s="1289"/>
      <c r="BU5" s="1289"/>
      <c r="BV5" s="1289"/>
      <c r="BW5" s="1289"/>
      <c r="BX5" s="1289"/>
      <c r="BY5" s="1289"/>
      <c r="BZ5" s="1289"/>
      <c r="CA5" s="1289"/>
      <c r="CB5" s="1289"/>
      <c r="CC5" s="1289"/>
      <c r="CD5" s="1289"/>
      <c r="CE5" s="1289"/>
      <c r="CF5" s="1289"/>
      <c r="CG5" s="1289"/>
      <c r="CH5" s="1289"/>
      <c r="CI5" s="1289"/>
      <c r="CJ5" s="1289"/>
      <c r="CK5" s="1289"/>
      <c r="CL5" s="1289"/>
      <c r="CM5" s="1289"/>
      <c r="CN5" s="1289"/>
      <c r="CO5" s="1289"/>
      <c r="CP5" s="1289"/>
      <c r="CQ5" s="1289"/>
      <c r="CR5" s="1289"/>
      <c r="CS5" s="1289"/>
      <c r="CT5" s="1289"/>
      <c r="CU5" s="1289"/>
      <c r="CV5" s="1289"/>
      <c r="CW5" s="1289"/>
      <c r="CX5" s="1289"/>
      <c r="CY5" s="1289"/>
      <c r="CZ5" s="1289"/>
      <c r="DA5" s="1289"/>
      <c r="DB5" s="1289"/>
      <c r="DC5" s="1289"/>
      <c r="DD5" s="1289"/>
      <c r="DE5" s="128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9"/>
      <c r="B6" s="1289"/>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c r="AF6" s="1289"/>
      <c r="AG6" s="1289"/>
      <c r="AH6" s="1289"/>
      <c r="AI6" s="1289"/>
      <c r="AJ6" s="1289"/>
      <c r="AK6" s="1289"/>
      <c r="AL6" s="1289"/>
      <c r="AM6" s="1289"/>
      <c r="AN6" s="1289"/>
      <c r="AO6" s="1289"/>
      <c r="AP6" s="1289"/>
      <c r="AQ6" s="1289"/>
      <c r="AR6" s="1289"/>
      <c r="AS6" s="1289"/>
      <c r="AT6" s="1289"/>
      <c r="AU6" s="1289"/>
      <c r="AV6" s="1289"/>
      <c r="AW6" s="1289"/>
      <c r="AX6" s="1289"/>
      <c r="AY6" s="1289"/>
      <c r="AZ6" s="1289"/>
      <c r="BA6" s="1289"/>
      <c r="BB6" s="1289"/>
      <c r="BC6" s="1289"/>
      <c r="BD6" s="1289"/>
      <c r="BE6" s="1289"/>
      <c r="BF6" s="1289"/>
      <c r="BG6" s="1289"/>
      <c r="BH6" s="1289"/>
      <c r="BI6" s="1289"/>
      <c r="BJ6" s="1289"/>
      <c r="BK6" s="1289"/>
      <c r="BL6" s="1289"/>
      <c r="BM6" s="1289"/>
      <c r="BN6" s="1289"/>
      <c r="BO6" s="1289"/>
      <c r="BP6" s="1289"/>
      <c r="BQ6" s="1289"/>
      <c r="BR6" s="1289"/>
      <c r="BS6" s="1289"/>
      <c r="BT6" s="1289"/>
      <c r="BU6" s="1289"/>
      <c r="BV6" s="1289"/>
      <c r="BW6" s="1289"/>
      <c r="BX6" s="1289"/>
      <c r="BY6" s="1289"/>
      <c r="BZ6" s="1289"/>
      <c r="CA6" s="1289"/>
      <c r="CB6" s="1289"/>
      <c r="CC6" s="1289"/>
      <c r="CD6" s="1289"/>
      <c r="CE6" s="1289"/>
      <c r="CF6" s="1289"/>
      <c r="CG6" s="1289"/>
      <c r="CH6" s="1289"/>
      <c r="CI6" s="1289"/>
      <c r="CJ6" s="1289"/>
      <c r="CK6" s="1289"/>
      <c r="CL6" s="1289"/>
      <c r="CM6" s="1289"/>
      <c r="CN6" s="1289"/>
      <c r="CO6" s="1289"/>
      <c r="CP6" s="1289"/>
      <c r="CQ6" s="1289"/>
      <c r="CR6" s="1289"/>
      <c r="CS6" s="1289"/>
      <c r="CT6" s="1289"/>
      <c r="CU6" s="1289"/>
      <c r="CV6" s="1289"/>
      <c r="CW6" s="1289"/>
      <c r="CX6" s="1289"/>
      <c r="CY6" s="1289"/>
      <c r="CZ6" s="1289"/>
      <c r="DA6" s="1289"/>
      <c r="DB6" s="1289"/>
      <c r="DC6" s="1289"/>
      <c r="DD6" s="1289"/>
      <c r="DE6" s="128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9"/>
      <c r="B7" s="1289"/>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289"/>
      <c r="AK7" s="1289"/>
      <c r="AL7" s="1289"/>
      <c r="AM7" s="1289"/>
      <c r="AN7" s="1289"/>
      <c r="AO7" s="1289"/>
      <c r="AP7" s="1289"/>
      <c r="AQ7" s="1289"/>
      <c r="AR7" s="1289"/>
      <c r="AS7" s="1289"/>
      <c r="AT7" s="1289"/>
      <c r="AU7" s="1289"/>
      <c r="AV7" s="1289"/>
      <c r="AW7" s="1289"/>
      <c r="AX7" s="1289"/>
      <c r="AY7" s="1289"/>
      <c r="AZ7" s="1289"/>
      <c r="BA7" s="1289"/>
      <c r="BB7" s="1289"/>
      <c r="BC7" s="1289"/>
      <c r="BD7" s="1289"/>
      <c r="BE7" s="1289"/>
      <c r="BF7" s="1289"/>
      <c r="BG7" s="1289"/>
      <c r="BH7" s="1289"/>
      <c r="BI7" s="1289"/>
      <c r="BJ7" s="1289"/>
      <c r="BK7" s="1289"/>
      <c r="BL7" s="1289"/>
      <c r="BM7" s="1289"/>
      <c r="BN7" s="1289"/>
      <c r="BO7" s="1289"/>
      <c r="BP7" s="1289"/>
      <c r="BQ7" s="1289"/>
      <c r="BR7" s="1289"/>
      <c r="BS7" s="1289"/>
      <c r="BT7" s="1289"/>
      <c r="BU7" s="1289"/>
      <c r="BV7" s="1289"/>
      <c r="BW7" s="1289"/>
      <c r="BX7" s="1289"/>
      <c r="BY7" s="1289"/>
      <c r="BZ7" s="1289"/>
      <c r="CA7" s="1289"/>
      <c r="CB7" s="1289"/>
      <c r="CC7" s="1289"/>
      <c r="CD7" s="1289"/>
      <c r="CE7" s="1289"/>
      <c r="CF7" s="1289"/>
      <c r="CG7" s="1289"/>
      <c r="CH7" s="1289"/>
      <c r="CI7" s="1289"/>
      <c r="CJ7" s="1289"/>
      <c r="CK7" s="1289"/>
      <c r="CL7" s="1289"/>
      <c r="CM7" s="1289"/>
      <c r="CN7" s="1289"/>
      <c r="CO7" s="1289"/>
      <c r="CP7" s="1289"/>
      <c r="CQ7" s="1289"/>
      <c r="CR7" s="1289"/>
      <c r="CS7" s="1289"/>
      <c r="CT7" s="1289"/>
      <c r="CU7" s="1289"/>
      <c r="CV7" s="1289"/>
      <c r="CW7" s="1289"/>
      <c r="CX7" s="1289"/>
      <c r="CY7" s="1289"/>
      <c r="CZ7" s="1289"/>
      <c r="DA7" s="1289"/>
      <c r="DB7" s="1289"/>
      <c r="DC7" s="1289"/>
      <c r="DD7" s="1289"/>
      <c r="DE7" s="128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9"/>
      <c r="B8" s="1289"/>
      <c r="C8" s="1289"/>
      <c r="D8" s="1289"/>
      <c r="E8" s="1289"/>
      <c r="F8" s="1289"/>
      <c r="G8" s="1289"/>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89"/>
      <c r="AF8" s="1289"/>
      <c r="AG8" s="1289"/>
      <c r="AH8" s="1289"/>
      <c r="AI8" s="1289"/>
      <c r="AJ8" s="1289"/>
      <c r="AK8" s="1289"/>
      <c r="AL8" s="1289"/>
      <c r="AM8" s="1289"/>
      <c r="AN8" s="1289"/>
      <c r="AO8" s="1289"/>
      <c r="AP8" s="1289"/>
      <c r="AQ8" s="1289"/>
      <c r="AR8" s="1289"/>
      <c r="AS8" s="1289"/>
      <c r="AT8" s="1289"/>
      <c r="AU8" s="1289"/>
      <c r="AV8" s="1289"/>
      <c r="AW8" s="1289"/>
      <c r="AX8" s="1289"/>
      <c r="AY8" s="1289"/>
      <c r="AZ8" s="1289"/>
      <c r="BA8" s="1289"/>
      <c r="BB8" s="1289"/>
      <c r="BC8" s="1289"/>
      <c r="BD8" s="1289"/>
      <c r="BE8" s="1289"/>
      <c r="BF8" s="1289"/>
      <c r="BG8" s="1289"/>
      <c r="BH8" s="1289"/>
      <c r="BI8" s="1289"/>
      <c r="BJ8" s="1289"/>
      <c r="BK8" s="1289"/>
      <c r="BL8" s="1289"/>
      <c r="BM8" s="1289"/>
      <c r="BN8" s="1289"/>
      <c r="BO8" s="1289"/>
      <c r="BP8" s="1289"/>
      <c r="BQ8" s="1289"/>
      <c r="BR8" s="1289"/>
      <c r="BS8" s="1289"/>
      <c r="BT8" s="1289"/>
      <c r="BU8" s="1289"/>
      <c r="BV8" s="1289"/>
      <c r="BW8" s="1289"/>
      <c r="BX8" s="1289"/>
      <c r="BY8" s="1289"/>
      <c r="BZ8" s="1289"/>
      <c r="CA8" s="1289"/>
      <c r="CB8" s="1289"/>
      <c r="CC8" s="1289"/>
      <c r="CD8" s="1289"/>
      <c r="CE8" s="1289"/>
      <c r="CF8" s="1289"/>
      <c r="CG8" s="1289"/>
      <c r="CH8" s="1289"/>
      <c r="CI8" s="1289"/>
      <c r="CJ8" s="1289"/>
      <c r="CK8" s="1289"/>
      <c r="CL8" s="1289"/>
      <c r="CM8" s="1289"/>
      <c r="CN8" s="1289"/>
      <c r="CO8" s="1289"/>
      <c r="CP8" s="1289"/>
      <c r="CQ8" s="1289"/>
      <c r="CR8" s="1289"/>
      <c r="CS8" s="1289"/>
      <c r="CT8" s="1289"/>
      <c r="CU8" s="1289"/>
      <c r="CV8" s="1289"/>
      <c r="CW8" s="1289"/>
      <c r="CX8" s="1289"/>
      <c r="CY8" s="1289"/>
      <c r="CZ8" s="1289"/>
      <c r="DA8" s="1289"/>
      <c r="DB8" s="1289"/>
      <c r="DC8" s="1289"/>
      <c r="DD8" s="1289"/>
      <c r="DE8" s="128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9"/>
      <c r="B9" s="1289"/>
      <c r="C9" s="1289"/>
      <c r="D9" s="1289"/>
      <c r="E9" s="1289"/>
      <c r="F9" s="1289"/>
      <c r="G9" s="1289"/>
      <c r="H9" s="1289"/>
      <c r="I9" s="1289"/>
      <c r="J9" s="1289"/>
      <c r="K9" s="1289"/>
      <c r="L9" s="1289"/>
      <c r="M9" s="1289"/>
      <c r="N9" s="1289"/>
      <c r="O9" s="1289"/>
      <c r="P9" s="1289"/>
      <c r="Q9" s="1289"/>
      <c r="R9" s="1289"/>
      <c r="S9" s="1289"/>
      <c r="T9" s="1289"/>
      <c r="U9" s="1289"/>
      <c r="V9" s="1289"/>
      <c r="W9" s="1289"/>
      <c r="X9" s="1289"/>
      <c r="Y9" s="1289"/>
      <c r="Z9" s="1289"/>
      <c r="AA9" s="1289"/>
      <c r="AB9" s="1289"/>
      <c r="AC9" s="1289"/>
      <c r="AD9" s="1289"/>
      <c r="AE9" s="1289"/>
      <c r="AF9" s="1289"/>
      <c r="AG9" s="1289"/>
      <c r="AH9" s="1289"/>
      <c r="AI9" s="1289"/>
      <c r="AJ9" s="1289"/>
      <c r="AK9" s="1289"/>
      <c r="AL9" s="1289"/>
      <c r="AM9" s="1289"/>
      <c r="AN9" s="1289"/>
      <c r="AO9" s="1289"/>
      <c r="AP9" s="1289"/>
      <c r="AQ9" s="1289"/>
      <c r="AR9" s="1289"/>
      <c r="AS9" s="1289"/>
      <c r="AT9" s="1289"/>
      <c r="AU9" s="1289"/>
      <c r="AV9" s="1289"/>
      <c r="AW9" s="1289"/>
      <c r="AX9" s="1289"/>
      <c r="AY9" s="1289"/>
      <c r="AZ9" s="1289"/>
      <c r="BA9" s="1289"/>
      <c r="BB9" s="1289"/>
      <c r="BC9" s="1289"/>
      <c r="BD9" s="1289"/>
      <c r="BE9" s="1289"/>
      <c r="BF9" s="1289"/>
      <c r="BG9" s="1289"/>
      <c r="BH9" s="1289"/>
      <c r="BI9" s="1289"/>
      <c r="BJ9" s="1289"/>
      <c r="BK9" s="1289"/>
      <c r="BL9" s="1289"/>
      <c r="BM9" s="1289"/>
      <c r="BN9" s="1289"/>
      <c r="BO9" s="1289"/>
      <c r="BP9" s="1289"/>
      <c r="BQ9" s="1289"/>
      <c r="BR9" s="1289"/>
      <c r="BS9" s="1289"/>
      <c r="BT9" s="1289"/>
      <c r="BU9" s="1289"/>
      <c r="BV9" s="1289"/>
      <c r="BW9" s="1289"/>
      <c r="BX9" s="1289"/>
      <c r="BY9" s="1289"/>
      <c r="BZ9" s="1289"/>
      <c r="CA9" s="1289"/>
      <c r="CB9" s="1289"/>
      <c r="CC9" s="1289"/>
      <c r="CD9" s="1289"/>
      <c r="CE9" s="1289"/>
      <c r="CF9" s="1289"/>
      <c r="CG9" s="1289"/>
      <c r="CH9" s="1289"/>
      <c r="CI9" s="1289"/>
      <c r="CJ9" s="1289"/>
      <c r="CK9" s="1289"/>
      <c r="CL9" s="1289"/>
      <c r="CM9" s="1289"/>
      <c r="CN9" s="1289"/>
      <c r="CO9" s="1289"/>
      <c r="CP9" s="1289"/>
      <c r="CQ9" s="1289"/>
      <c r="CR9" s="1289"/>
      <c r="CS9" s="1289"/>
      <c r="CT9" s="1289"/>
      <c r="CU9" s="1289"/>
      <c r="CV9" s="1289"/>
      <c r="CW9" s="1289"/>
      <c r="CX9" s="1289"/>
      <c r="CY9" s="1289"/>
      <c r="CZ9" s="1289"/>
      <c r="DA9" s="1289"/>
      <c r="DB9" s="1289"/>
      <c r="DC9" s="1289"/>
      <c r="DD9" s="1289"/>
      <c r="DE9" s="128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9"/>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c r="AG10" s="1289"/>
      <c r="AH10" s="1289"/>
      <c r="AI10" s="1289"/>
      <c r="AJ10" s="1289"/>
      <c r="AK10" s="1289"/>
      <c r="AL10" s="1289"/>
      <c r="AM10" s="1289"/>
      <c r="AN10" s="1289"/>
      <c r="AO10" s="1289"/>
      <c r="AP10" s="1289"/>
      <c r="AQ10" s="1289"/>
      <c r="AR10" s="1289"/>
      <c r="AS10" s="1289"/>
      <c r="AT10" s="1289"/>
      <c r="AU10" s="1289"/>
      <c r="AV10" s="1289"/>
      <c r="AW10" s="1289"/>
      <c r="AX10" s="1289"/>
      <c r="AY10" s="1289"/>
      <c r="AZ10" s="1289"/>
      <c r="BA10" s="1289"/>
      <c r="BB10" s="1289"/>
      <c r="BC10" s="1289"/>
      <c r="BD10" s="1289"/>
      <c r="BE10" s="1289"/>
      <c r="BF10" s="1289"/>
      <c r="BG10" s="1289"/>
      <c r="BH10" s="1289"/>
      <c r="BI10" s="1289"/>
      <c r="BJ10" s="1289"/>
      <c r="BK10" s="1289"/>
      <c r="BL10" s="1289"/>
      <c r="BM10" s="1289"/>
      <c r="BN10" s="1289"/>
      <c r="BO10" s="1289"/>
      <c r="BP10" s="1289"/>
      <c r="BQ10" s="1289"/>
      <c r="BR10" s="1289"/>
      <c r="BS10" s="1289"/>
      <c r="BT10" s="1289"/>
      <c r="BU10" s="1289"/>
      <c r="BV10" s="1289"/>
      <c r="BW10" s="1289"/>
      <c r="BX10" s="1289"/>
      <c r="BY10" s="1289"/>
      <c r="BZ10" s="1289"/>
      <c r="CA10" s="1289"/>
      <c r="CB10" s="1289"/>
      <c r="CC10" s="1289"/>
      <c r="CD10" s="1289"/>
      <c r="CE10" s="1289"/>
      <c r="CF10" s="1289"/>
      <c r="CG10" s="1289"/>
      <c r="CH10" s="1289"/>
      <c r="CI10" s="1289"/>
      <c r="CJ10" s="1289"/>
      <c r="CK10" s="1289"/>
      <c r="CL10" s="1289"/>
      <c r="CM10" s="1289"/>
      <c r="CN10" s="1289"/>
      <c r="CO10" s="1289"/>
      <c r="CP10" s="1289"/>
      <c r="CQ10" s="1289"/>
      <c r="CR10" s="1289"/>
      <c r="CS10" s="1289"/>
      <c r="CT10" s="1289"/>
      <c r="CU10" s="1289"/>
      <c r="CV10" s="1289"/>
      <c r="CW10" s="1289"/>
      <c r="CX10" s="1289"/>
      <c r="CY10" s="1289"/>
      <c r="CZ10" s="1289"/>
      <c r="DA10" s="1289"/>
      <c r="DB10" s="1289"/>
      <c r="DC10" s="1289"/>
      <c r="DD10" s="1289"/>
      <c r="DE10" s="1289"/>
      <c r="DF10" s="280"/>
      <c r="DG10" s="280"/>
      <c r="DH10" s="280"/>
      <c r="DI10" s="280"/>
      <c r="DJ10" s="280"/>
      <c r="DK10" s="280"/>
      <c r="DL10" s="280"/>
      <c r="DM10" s="280"/>
      <c r="DN10" s="280"/>
      <c r="DO10" s="280"/>
      <c r="DP10" s="280"/>
      <c r="DQ10" s="280"/>
      <c r="DR10" s="280"/>
      <c r="DS10" s="280"/>
      <c r="DT10" s="280"/>
      <c r="DU10" s="280"/>
      <c r="DV10" s="280"/>
      <c r="DW10" s="280"/>
      <c r="EM10" s="279" t="s">
        <v>617</v>
      </c>
    </row>
    <row r="11" spans="1:143" s="279" customFormat="1" ht="13" x14ac:dyDescent="0.2">
      <c r="A11" s="1289"/>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c r="CG11" s="1289"/>
      <c r="CH11" s="1289"/>
      <c r="CI11" s="1289"/>
      <c r="CJ11" s="1289"/>
      <c r="CK11" s="1289"/>
      <c r="CL11" s="1289"/>
      <c r="CM11" s="1289"/>
      <c r="CN11" s="1289"/>
      <c r="CO11" s="1289"/>
      <c r="CP11" s="1289"/>
      <c r="CQ11" s="1289"/>
      <c r="CR11" s="1289"/>
      <c r="CS11" s="1289"/>
      <c r="CT11" s="1289"/>
      <c r="CU11" s="1289"/>
      <c r="CV11" s="1289"/>
      <c r="CW11" s="1289"/>
      <c r="CX11" s="1289"/>
      <c r="CY11" s="1289"/>
      <c r="CZ11" s="1289"/>
      <c r="DA11" s="1289"/>
      <c r="DB11" s="1289"/>
      <c r="DC11" s="1289"/>
      <c r="DD11" s="1289"/>
      <c r="DE11" s="128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9"/>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89"/>
      <c r="AZ12" s="1289"/>
      <c r="BA12" s="1289"/>
      <c r="BB12" s="1289"/>
      <c r="BC12" s="1289"/>
      <c r="BD12" s="1289"/>
      <c r="BE12" s="1289"/>
      <c r="BF12" s="1289"/>
      <c r="BG12" s="1289"/>
      <c r="BH12" s="1289"/>
      <c r="BI12" s="1289"/>
      <c r="BJ12" s="1289"/>
      <c r="BK12" s="1289"/>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c r="CG12" s="1289"/>
      <c r="CH12" s="1289"/>
      <c r="CI12" s="1289"/>
      <c r="CJ12" s="1289"/>
      <c r="CK12" s="1289"/>
      <c r="CL12" s="1289"/>
      <c r="CM12" s="1289"/>
      <c r="CN12" s="1289"/>
      <c r="CO12" s="1289"/>
      <c r="CP12" s="1289"/>
      <c r="CQ12" s="1289"/>
      <c r="CR12" s="1289"/>
      <c r="CS12" s="1289"/>
      <c r="CT12" s="1289"/>
      <c r="CU12" s="1289"/>
      <c r="CV12" s="1289"/>
      <c r="CW12" s="1289"/>
      <c r="CX12" s="1289"/>
      <c r="CY12" s="1289"/>
      <c r="CZ12" s="1289"/>
      <c r="DA12" s="1289"/>
      <c r="DB12" s="1289"/>
      <c r="DC12" s="1289"/>
      <c r="DD12" s="1289"/>
      <c r="DE12" s="1289"/>
      <c r="DF12" s="280"/>
      <c r="DG12" s="280"/>
      <c r="DH12" s="280"/>
      <c r="DI12" s="280"/>
      <c r="DJ12" s="280"/>
      <c r="DK12" s="280"/>
      <c r="DL12" s="280"/>
      <c r="DM12" s="280"/>
      <c r="DN12" s="280"/>
      <c r="DO12" s="280"/>
      <c r="DP12" s="280"/>
      <c r="DQ12" s="280"/>
      <c r="DR12" s="280"/>
      <c r="DS12" s="280"/>
      <c r="DT12" s="280"/>
      <c r="DU12" s="280"/>
      <c r="DV12" s="280"/>
      <c r="DW12" s="280"/>
      <c r="EM12" s="279" t="s">
        <v>617</v>
      </c>
    </row>
    <row r="13" spans="1:143" s="279" customFormat="1" ht="13" x14ac:dyDescent="0.2">
      <c r="A13" s="1289"/>
      <c r="B13" s="1289"/>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89"/>
      <c r="BN13" s="1289"/>
      <c r="BO13" s="1289"/>
      <c r="BP13" s="1289"/>
      <c r="BQ13" s="1289"/>
      <c r="BR13" s="1289"/>
      <c r="BS13" s="1289"/>
      <c r="BT13" s="1289"/>
      <c r="BU13" s="1289"/>
      <c r="BV13" s="1289"/>
      <c r="BW13" s="1289"/>
      <c r="BX13" s="1289"/>
      <c r="BY13" s="1289"/>
      <c r="BZ13" s="1289"/>
      <c r="CA13" s="1289"/>
      <c r="CB13" s="1289"/>
      <c r="CC13" s="1289"/>
      <c r="CD13" s="1289"/>
      <c r="CE13" s="1289"/>
      <c r="CF13" s="1289"/>
      <c r="CG13" s="1289"/>
      <c r="CH13" s="1289"/>
      <c r="CI13" s="1289"/>
      <c r="CJ13" s="1289"/>
      <c r="CK13" s="1289"/>
      <c r="CL13" s="1289"/>
      <c r="CM13" s="1289"/>
      <c r="CN13" s="1289"/>
      <c r="CO13" s="1289"/>
      <c r="CP13" s="1289"/>
      <c r="CQ13" s="1289"/>
      <c r="CR13" s="1289"/>
      <c r="CS13" s="1289"/>
      <c r="CT13" s="1289"/>
      <c r="CU13" s="1289"/>
      <c r="CV13" s="1289"/>
      <c r="CW13" s="1289"/>
      <c r="CX13" s="1289"/>
      <c r="CY13" s="1289"/>
      <c r="CZ13" s="1289"/>
      <c r="DA13" s="1289"/>
      <c r="DB13" s="1289"/>
      <c r="DC13" s="1289"/>
      <c r="DD13" s="1289"/>
      <c r="DE13" s="128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9"/>
      <c r="B14" s="1289"/>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1289"/>
      <c r="AY14" s="1289"/>
      <c r="AZ14" s="1289"/>
      <c r="BA14" s="1289"/>
      <c r="BB14" s="1289"/>
      <c r="BC14" s="1289"/>
      <c r="BD14" s="1289"/>
      <c r="BE14" s="1289"/>
      <c r="BF14" s="1289"/>
      <c r="BG14" s="1289"/>
      <c r="BH14" s="1289"/>
      <c r="BI14" s="1289"/>
      <c r="BJ14" s="1289"/>
      <c r="BK14" s="1289"/>
      <c r="BL14" s="1289"/>
      <c r="BM14" s="1289"/>
      <c r="BN14" s="1289"/>
      <c r="BO14" s="1289"/>
      <c r="BP14" s="1289"/>
      <c r="BQ14" s="1289"/>
      <c r="BR14" s="1289"/>
      <c r="BS14" s="1289"/>
      <c r="BT14" s="1289"/>
      <c r="BU14" s="1289"/>
      <c r="BV14" s="1289"/>
      <c r="BW14" s="1289"/>
      <c r="BX14" s="1289"/>
      <c r="BY14" s="1289"/>
      <c r="BZ14" s="1289"/>
      <c r="CA14" s="1289"/>
      <c r="CB14" s="1289"/>
      <c r="CC14" s="1289"/>
      <c r="CD14" s="1289"/>
      <c r="CE14" s="1289"/>
      <c r="CF14" s="1289"/>
      <c r="CG14" s="1289"/>
      <c r="CH14" s="1289"/>
      <c r="CI14" s="1289"/>
      <c r="CJ14" s="1289"/>
      <c r="CK14" s="1289"/>
      <c r="CL14" s="1289"/>
      <c r="CM14" s="1289"/>
      <c r="CN14" s="1289"/>
      <c r="CO14" s="1289"/>
      <c r="CP14" s="1289"/>
      <c r="CQ14" s="1289"/>
      <c r="CR14" s="1289"/>
      <c r="CS14" s="1289"/>
      <c r="CT14" s="1289"/>
      <c r="CU14" s="1289"/>
      <c r="CV14" s="1289"/>
      <c r="CW14" s="1289"/>
      <c r="CX14" s="1289"/>
      <c r="CY14" s="1289"/>
      <c r="CZ14" s="1289"/>
      <c r="DA14" s="1289"/>
      <c r="DB14" s="1289"/>
      <c r="DC14" s="1289"/>
      <c r="DD14" s="1289"/>
      <c r="DE14" s="128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1"/>
      <c r="B15" s="1289"/>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1289"/>
      <c r="AY15" s="1289"/>
      <c r="AZ15" s="1289"/>
      <c r="BA15" s="1289"/>
      <c r="BB15" s="1289"/>
      <c r="BC15" s="1289"/>
      <c r="BD15" s="1289"/>
      <c r="BE15" s="1289"/>
      <c r="BF15" s="1289"/>
      <c r="BG15" s="1289"/>
      <c r="BH15" s="1289"/>
      <c r="BI15" s="1289"/>
      <c r="BJ15" s="1289"/>
      <c r="BK15" s="1289"/>
      <c r="BL15" s="1289"/>
      <c r="BM15" s="1289"/>
      <c r="BN15" s="1289"/>
      <c r="BO15" s="1289"/>
      <c r="BP15" s="1289"/>
      <c r="BQ15" s="1289"/>
      <c r="BR15" s="1289"/>
      <c r="BS15" s="1289"/>
      <c r="BT15" s="1289"/>
      <c r="BU15" s="1289"/>
      <c r="BV15" s="1289"/>
      <c r="BW15" s="1289"/>
      <c r="BX15" s="1289"/>
      <c r="BY15" s="1289"/>
      <c r="BZ15" s="1289"/>
      <c r="CA15" s="1289"/>
      <c r="CB15" s="1289"/>
      <c r="CC15" s="1289"/>
      <c r="CD15" s="1289"/>
      <c r="CE15" s="1289"/>
      <c r="CF15" s="1289"/>
      <c r="CG15" s="1289"/>
      <c r="CH15" s="1289"/>
      <c r="CI15" s="1289"/>
      <c r="CJ15" s="1289"/>
      <c r="CK15" s="1289"/>
      <c r="CL15" s="1289"/>
      <c r="CM15" s="1289"/>
      <c r="CN15" s="1289"/>
      <c r="CO15" s="1289"/>
      <c r="CP15" s="1289"/>
      <c r="CQ15" s="1289"/>
      <c r="CR15" s="1289"/>
      <c r="CS15" s="1289"/>
      <c r="CT15" s="1289"/>
      <c r="CU15" s="1289"/>
      <c r="CV15" s="1289"/>
      <c r="CW15" s="1289"/>
      <c r="CX15" s="1289"/>
      <c r="CY15" s="1289"/>
      <c r="CZ15" s="1289"/>
      <c r="DA15" s="1289"/>
      <c r="DB15" s="1289"/>
      <c r="DC15" s="1289"/>
      <c r="DD15" s="1289"/>
      <c r="DE15" s="128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1"/>
      <c r="B16" s="1289"/>
      <c r="C16" s="1289"/>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1289"/>
      <c r="AK16" s="1289"/>
      <c r="AL16" s="1289"/>
      <c r="AM16" s="1289"/>
      <c r="AN16" s="1289"/>
      <c r="AO16" s="1289"/>
      <c r="AP16" s="1289"/>
      <c r="AQ16" s="1289"/>
      <c r="AR16" s="1289"/>
      <c r="AS16" s="1289"/>
      <c r="AT16" s="1289"/>
      <c r="AU16" s="1289"/>
      <c r="AV16" s="1289"/>
      <c r="AW16" s="1289"/>
      <c r="AX16" s="1289"/>
      <c r="AY16" s="1289"/>
      <c r="AZ16" s="1289"/>
      <c r="BA16" s="1289"/>
      <c r="BB16" s="1289"/>
      <c r="BC16" s="1289"/>
      <c r="BD16" s="1289"/>
      <c r="BE16" s="1289"/>
      <c r="BF16" s="1289"/>
      <c r="BG16" s="1289"/>
      <c r="BH16" s="1289"/>
      <c r="BI16" s="1289"/>
      <c r="BJ16" s="1289"/>
      <c r="BK16" s="1289"/>
      <c r="BL16" s="1289"/>
      <c r="BM16" s="1289"/>
      <c r="BN16" s="1289"/>
      <c r="BO16" s="1289"/>
      <c r="BP16" s="1289"/>
      <c r="BQ16" s="1289"/>
      <c r="BR16" s="1289"/>
      <c r="BS16" s="1289"/>
      <c r="BT16" s="1289"/>
      <c r="BU16" s="1289"/>
      <c r="BV16" s="1289"/>
      <c r="BW16" s="1289"/>
      <c r="BX16" s="1289"/>
      <c r="BY16" s="1289"/>
      <c r="BZ16" s="1289"/>
      <c r="CA16" s="1289"/>
      <c r="CB16" s="1289"/>
      <c r="CC16" s="1289"/>
      <c r="CD16" s="1289"/>
      <c r="CE16" s="1289"/>
      <c r="CF16" s="1289"/>
      <c r="CG16" s="1289"/>
      <c r="CH16" s="1289"/>
      <c r="CI16" s="1289"/>
      <c r="CJ16" s="1289"/>
      <c r="CK16" s="1289"/>
      <c r="CL16" s="1289"/>
      <c r="CM16" s="1289"/>
      <c r="CN16" s="1289"/>
      <c r="CO16" s="1289"/>
      <c r="CP16" s="1289"/>
      <c r="CQ16" s="1289"/>
      <c r="CR16" s="1289"/>
      <c r="CS16" s="1289"/>
      <c r="CT16" s="1289"/>
      <c r="CU16" s="1289"/>
      <c r="CV16" s="1289"/>
      <c r="CW16" s="1289"/>
      <c r="CX16" s="1289"/>
      <c r="CY16" s="1289"/>
      <c r="CZ16" s="1289"/>
      <c r="DA16" s="1289"/>
      <c r="DB16" s="1289"/>
      <c r="DC16" s="1289"/>
      <c r="DD16" s="1289"/>
      <c r="DE16" s="128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1"/>
      <c r="B17" s="1289"/>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1289"/>
      <c r="AY17" s="1289"/>
      <c r="AZ17" s="1289"/>
      <c r="BA17" s="1289"/>
      <c r="BB17" s="1289"/>
      <c r="BC17" s="1289"/>
      <c r="BD17" s="1289"/>
      <c r="BE17" s="1289"/>
      <c r="BF17" s="1289"/>
      <c r="BG17" s="1289"/>
      <c r="BH17" s="1289"/>
      <c r="BI17" s="1289"/>
      <c r="BJ17" s="1289"/>
      <c r="BK17" s="1289"/>
      <c r="BL17" s="1289"/>
      <c r="BM17" s="1289"/>
      <c r="BN17" s="1289"/>
      <c r="BO17" s="1289"/>
      <c r="BP17" s="1289"/>
      <c r="BQ17" s="1289"/>
      <c r="BR17" s="1289"/>
      <c r="BS17" s="1289"/>
      <c r="BT17" s="1289"/>
      <c r="BU17" s="1289"/>
      <c r="BV17" s="1289"/>
      <c r="BW17" s="1289"/>
      <c r="BX17" s="1289"/>
      <c r="BY17" s="1289"/>
      <c r="BZ17" s="1289"/>
      <c r="CA17" s="1289"/>
      <c r="CB17" s="1289"/>
      <c r="CC17" s="1289"/>
      <c r="CD17" s="1289"/>
      <c r="CE17" s="1289"/>
      <c r="CF17" s="1289"/>
      <c r="CG17" s="1289"/>
      <c r="CH17" s="1289"/>
      <c r="CI17" s="1289"/>
      <c r="CJ17" s="1289"/>
      <c r="CK17" s="1289"/>
      <c r="CL17" s="1289"/>
      <c r="CM17" s="1289"/>
      <c r="CN17" s="1289"/>
      <c r="CO17" s="1289"/>
      <c r="CP17" s="1289"/>
      <c r="CQ17" s="1289"/>
      <c r="CR17" s="1289"/>
      <c r="CS17" s="1289"/>
      <c r="CT17" s="1289"/>
      <c r="CU17" s="1289"/>
      <c r="CV17" s="1289"/>
      <c r="CW17" s="1289"/>
      <c r="CX17" s="1289"/>
      <c r="CY17" s="1289"/>
      <c r="CZ17" s="1289"/>
      <c r="DA17" s="1289"/>
      <c r="DB17" s="1289"/>
      <c r="DC17" s="1289"/>
      <c r="DD17" s="1289"/>
      <c r="DE17" s="128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1"/>
      <c r="B18" s="1289"/>
      <c r="C18" s="1289"/>
      <c r="D18" s="1289"/>
      <c r="E18" s="1289"/>
      <c r="F18" s="1289"/>
      <c r="G18" s="1289"/>
      <c r="H18" s="1289"/>
      <c r="I18" s="1289"/>
      <c r="J18" s="1289"/>
      <c r="K18" s="1289"/>
      <c r="L18" s="1289"/>
      <c r="M18" s="1289"/>
      <c r="N18" s="1289"/>
      <c r="O18" s="1289"/>
      <c r="P18" s="1289"/>
      <c r="Q18" s="1289"/>
      <c r="R18" s="1289"/>
      <c r="S18" s="1289"/>
      <c r="T18" s="1289"/>
      <c r="U18" s="1289"/>
      <c r="V18" s="1289"/>
      <c r="W18" s="1289"/>
      <c r="X18" s="1289"/>
      <c r="Y18" s="1289"/>
      <c r="Z18" s="1289"/>
      <c r="AA18" s="1289"/>
      <c r="AB18" s="1289"/>
      <c r="AC18" s="1289"/>
      <c r="AD18" s="1289"/>
      <c r="AE18" s="1289"/>
      <c r="AF18" s="1289"/>
      <c r="AG18" s="1289"/>
      <c r="AH18" s="1289"/>
      <c r="AI18" s="1289"/>
      <c r="AJ18" s="1289"/>
      <c r="AK18" s="1289"/>
      <c r="AL18" s="1289"/>
      <c r="AM18" s="1289"/>
      <c r="AN18" s="1289"/>
      <c r="AO18" s="1289"/>
      <c r="AP18" s="1289"/>
      <c r="AQ18" s="1289"/>
      <c r="AR18" s="1289"/>
      <c r="AS18" s="1289"/>
      <c r="AT18" s="1289"/>
      <c r="AU18" s="1289"/>
      <c r="AV18" s="1289"/>
      <c r="AW18" s="1289"/>
      <c r="AX18" s="1289"/>
      <c r="AY18" s="1289"/>
      <c r="AZ18" s="1289"/>
      <c r="BA18" s="1289"/>
      <c r="BB18" s="1289"/>
      <c r="BC18" s="1289"/>
      <c r="BD18" s="1289"/>
      <c r="BE18" s="1289"/>
      <c r="BF18" s="1289"/>
      <c r="BG18" s="1289"/>
      <c r="BH18" s="1289"/>
      <c r="BI18" s="1289"/>
      <c r="BJ18" s="1289"/>
      <c r="BK18" s="1289"/>
      <c r="BL18" s="1289"/>
      <c r="BM18" s="1289"/>
      <c r="BN18" s="1289"/>
      <c r="BO18" s="1289"/>
      <c r="BP18" s="1289"/>
      <c r="BQ18" s="1289"/>
      <c r="BR18" s="1289"/>
      <c r="BS18" s="1289"/>
      <c r="BT18" s="1289"/>
      <c r="BU18" s="1289"/>
      <c r="BV18" s="1289"/>
      <c r="BW18" s="1289"/>
      <c r="BX18" s="1289"/>
      <c r="BY18" s="1289"/>
      <c r="BZ18" s="1289"/>
      <c r="CA18" s="1289"/>
      <c r="CB18" s="1289"/>
      <c r="CC18" s="1289"/>
      <c r="CD18" s="1289"/>
      <c r="CE18" s="1289"/>
      <c r="CF18" s="1289"/>
      <c r="CG18" s="1289"/>
      <c r="CH18" s="1289"/>
      <c r="CI18" s="1289"/>
      <c r="CJ18" s="1289"/>
      <c r="CK18" s="1289"/>
      <c r="CL18" s="1289"/>
      <c r="CM18" s="1289"/>
      <c r="CN18" s="1289"/>
      <c r="CO18" s="1289"/>
      <c r="CP18" s="1289"/>
      <c r="CQ18" s="1289"/>
      <c r="CR18" s="1289"/>
      <c r="CS18" s="1289"/>
      <c r="CT18" s="1289"/>
      <c r="CU18" s="1289"/>
      <c r="CV18" s="1289"/>
      <c r="CW18" s="1289"/>
      <c r="CX18" s="1289"/>
      <c r="CY18" s="1289"/>
      <c r="CZ18" s="1289"/>
      <c r="DA18" s="1289"/>
      <c r="DB18" s="1289"/>
      <c r="DC18" s="1289"/>
      <c r="DD18" s="1289"/>
      <c r="DE18" s="128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1"/>
      <c r="DE19" s="1231"/>
    </row>
    <row r="20" spans="1:351" ht="13" x14ac:dyDescent="0.2">
      <c r="DD20" s="1231"/>
      <c r="DE20" s="1231"/>
    </row>
    <row r="21" spans="1:351" ht="16.5" x14ac:dyDescent="0.2">
      <c r="B21" s="1288"/>
      <c r="C21" s="1284"/>
      <c r="D21" s="1284"/>
      <c r="E21" s="1284"/>
      <c r="F21" s="1284"/>
      <c r="G21" s="1284"/>
      <c r="H21" s="1284"/>
      <c r="I21" s="1284"/>
      <c r="J21" s="1284"/>
      <c r="K21" s="1284"/>
      <c r="L21" s="1284"/>
      <c r="M21" s="1284"/>
      <c r="N21" s="1287"/>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7"/>
      <c r="AU21" s="1284"/>
      <c r="AV21" s="1284"/>
      <c r="AW21" s="1284"/>
      <c r="AX21" s="1284"/>
      <c r="AY21" s="1284"/>
      <c r="AZ21" s="1284"/>
      <c r="BA21" s="1284"/>
      <c r="BB21" s="1284"/>
      <c r="BC21" s="1284"/>
      <c r="BD21" s="1284"/>
      <c r="BE21" s="1284"/>
      <c r="BF21" s="1287"/>
      <c r="BG21" s="1284"/>
      <c r="BH21" s="1284"/>
      <c r="BI21" s="1284"/>
      <c r="BJ21" s="1284"/>
      <c r="BK21" s="1284"/>
      <c r="BL21" s="1284"/>
      <c r="BM21" s="1284"/>
      <c r="BN21" s="1284"/>
      <c r="BO21" s="1284"/>
      <c r="BP21" s="1284"/>
      <c r="BQ21" s="1284"/>
      <c r="BR21" s="1287"/>
      <c r="BS21" s="1284"/>
      <c r="BT21" s="1284"/>
      <c r="BU21" s="1284"/>
      <c r="BV21" s="1284"/>
      <c r="BW21" s="1284"/>
      <c r="BX21" s="1284"/>
      <c r="BY21" s="1284"/>
      <c r="BZ21" s="1284"/>
      <c r="CA21" s="1284"/>
      <c r="CB21" s="1284"/>
      <c r="CC21" s="1284"/>
      <c r="CD21" s="1287"/>
      <c r="CE21" s="1284"/>
      <c r="CF21" s="1284"/>
      <c r="CG21" s="1284"/>
      <c r="CH21" s="1284"/>
      <c r="CI21" s="1284"/>
      <c r="CJ21" s="1284"/>
      <c r="CK21" s="1284"/>
      <c r="CL21" s="1284"/>
      <c r="CM21" s="1284"/>
      <c r="CN21" s="1284"/>
      <c r="CO21" s="1284"/>
      <c r="CP21" s="1287"/>
      <c r="CQ21" s="1284"/>
      <c r="CR21" s="1284"/>
      <c r="CS21" s="1284"/>
      <c r="CT21" s="1284"/>
      <c r="CU21" s="1284"/>
      <c r="CV21" s="1284"/>
      <c r="CW21" s="1284"/>
      <c r="CX21" s="1284"/>
      <c r="CY21" s="1284"/>
      <c r="CZ21" s="1284"/>
      <c r="DA21" s="1284"/>
      <c r="DB21" s="1287"/>
      <c r="DC21" s="1284"/>
      <c r="DD21" s="1283"/>
      <c r="DE21" s="1231"/>
      <c r="MM21" s="1286"/>
    </row>
    <row r="22" spans="1:351" ht="16.5" x14ac:dyDescent="0.2">
      <c r="B22" s="1232"/>
      <c r="MM22" s="1286"/>
    </row>
    <row r="23" spans="1:351" ht="13" x14ac:dyDescent="0.2">
      <c r="B23" s="1232"/>
    </row>
    <row r="24" spans="1:351" ht="13" x14ac:dyDescent="0.2">
      <c r="B24" s="1232"/>
    </row>
    <row r="25" spans="1:351" ht="13" x14ac:dyDescent="0.2">
      <c r="B25" s="1232"/>
    </row>
    <row r="26" spans="1:351" ht="13" x14ac:dyDescent="0.2">
      <c r="B26" s="1232"/>
    </row>
    <row r="27" spans="1:351" ht="13" x14ac:dyDescent="0.2">
      <c r="B27" s="1232"/>
    </row>
    <row r="28" spans="1:351" ht="13" x14ac:dyDescent="0.2">
      <c r="B28" s="1232"/>
    </row>
    <row r="29" spans="1:351" ht="13" x14ac:dyDescent="0.2">
      <c r="B29" s="1232"/>
    </row>
    <row r="30" spans="1:351" ht="13" x14ac:dyDescent="0.2">
      <c r="B30" s="1232"/>
    </row>
    <row r="31" spans="1:351" ht="13" x14ac:dyDescent="0.2">
      <c r="B31" s="1232"/>
    </row>
    <row r="32" spans="1:351" ht="13" x14ac:dyDescent="0.2">
      <c r="B32" s="1232"/>
    </row>
    <row r="33" spans="2:109" ht="13" x14ac:dyDescent="0.2">
      <c r="B33" s="1232"/>
    </row>
    <row r="34" spans="2:109" ht="13" x14ac:dyDescent="0.2">
      <c r="B34" s="1232"/>
    </row>
    <row r="35" spans="2:109" ht="13" x14ac:dyDescent="0.2">
      <c r="B35" s="1232"/>
    </row>
    <row r="36" spans="2:109" ht="13" x14ac:dyDescent="0.2">
      <c r="B36" s="1232"/>
    </row>
    <row r="37" spans="2:109" ht="13" x14ac:dyDescent="0.2">
      <c r="B37" s="1232"/>
    </row>
    <row r="38" spans="2:109" ht="13" x14ac:dyDescent="0.2">
      <c r="B38" s="1232"/>
    </row>
    <row r="39" spans="2:109" ht="13" x14ac:dyDescent="0.2">
      <c r="B39" s="1237"/>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c r="CB39" s="1236"/>
      <c r="CC39" s="1236"/>
      <c r="CD39" s="1236"/>
      <c r="CE39" s="1236"/>
      <c r="CF39" s="1236"/>
      <c r="CG39" s="1236"/>
      <c r="CH39" s="1236"/>
      <c r="CI39" s="1236"/>
      <c r="CJ39" s="1236"/>
      <c r="CK39" s="1236"/>
      <c r="CL39" s="1236"/>
      <c r="CM39" s="1236"/>
      <c r="CN39" s="1236"/>
      <c r="CO39" s="1236"/>
      <c r="CP39" s="1236"/>
      <c r="CQ39" s="1236"/>
      <c r="CR39" s="1236"/>
      <c r="CS39" s="1236"/>
      <c r="CT39" s="1236"/>
      <c r="CU39" s="1236"/>
      <c r="CV39" s="1236"/>
      <c r="CW39" s="1236"/>
      <c r="CX39" s="1236"/>
      <c r="CY39" s="1236"/>
      <c r="CZ39" s="1236"/>
      <c r="DA39" s="1236"/>
      <c r="DB39" s="1236"/>
      <c r="DC39" s="1236"/>
      <c r="DD39" s="1235"/>
    </row>
    <row r="40" spans="2:109" ht="13" x14ac:dyDescent="0.2">
      <c r="B40" s="1273"/>
      <c r="DD40" s="1273"/>
      <c r="DE40" s="1231"/>
    </row>
    <row r="41" spans="2:109" ht="16.5" x14ac:dyDescent="0.2">
      <c r="B41" s="1285" t="s">
        <v>616</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3"/>
    </row>
    <row r="42" spans="2:109" ht="13" x14ac:dyDescent="0.2">
      <c r="B42" s="1232"/>
      <c r="G42" s="1269"/>
      <c r="I42" s="1268"/>
      <c r="J42" s="1268"/>
      <c r="K42" s="1268"/>
      <c r="AM42" s="1269"/>
      <c r="AN42" s="1269" t="s">
        <v>612</v>
      </c>
      <c r="AP42" s="1268"/>
      <c r="AQ42" s="1268"/>
      <c r="AR42" s="1268"/>
      <c r="AY42" s="1269"/>
      <c r="BA42" s="1268"/>
      <c r="BB42" s="1268"/>
      <c r="BC42" s="1268"/>
      <c r="BK42" s="1269"/>
      <c r="BM42" s="1268"/>
      <c r="BN42" s="1268"/>
      <c r="BO42" s="1268"/>
      <c r="BW42" s="1269"/>
      <c r="BY42" s="1268"/>
      <c r="BZ42" s="1268"/>
      <c r="CA42" s="1268"/>
      <c r="CI42" s="1269"/>
      <c r="CK42" s="1268"/>
      <c r="CL42" s="1268"/>
      <c r="CM42" s="1268"/>
      <c r="CU42" s="1269"/>
      <c r="CW42" s="1268"/>
      <c r="CX42" s="1268"/>
      <c r="CY42" s="1268"/>
    </row>
    <row r="43" spans="2:109" ht="13.5" customHeight="1" x14ac:dyDescent="0.2">
      <c r="B43" s="1232"/>
      <c r="AN43" s="1267" t="s">
        <v>615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5"/>
    </row>
    <row r="44" spans="2:109" ht="13" x14ac:dyDescent="0.2">
      <c r="B44" s="1232"/>
      <c r="AN44" s="1264"/>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2"/>
    </row>
    <row r="45" spans="2:109" ht="13" x14ac:dyDescent="0.2">
      <c r="B45" s="1232"/>
      <c r="AN45" s="1264"/>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2"/>
    </row>
    <row r="46" spans="2:109" ht="13" x14ac:dyDescent="0.2">
      <c r="B46" s="1232"/>
      <c r="AN46" s="1264"/>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2"/>
    </row>
    <row r="47" spans="2:109" ht="13" x14ac:dyDescent="0.2">
      <c r="B47" s="1232"/>
      <c r="AN47" s="1261"/>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59"/>
    </row>
    <row r="48" spans="2:109" ht="13" x14ac:dyDescent="0.2">
      <c r="B48" s="1232"/>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ht="13" x14ac:dyDescent="0.2">
      <c r="B49" s="1232"/>
      <c r="AN49" s="1231" t="s">
        <v>610</v>
      </c>
    </row>
    <row r="50" spans="1:109" ht="13" x14ac:dyDescent="0.2">
      <c r="B50" s="1232"/>
      <c r="G50" s="1244"/>
      <c r="H50" s="1244"/>
      <c r="I50" s="1244"/>
      <c r="J50" s="1244"/>
      <c r="K50" s="1253"/>
      <c r="L50" s="1253"/>
      <c r="M50" s="1252"/>
      <c r="N50" s="1252"/>
      <c r="AN50" s="1251"/>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49"/>
      <c r="BP50" s="1241" t="s">
        <v>548</v>
      </c>
      <c r="BQ50" s="1241"/>
      <c r="BR50" s="1241"/>
      <c r="BS50" s="1241"/>
      <c r="BT50" s="1241"/>
      <c r="BU50" s="1241"/>
      <c r="BV50" s="1241"/>
      <c r="BW50" s="1241"/>
      <c r="BX50" s="1241" t="s">
        <v>549</v>
      </c>
      <c r="BY50" s="1241"/>
      <c r="BZ50" s="1241"/>
      <c r="CA50" s="1241"/>
      <c r="CB50" s="1241"/>
      <c r="CC50" s="1241"/>
      <c r="CD50" s="1241"/>
      <c r="CE50" s="1241"/>
      <c r="CF50" s="1241" t="s">
        <v>550</v>
      </c>
      <c r="CG50" s="1241"/>
      <c r="CH50" s="1241"/>
      <c r="CI50" s="1241"/>
      <c r="CJ50" s="1241"/>
      <c r="CK50" s="1241"/>
      <c r="CL50" s="1241"/>
      <c r="CM50" s="1241"/>
      <c r="CN50" s="1241" t="s">
        <v>551</v>
      </c>
      <c r="CO50" s="1241"/>
      <c r="CP50" s="1241"/>
      <c r="CQ50" s="1241"/>
      <c r="CR50" s="1241"/>
      <c r="CS50" s="1241"/>
      <c r="CT50" s="1241"/>
      <c r="CU50" s="1241"/>
      <c r="CV50" s="1241" t="s">
        <v>552</v>
      </c>
      <c r="CW50" s="1241"/>
      <c r="CX50" s="1241"/>
      <c r="CY50" s="1241"/>
      <c r="CZ50" s="1241"/>
      <c r="DA50" s="1241"/>
      <c r="DB50" s="1241"/>
      <c r="DC50" s="1241"/>
    </row>
    <row r="51" spans="1:109" ht="13.5" customHeight="1" x14ac:dyDescent="0.2">
      <c r="B51" s="1232"/>
      <c r="G51" s="1248"/>
      <c r="H51" s="1248"/>
      <c r="I51" s="1282"/>
      <c r="J51" s="1282"/>
      <c r="K51" s="1247"/>
      <c r="L51" s="1247"/>
      <c r="M51" s="1247"/>
      <c r="N51" s="1247"/>
      <c r="AM51" s="1246"/>
      <c r="AN51" s="1240" t="s">
        <v>609</v>
      </c>
      <c r="AO51" s="1240"/>
      <c r="AP51" s="1240"/>
      <c r="AQ51" s="1240"/>
      <c r="AR51" s="1240"/>
      <c r="AS51" s="1240"/>
      <c r="AT51" s="1240"/>
      <c r="AU51" s="1240"/>
      <c r="AV51" s="1240"/>
      <c r="AW51" s="1240"/>
      <c r="AX51" s="1240"/>
      <c r="AY51" s="1240"/>
      <c r="AZ51" s="1240"/>
      <c r="BA51" s="1240"/>
      <c r="BB51" s="1240" t="s">
        <v>607</v>
      </c>
      <c r="BC51" s="1240"/>
      <c r="BD51" s="1240"/>
      <c r="BE51" s="1240"/>
      <c r="BF51" s="1240"/>
      <c r="BG51" s="1240"/>
      <c r="BH51" s="1240"/>
      <c r="BI51" s="1240"/>
      <c r="BJ51" s="1240"/>
      <c r="BK51" s="1240"/>
      <c r="BL51" s="1240"/>
      <c r="BM51" s="1240"/>
      <c r="BN51" s="1240"/>
      <c r="BO51" s="1240"/>
      <c r="BP51" s="1281"/>
      <c r="BQ51" s="1239"/>
      <c r="BR51" s="1239"/>
      <c r="BS51" s="1239"/>
      <c r="BT51" s="1239"/>
      <c r="BU51" s="1239"/>
      <c r="BV51" s="1239"/>
      <c r="BW51" s="1239"/>
      <c r="BX51" s="1239">
        <v>159.30000000000001</v>
      </c>
      <c r="BY51" s="1239"/>
      <c r="BZ51" s="1239"/>
      <c r="CA51" s="1239"/>
      <c r="CB51" s="1239"/>
      <c r="CC51" s="1239"/>
      <c r="CD51" s="1239"/>
      <c r="CE51" s="1239"/>
      <c r="CF51" s="1239">
        <v>162</v>
      </c>
      <c r="CG51" s="1239"/>
      <c r="CH51" s="1239"/>
      <c r="CI51" s="1239"/>
      <c r="CJ51" s="1239"/>
      <c r="CK51" s="1239"/>
      <c r="CL51" s="1239"/>
      <c r="CM51" s="1239"/>
      <c r="CN51" s="1239">
        <v>167.4</v>
      </c>
      <c r="CO51" s="1239"/>
      <c r="CP51" s="1239"/>
      <c r="CQ51" s="1239"/>
      <c r="CR51" s="1239"/>
      <c r="CS51" s="1239"/>
      <c r="CT51" s="1239"/>
      <c r="CU51" s="1239"/>
      <c r="CV51" s="1239">
        <v>174.8</v>
      </c>
      <c r="CW51" s="1239"/>
      <c r="CX51" s="1239"/>
      <c r="CY51" s="1239"/>
      <c r="CZ51" s="1239"/>
      <c r="DA51" s="1239"/>
      <c r="DB51" s="1239"/>
      <c r="DC51" s="1239"/>
    </row>
    <row r="52" spans="1:109" ht="13" x14ac:dyDescent="0.2">
      <c r="B52" s="1232"/>
      <c r="G52" s="1248"/>
      <c r="H52" s="1248"/>
      <c r="I52" s="1282"/>
      <c r="J52" s="1282"/>
      <c r="K52" s="1247"/>
      <c r="L52" s="1247"/>
      <c r="M52" s="1247"/>
      <c r="N52" s="1247"/>
      <c r="AM52" s="1246"/>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ht="13" x14ac:dyDescent="0.2">
      <c r="A53" s="1268"/>
      <c r="B53" s="1232"/>
      <c r="G53" s="1248"/>
      <c r="H53" s="1248"/>
      <c r="I53" s="1244"/>
      <c r="J53" s="1244"/>
      <c r="K53" s="1247"/>
      <c r="L53" s="1247"/>
      <c r="M53" s="1247"/>
      <c r="N53" s="1247"/>
      <c r="AM53" s="1246"/>
      <c r="AN53" s="1240"/>
      <c r="AO53" s="1240"/>
      <c r="AP53" s="1240"/>
      <c r="AQ53" s="1240"/>
      <c r="AR53" s="1240"/>
      <c r="AS53" s="1240"/>
      <c r="AT53" s="1240"/>
      <c r="AU53" s="1240"/>
      <c r="AV53" s="1240"/>
      <c r="AW53" s="1240"/>
      <c r="AX53" s="1240"/>
      <c r="AY53" s="1240"/>
      <c r="AZ53" s="1240"/>
      <c r="BA53" s="1240"/>
      <c r="BB53" s="1240" t="s">
        <v>614</v>
      </c>
      <c r="BC53" s="1240"/>
      <c r="BD53" s="1240"/>
      <c r="BE53" s="1240"/>
      <c r="BF53" s="1240"/>
      <c r="BG53" s="1240"/>
      <c r="BH53" s="1240"/>
      <c r="BI53" s="1240"/>
      <c r="BJ53" s="1240"/>
      <c r="BK53" s="1240"/>
      <c r="BL53" s="1240"/>
      <c r="BM53" s="1240"/>
      <c r="BN53" s="1240"/>
      <c r="BO53" s="1240"/>
      <c r="BP53" s="1281"/>
      <c r="BQ53" s="1239"/>
      <c r="BR53" s="1239"/>
      <c r="BS53" s="1239"/>
      <c r="BT53" s="1239"/>
      <c r="BU53" s="1239"/>
      <c r="BV53" s="1239"/>
      <c r="BW53" s="1239"/>
      <c r="BX53" s="1239">
        <v>47.6</v>
      </c>
      <c r="BY53" s="1239"/>
      <c r="BZ53" s="1239"/>
      <c r="CA53" s="1239"/>
      <c r="CB53" s="1239"/>
      <c r="CC53" s="1239"/>
      <c r="CD53" s="1239"/>
      <c r="CE53" s="1239"/>
      <c r="CF53" s="1239">
        <v>49</v>
      </c>
      <c r="CG53" s="1239"/>
      <c r="CH53" s="1239"/>
      <c r="CI53" s="1239"/>
      <c r="CJ53" s="1239"/>
      <c r="CK53" s="1239"/>
      <c r="CL53" s="1239"/>
      <c r="CM53" s="1239"/>
      <c r="CN53" s="1239">
        <v>50.2</v>
      </c>
      <c r="CO53" s="1239"/>
      <c r="CP53" s="1239"/>
      <c r="CQ53" s="1239"/>
      <c r="CR53" s="1239"/>
      <c r="CS53" s="1239"/>
      <c r="CT53" s="1239"/>
      <c r="CU53" s="1239"/>
      <c r="CV53" s="1239">
        <v>51</v>
      </c>
      <c r="CW53" s="1239"/>
      <c r="CX53" s="1239"/>
      <c r="CY53" s="1239"/>
      <c r="CZ53" s="1239"/>
      <c r="DA53" s="1239"/>
      <c r="DB53" s="1239"/>
      <c r="DC53" s="1239"/>
    </row>
    <row r="54" spans="1:109" ht="13" x14ac:dyDescent="0.2">
      <c r="A54" s="1268"/>
      <c r="B54" s="1232"/>
      <c r="G54" s="1248"/>
      <c r="H54" s="1248"/>
      <c r="I54" s="1244"/>
      <c r="J54" s="1244"/>
      <c r="K54" s="1247"/>
      <c r="L54" s="1247"/>
      <c r="M54" s="1247"/>
      <c r="N54" s="1247"/>
      <c r="AM54" s="1246"/>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ht="13" x14ac:dyDescent="0.2">
      <c r="A55" s="1268"/>
      <c r="B55" s="1232"/>
      <c r="G55" s="1244"/>
      <c r="H55" s="1244"/>
      <c r="I55" s="1244"/>
      <c r="J55" s="1244"/>
      <c r="K55" s="1247"/>
      <c r="L55" s="1247"/>
      <c r="M55" s="1247"/>
      <c r="N55" s="1247"/>
      <c r="AN55" s="1241" t="s">
        <v>608</v>
      </c>
      <c r="AO55" s="1241"/>
      <c r="AP55" s="1241"/>
      <c r="AQ55" s="1241"/>
      <c r="AR55" s="1241"/>
      <c r="AS55" s="1241"/>
      <c r="AT55" s="1241"/>
      <c r="AU55" s="1241"/>
      <c r="AV55" s="1241"/>
      <c r="AW55" s="1241"/>
      <c r="AX55" s="1241"/>
      <c r="AY55" s="1241"/>
      <c r="AZ55" s="1241"/>
      <c r="BA55" s="1241"/>
      <c r="BB55" s="1240" t="s">
        <v>607</v>
      </c>
      <c r="BC55" s="1240"/>
      <c r="BD55" s="1240"/>
      <c r="BE55" s="1240"/>
      <c r="BF55" s="1240"/>
      <c r="BG55" s="1240"/>
      <c r="BH55" s="1240"/>
      <c r="BI55" s="1240"/>
      <c r="BJ55" s="1240"/>
      <c r="BK55" s="1240"/>
      <c r="BL55" s="1240"/>
      <c r="BM55" s="1240"/>
      <c r="BN55" s="1240"/>
      <c r="BO55" s="1240"/>
      <c r="BP55" s="1281"/>
      <c r="BQ55" s="1239"/>
      <c r="BR55" s="1239"/>
      <c r="BS55" s="1239"/>
      <c r="BT55" s="1239"/>
      <c r="BU55" s="1239"/>
      <c r="BV55" s="1239"/>
      <c r="BW55" s="1239"/>
      <c r="BX55" s="1239">
        <v>174.6</v>
      </c>
      <c r="BY55" s="1239"/>
      <c r="BZ55" s="1239"/>
      <c r="CA55" s="1239"/>
      <c r="CB55" s="1239"/>
      <c r="CC55" s="1239"/>
      <c r="CD55" s="1239"/>
      <c r="CE55" s="1239"/>
      <c r="CF55" s="1239">
        <v>173</v>
      </c>
      <c r="CG55" s="1239"/>
      <c r="CH55" s="1239"/>
      <c r="CI55" s="1239"/>
      <c r="CJ55" s="1239"/>
      <c r="CK55" s="1239"/>
      <c r="CL55" s="1239"/>
      <c r="CM55" s="1239"/>
      <c r="CN55" s="1239">
        <v>171.9</v>
      </c>
      <c r="CO55" s="1239"/>
      <c r="CP55" s="1239"/>
      <c r="CQ55" s="1239"/>
      <c r="CR55" s="1239"/>
      <c r="CS55" s="1239"/>
      <c r="CT55" s="1239"/>
      <c r="CU55" s="1239"/>
      <c r="CV55" s="1239">
        <v>173</v>
      </c>
      <c r="CW55" s="1239"/>
      <c r="CX55" s="1239"/>
      <c r="CY55" s="1239"/>
      <c r="CZ55" s="1239"/>
      <c r="DA55" s="1239"/>
      <c r="DB55" s="1239"/>
      <c r="DC55" s="1239"/>
    </row>
    <row r="56" spans="1:109" ht="13" x14ac:dyDescent="0.2">
      <c r="A56" s="1268"/>
      <c r="B56" s="1232"/>
      <c r="G56" s="1244"/>
      <c r="H56" s="1244"/>
      <c r="I56" s="1244"/>
      <c r="J56" s="1244"/>
      <c r="K56" s="1247"/>
      <c r="L56" s="1247"/>
      <c r="M56" s="1247"/>
      <c r="N56" s="1247"/>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268" customFormat="1" ht="13" x14ac:dyDescent="0.2">
      <c r="B57" s="1274"/>
      <c r="G57" s="1244"/>
      <c r="H57" s="1244"/>
      <c r="I57" s="1243"/>
      <c r="J57" s="1243"/>
      <c r="K57" s="1247"/>
      <c r="L57" s="1247"/>
      <c r="M57" s="1247"/>
      <c r="N57" s="1247"/>
      <c r="AM57" s="1231"/>
      <c r="AN57" s="1241"/>
      <c r="AO57" s="1241"/>
      <c r="AP57" s="1241"/>
      <c r="AQ57" s="1241"/>
      <c r="AR57" s="1241"/>
      <c r="AS57" s="1241"/>
      <c r="AT57" s="1241"/>
      <c r="AU57" s="1241"/>
      <c r="AV57" s="1241"/>
      <c r="AW57" s="1241"/>
      <c r="AX57" s="1241"/>
      <c r="AY57" s="1241"/>
      <c r="AZ57" s="1241"/>
      <c r="BA57" s="1241"/>
      <c r="BB57" s="1240" t="s">
        <v>614</v>
      </c>
      <c r="BC57" s="1240"/>
      <c r="BD57" s="1240"/>
      <c r="BE57" s="1240"/>
      <c r="BF57" s="1240"/>
      <c r="BG57" s="1240"/>
      <c r="BH57" s="1240"/>
      <c r="BI57" s="1240"/>
      <c r="BJ57" s="1240"/>
      <c r="BK57" s="1240"/>
      <c r="BL57" s="1240"/>
      <c r="BM57" s="1240"/>
      <c r="BN57" s="1240"/>
      <c r="BO57" s="1240"/>
      <c r="BP57" s="1281"/>
      <c r="BQ57" s="1239"/>
      <c r="BR57" s="1239"/>
      <c r="BS57" s="1239"/>
      <c r="BT57" s="1239"/>
      <c r="BU57" s="1239"/>
      <c r="BV57" s="1239"/>
      <c r="BW57" s="1239"/>
      <c r="BX57" s="1239">
        <v>53.3</v>
      </c>
      <c r="BY57" s="1239"/>
      <c r="BZ57" s="1239"/>
      <c r="CA57" s="1239"/>
      <c r="CB57" s="1239"/>
      <c r="CC57" s="1239"/>
      <c r="CD57" s="1239"/>
      <c r="CE57" s="1239"/>
      <c r="CF57" s="1239">
        <v>53.7</v>
      </c>
      <c r="CG57" s="1239"/>
      <c r="CH57" s="1239"/>
      <c r="CI57" s="1239"/>
      <c r="CJ57" s="1239"/>
      <c r="CK57" s="1239"/>
      <c r="CL57" s="1239"/>
      <c r="CM57" s="1239"/>
      <c r="CN57" s="1239">
        <v>55.8</v>
      </c>
      <c r="CO57" s="1239"/>
      <c r="CP57" s="1239"/>
      <c r="CQ57" s="1239"/>
      <c r="CR57" s="1239"/>
      <c r="CS57" s="1239"/>
      <c r="CT57" s="1239"/>
      <c r="CU57" s="1239"/>
      <c r="CV57" s="1239">
        <v>57.2</v>
      </c>
      <c r="CW57" s="1239"/>
      <c r="CX57" s="1239"/>
      <c r="CY57" s="1239"/>
      <c r="CZ57" s="1239"/>
      <c r="DA57" s="1239"/>
      <c r="DB57" s="1239"/>
      <c r="DC57" s="1239"/>
      <c r="DD57" s="1279"/>
      <c r="DE57" s="1274"/>
    </row>
    <row r="58" spans="1:109" s="1268" customFormat="1" ht="13" x14ac:dyDescent="0.2">
      <c r="A58" s="1231"/>
      <c r="B58" s="1274"/>
      <c r="G58" s="1244"/>
      <c r="H58" s="1244"/>
      <c r="I58" s="1243"/>
      <c r="J58" s="1243"/>
      <c r="K58" s="1247"/>
      <c r="L58" s="1247"/>
      <c r="M58" s="1247"/>
      <c r="N58" s="1247"/>
      <c r="AM58" s="1231"/>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1279"/>
      <c r="DE58" s="1274"/>
    </row>
    <row r="59" spans="1:109" s="1268" customFormat="1" ht="13" x14ac:dyDescent="0.2">
      <c r="A59" s="1231"/>
      <c r="B59" s="1274"/>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4"/>
    </row>
    <row r="60" spans="1:109" s="1268" customFormat="1" ht="13" x14ac:dyDescent="0.2">
      <c r="A60" s="1231"/>
      <c r="B60" s="1274"/>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4"/>
    </row>
    <row r="61" spans="1:109" s="1268" customFormat="1" ht="13" x14ac:dyDescent="0.2">
      <c r="A61" s="1231"/>
      <c r="B61" s="1278"/>
      <c r="C61" s="1277"/>
      <c r="D61" s="1277"/>
      <c r="E61" s="1277"/>
      <c r="F61" s="1277"/>
      <c r="G61" s="1277"/>
      <c r="H61" s="1277"/>
      <c r="I61" s="1277"/>
      <c r="J61" s="1277"/>
      <c r="K61" s="1277"/>
      <c r="L61" s="1277"/>
      <c r="M61" s="1276"/>
      <c r="N61" s="1276"/>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6"/>
      <c r="AT61" s="1276"/>
      <c r="AU61" s="1277"/>
      <c r="AV61" s="1277"/>
      <c r="AW61" s="1277"/>
      <c r="AX61" s="1277"/>
      <c r="AY61" s="1277"/>
      <c r="AZ61" s="1277"/>
      <c r="BA61" s="1277"/>
      <c r="BB61" s="1277"/>
      <c r="BC61" s="1277"/>
      <c r="BD61" s="1277"/>
      <c r="BE61" s="1276"/>
      <c r="BF61" s="1276"/>
      <c r="BG61" s="1277"/>
      <c r="BH61" s="1277"/>
      <c r="BI61" s="1277"/>
      <c r="BJ61" s="1277"/>
      <c r="BK61" s="1277"/>
      <c r="BL61" s="1277"/>
      <c r="BM61" s="1277"/>
      <c r="BN61" s="1277"/>
      <c r="BO61" s="1277"/>
      <c r="BP61" s="1277"/>
      <c r="BQ61" s="1276"/>
      <c r="BR61" s="1276"/>
      <c r="BS61" s="1277"/>
      <c r="BT61" s="1277"/>
      <c r="BU61" s="1277"/>
      <c r="BV61" s="1277"/>
      <c r="BW61" s="1277"/>
      <c r="BX61" s="1277"/>
      <c r="BY61" s="1277"/>
      <c r="BZ61" s="1277"/>
      <c r="CA61" s="1277"/>
      <c r="CB61" s="1277"/>
      <c r="CC61" s="1276"/>
      <c r="CD61" s="1276"/>
      <c r="CE61" s="1277"/>
      <c r="CF61" s="1277"/>
      <c r="CG61" s="1277"/>
      <c r="CH61" s="1277"/>
      <c r="CI61" s="1277"/>
      <c r="CJ61" s="1277"/>
      <c r="CK61" s="1277"/>
      <c r="CL61" s="1277"/>
      <c r="CM61" s="1277"/>
      <c r="CN61" s="1277"/>
      <c r="CO61" s="1276"/>
      <c r="CP61" s="1276"/>
      <c r="CQ61" s="1277"/>
      <c r="CR61" s="1277"/>
      <c r="CS61" s="1277"/>
      <c r="CT61" s="1277"/>
      <c r="CU61" s="1277"/>
      <c r="CV61" s="1277"/>
      <c r="CW61" s="1277"/>
      <c r="CX61" s="1277"/>
      <c r="CY61" s="1277"/>
      <c r="CZ61" s="1277"/>
      <c r="DA61" s="1276"/>
      <c r="DB61" s="1276"/>
      <c r="DC61" s="1276"/>
      <c r="DD61" s="1275"/>
      <c r="DE61" s="1274"/>
    </row>
    <row r="62" spans="1:109" ht="13" x14ac:dyDescent="0.2">
      <c r="B62" s="1273"/>
      <c r="C62" s="1273"/>
      <c r="D62" s="1273"/>
      <c r="E62" s="1273"/>
      <c r="F62" s="1273"/>
      <c r="G62" s="1273"/>
      <c r="H62" s="1273"/>
      <c r="I62" s="1273"/>
      <c r="J62" s="1273"/>
      <c r="K62" s="1273"/>
      <c r="L62" s="1273"/>
      <c r="M62" s="1273"/>
      <c r="N62" s="1273"/>
      <c r="O62" s="1273"/>
      <c r="P62" s="1273"/>
      <c r="Q62" s="1273"/>
      <c r="R62" s="1273"/>
      <c r="S62" s="1273"/>
      <c r="T62" s="1273"/>
      <c r="U62" s="1273"/>
      <c r="V62" s="1273"/>
      <c r="W62" s="1273"/>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273"/>
      <c r="AS62" s="1273"/>
      <c r="AT62" s="1273"/>
      <c r="AU62" s="1273"/>
      <c r="AV62" s="1273"/>
      <c r="AW62" s="1273"/>
      <c r="AX62" s="1273"/>
      <c r="AY62" s="1273"/>
      <c r="AZ62" s="1273"/>
      <c r="BA62" s="1273"/>
      <c r="BB62" s="1273"/>
      <c r="BC62" s="1273"/>
      <c r="BD62" s="1273"/>
      <c r="BE62" s="1273"/>
      <c r="BF62" s="1273"/>
      <c r="BG62" s="1273"/>
      <c r="BH62" s="1273"/>
      <c r="BI62" s="1273"/>
      <c r="BJ62" s="1273"/>
      <c r="BK62" s="1273"/>
      <c r="BL62" s="1273"/>
      <c r="BM62" s="1273"/>
      <c r="BN62" s="1273"/>
      <c r="BO62" s="1273"/>
      <c r="BP62" s="1273"/>
      <c r="BQ62" s="1273"/>
      <c r="BR62" s="1273"/>
      <c r="BS62" s="1273"/>
      <c r="BT62" s="1273"/>
      <c r="BU62" s="1273"/>
      <c r="BV62" s="1273"/>
      <c r="BW62" s="1273"/>
      <c r="BX62" s="1273"/>
      <c r="BY62" s="1273"/>
      <c r="BZ62" s="1273"/>
      <c r="CA62" s="1273"/>
      <c r="CB62" s="1273"/>
      <c r="CC62" s="1273"/>
      <c r="CD62" s="1273"/>
      <c r="CE62" s="1273"/>
      <c r="CF62" s="1273"/>
      <c r="CG62" s="1273"/>
      <c r="CH62" s="1273"/>
      <c r="CI62" s="1273"/>
      <c r="CJ62" s="1273"/>
      <c r="CK62" s="1273"/>
      <c r="CL62" s="1273"/>
      <c r="CM62" s="1273"/>
      <c r="CN62" s="1273"/>
      <c r="CO62" s="1273"/>
      <c r="CP62" s="1273"/>
      <c r="CQ62" s="1273"/>
      <c r="CR62" s="1273"/>
      <c r="CS62" s="1273"/>
      <c r="CT62" s="1273"/>
      <c r="CU62" s="1273"/>
      <c r="CV62" s="1273"/>
      <c r="CW62" s="1273"/>
      <c r="CX62" s="1273"/>
      <c r="CY62" s="1273"/>
      <c r="CZ62" s="1273"/>
      <c r="DA62" s="1273"/>
      <c r="DB62" s="1273"/>
      <c r="DC62" s="1273"/>
      <c r="DD62" s="1273"/>
      <c r="DE62" s="1231"/>
    </row>
    <row r="63" spans="1:109" ht="16.5" x14ac:dyDescent="0.2">
      <c r="B63" s="1272" t="s">
        <v>613</v>
      </c>
    </row>
    <row r="64" spans="1:109" ht="13" x14ac:dyDescent="0.2">
      <c r="B64" s="1232"/>
      <c r="G64" s="1269"/>
      <c r="I64" s="1271"/>
      <c r="J64" s="1271"/>
      <c r="K64" s="1271"/>
      <c r="L64" s="1271"/>
      <c r="M64" s="1271"/>
      <c r="N64" s="1270"/>
      <c r="AM64" s="1269"/>
      <c r="AN64" s="1269" t="s">
        <v>612</v>
      </c>
      <c r="AP64" s="1268"/>
      <c r="AQ64" s="1268"/>
      <c r="AR64" s="1268"/>
      <c r="AY64" s="1269"/>
      <c r="BA64" s="1268"/>
      <c r="BB64" s="1268"/>
      <c r="BC64" s="1268"/>
      <c r="BK64" s="1269"/>
      <c r="BM64" s="1268"/>
      <c r="BN64" s="1268"/>
      <c r="BO64" s="1268"/>
      <c r="BW64" s="1269"/>
      <c r="BY64" s="1268"/>
      <c r="BZ64" s="1268"/>
      <c r="CA64" s="1268"/>
      <c r="CI64" s="1269"/>
      <c r="CK64" s="1268"/>
      <c r="CL64" s="1268"/>
      <c r="CM64" s="1268"/>
      <c r="CU64" s="1269"/>
      <c r="CW64" s="1268"/>
      <c r="CX64" s="1268"/>
      <c r="CY64" s="1268"/>
    </row>
    <row r="65" spans="2:107" ht="13" x14ac:dyDescent="0.2">
      <c r="B65" s="1232"/>
      <c r="AN65" s="1267" t="s">
        <v>611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5"/>
    </row>
    <row r="66" spans="2:107" ht="13" x14ac:dyDescent="0.2">
      <c r="B66" s="1232"/>
      <c r="AN66" s="1264"/>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2"/>
    </row>
    <row r="67" spans="2:107" ht="13" x14ac:dyDescent="0.2">
      <c r="B67" s="1232"/>
      <c r="AN67" s="1264"/>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2"/>
    </row>
    <row r="68" spans="2:107" ht="13" x14ac:dyDescent="0.2">
      <c r="B68" s="1232"/>
      <c r="AN68" s="1264"/>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2"/>
    </row>
    <row r="69" spans="2:107" ht="13" x14ac:dyDescent="0.2">
      <c r="B69" s="1232"/>
      <c r="AN69" s="1261"/>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59"/>
    </row>
    <row r="70" spans="2:107" ht="13" x14ac:dyDescent="0.2">
      <c r="B70" s="1232"/>
      <c r="H70" s="1258"/>
      <c r="I70" s="1258"/>
      <c r="J70" s="1256"/>
      <c r="K70" s="1256"/>
      <c r="L70" s="1255"/>
      <c r="M70" s="1256"/>
      <c r="N70" s="1255"/>
      <c r="AN70" s="1246"/>
      <c r="AO70" s="1246"/>
      <c r="AP70" s="1246"/>
      <c r="AZ70" s="1246"/>
      <c r="BA70" s="1246"/>
      <c r="BB70" s="1246"/>
      <c r="BL70" s="1246"/>
      <c r="BM70" s="1246"/>
      <c r="BN70" s="1246"/>
      <c r="BX70" s="1246"/>
      <c r="BY70" s="1246"/>
      <c r="BZ70" s="1246"/>
      <c r="CJ70" s="1246"/>
      <c r="CK70" s="1246"/>
      <c r="CL70" s="1246"/>
      <c r="CV70" s="1246"/>
      <c r="CW70" s="1246"/>
      <c r="CX70" s="1246"/>
    </row>
    <row r="71" spans="2:107" ht="13" x14ac:dyDescent="0.2">
      <c r="B71" s="1232"/>
      <c r="G71" s="1254"/>
      <c r="I71" s="1257"/>
      <c r="J71" s="1256"/>
      <c r="K71" s="1256"/>
      <c r="L71" s="1255"/>
      <c r="M71" s="1256"/>
      <c r="N71" s="1255"/>
      <c r="AM71" s="1254"/>
      <c r="AN71" s="1231" t="s">
        <v>610</v>
      </c>
    </row>
    <row r="72" spans="2:107" ht="13" x14ac:dyDescent="0.2">
      <c r="B72" s="1232"/>
      <c r="G72" s="1244"/>
      <c r="H72" s="1244"/>
      <c r="I72" s="1244"/>
      <c r="J72" s="1244"/>
      <c r="K72" s="1253"/>
      <c r="L72" s="1253"/>
      <c r="M72" s="1252"/>
      <c r="N72" s="1252"/>
      <c r="AN72" s="1251"/>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49"/>
      <c r="BP72" s="1241" t="s">
        <v>548</v>
      </c>
      <c r="BQ72" s="1241"/>
      <c r="BR72" s="1241"/>
      <c r="BS72" s="1241"/>
      <c r="BT72" s="1241"/>
      <c r="BU72" s="1241"/>
      <c r="BV72" s="1241"/>
      <c r="BW72" s="1241"/>
      <c r="BX72" s="1241" t="s">
        <v>549</v>
      </c>
      <c r="BY72" s="1241"/>
      <c r="BZ72" s="1241"/>
      <c r="CA72" s="1241"/>
      <c r="CB72" s="1241"/>
      <c r="CC72" s="1241"/>
      <c r="CD72" s="1241"/>
      <c r="CE72" s="1241"/>
      <c r="CF72" s="1241" t="s">
        <v>550</v>
      </c>
      <c r="CG72" s="1241"/>
      <c r="CH72" s="1241"/>
      <c r="CI72" s="1241"/>
      <c r="CJ72" s="1241"/>
      <c r="CK72" s="1241"/>
      <c r="CL72" s="1241"/>
      <c r="CM72" s="1241"/>
      <c r="CN72" s="1241" t="s">
        <v>551</v>
      </c>
      <c r="CO72" s="1241"/>
      <c r="CP72" s="1241"/>
      <c r="CQ72" s="1241"/>
      <c r="CR72" s="1241"/>
      <c r="CS72" s="1241"/>
      <c r="CT72" s="1241"/>
      <c r="CU72" s="1241"/>
      <c r="CV72" s="1241" t="s">
        <v>552</v>
      </c>
      <c r="CW72" s="1241"/>
      <c r="CX72" s="1241"/>
      <c r="CY72" s="1241"/>
      <c r="CZ72" s="1241"/>
      <c r="DA72" s="1241"/>
      <c r="DB72" s="1241"/>
      <c r="DC72" s="1241"/>
    </row>
    <row r="73" spans="2:107" ht="13" x14ac:dyDescent="0.2">
      <c r="B73" s="1232"/>
      <c r="G73" s="1248"/>
      <c r="H73" s="1248"/>
      <c r="I73" s="1248"/>
      <c r="J73" s="1248"/>
      <c r="K73" s="1245"/>
      <c r="L73" s="1245"/>
      <c r="M73" s="1245"/>
      <c r="N73" s="1245"/>
      <c r="AM73" s="1246"/>
      <c r="AN73" s="1240" t="s">
        <v>609</v>
      </c>
      <c r="AO73" s="1240"/>
      <c r="AP73" s="1240"/>
      <c r="AQ73" s="1240"/>
      <c r="AR73" s="1240"/>
      <c r="AS73" s="1240"/>
      <c r="AT73" s="1240"/>
      <c r="AU73" s="1240"/>
      <c r="AV73" s="1240"/>
      <c r="AW73" s="1240"/>
      <c r="AX73" s="1240"/>
      <c r="AY73" s="1240"/>
      <c r="AZ73" s="1240"/>
      <c r="BA73" s="1240"/>
      <c r="BB73" s="1240" t="s">
        <v>607</v>
      </c>
      <c r="BC73" s="1240"/>
      <c r="BD73" s="1240"/>
      <c r="BE73" s="1240"/>
      <c r="BF73" s="1240"/>
      <c r="BG73" s="1240"/>
      <c r="BH73" s="1240"/>
      <c r="BI73" s="1240"/>
      <c r="BJ73" s="1240"/>
      <c r="BK73" s="1240"/>
      <c r="BL73" s="1240"/>
      <c r="BM73" s="1240"/>
      <c r="BN73" s="1240"/>
      <c r="BO73" s="1240"/>
      <c r="BP73" s="1239">
        <v>157</v>
      </c>
      <c r="BQ73" s="1239"/>
      <c r="BR73" s="1239"/>
      <c r="BS73" s="1239"/>
      <c r="BT73" s="1239"/>
      <c r="BU73" s="1239"/>
      <c r="BV73" s="1239"/>
      <c r="BW73" s="1239"/>
      <c r="BX73" s="1239">
        <v>159.30000000000001</v>
      </c>
      <c r="BY73" s="1239"/>
      <c r="BZ73" s="1239"/>
      <c r="CA73" s="1239"/>
      <c r="CB73" s="1239"/>
      <c r="CC73" s="1239"/>
      <c r="CD73" s="1239"/>
      <c r="CE73" s="1239"/>
      <c r="CF73" s="1239">
        <v>162</v>
      </c>
      <c r="CG73" s="1239"/>
      <c r="CH73" s="1239"/>
      <c r="CI73" s="1239"/>
      <c r="CJ73" s="1239"/>
      <c r="CK73" s="1239"/>
      <c r="CL73" s="1239"/>
      <c r="CM73" s="1239"/>
      <c r="CN73" s="1239">
        <v>167.4</v>
      </c>
      <c r="CO73" s="1239"/>
      <c r="CP73" s="1239"/>
      <c r="CQ73" s="1239"/>
      <c r="CR73" s="1239"/>
      <c r="CS73" s="1239"/>
      <c r="CT73" s="1239"/>
      <c r="CU73" s="1239"/>
      <c r="CV73" s="1239">
        <v>174.8</v>
      </c>
      <c r="CW73" s="1239"/>
      <c r="CX73" s="1239"/>
      <c r="CY73" s="1239"/>
      <c r="CZ73" s="1239"/>
      <c r="DA73" s="1239"/>
      <c r="DB73" s="1239"/>
      <c r="DC73" s="1239"/>
    </row>
    <row r="74" spans="2:107" ht="13" x14ac:dyDescent="0.2">
      <c r="B74" s="1232"/>
      <c r="G74" s="1248"/>
      <c r="H74" s="1248"/>
      <c r="I74" s="1248"/>
      <c r="J74" s="1248"/>
      <c r="K74" s="1245"/>
      <c r="L74" s="1245"/>
      <c r="M74" s="1245"/>
      <c r="N74" s="1245"/>
      <c r="AM74" s="1246"/>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ht="13" x14ac:dyDescent="0.2">
      <c r="B75" s="1232"/>
      <c r="G75" s="1248"/>
      <c r="H75" s="1248"/>
      <c r="I75" s="1244"/>
      <c r="J75" s="1244"/>
      <c r="K75" s="1247"/>
      <c r="L75" s="1247"/>
      <c r="M75" s="1247"/>
      <c r="N75" s="1247"/>
      <c r="AM75" s="1246"/>
      <c r="AN75" s="1240"/>
      <c r="AO75" s="1240"/>
      <c r="AP75" s="1240"/>
      <c r="AQ75" s="1240"/>
      <c r="AR75" s="1240"/>
      <c r="AS75" s="1240"/>
      <c r="AT75" s="1240"/>
      <c r="AU75" s="1240"/>
      <c r="AV75" s="1240"/>
      <c r="AW75" s="1240"/>
      <c r="AX75" s="1240"/>
      <c r="AY75" s="1240"/>
      <c r="AZ75" s="1240"/>
      <c r="BA75" s="1240"/>
      <c r="BB75" s="1240" t="s">
        <v>606</v>
      </c>
      <c r="BC75" s="1240"/>
      <c r="BD75" s="1240"/>
      <c r="BE75" s="1240"/>
      <c r="BF75" s="1240"/>
      <c r="BG75" s="1240"/>
      <c r="BH75" s="1240"/>
      <c r="BI75" s="1240"/>
      <c r="BJ75" s="1240"/>
      <c r="BK75" s="1240"/>
      <c r="BL75" s="1240"/>
      <c r="BM75" s="1240"/>
      <c r="BN75" s="1240"/>
      <c r="BO75" s="1240"/>
      <c r="BP75" s="1239">
        <v>12.7</v>
      </c>
      <c r="BQ75" s="1239"/>
      <c r="BR75" s="1239"/>
      <c r="BS75" s="1239"/>
      <c r="BT75" s="1239"/>
      <c r="BU75" s="1239"/>
      <c r="BV75" s="1239"/>
      <c r="BW75" s="1239"/>
      <c r="BX75" s="1239">
        <v>11.3</v>
      </c>
      <c r="BY75" s="1239"/>
      <c r="BZ75" s="1239"/>
      <c r="CA75" s="1239"/>
      <c r="CB75" s="1239"/>
      <c r="CC75" s="1239"/>
      <c r="CD75" s="1239"/>
      <c r="CE75" s="1239"/>
      <c r="CF75" s="1239">
        <v>10</v>
      </c>
      <c r="CG75" s="1239"/>
      <c r="CH75" s="1239"/>
      <c r="CI75" s="1239"/>
      <c r="CJ75" s="1239"/>
      <c r="CK75" s="1239"/>
      <c r="CL75" s="1239"/>
      <c r="CM75" s="1239"/>
      <c r="CN75" s="1239">
        <v>9.4</v>
      </c>
      <c r="CO75" s="1239"/>
      <c r="CP75" s="1239"/>
      <c r="CQ75" s="1239"/>
      <c r="CR75" s="1239"/>
      <c r="CS75" s="1239"/>
      <c r="CT75" s="1239"/>
      <c r="CU75" s="1239"/>
      <c r="CV75" s="1239">
        <v>8.8000000000000007</v>
      </c>
      <c r="CW75" s="1239"/>
      <c r="CX75" s="1239"/>
      <c r="CY75" s="1239"/>
      <c r="CZ75" s="1239"/>
      <c r="DA75" s="1239"/>
      <c r="DB75" s="1239"/>
      <c r="DC75" s="1239"/>
    </row>
    <row r="76" spans="2:107" ht="13" x14ac:dyDescent="0.2">
      <c r="B76" s="1232"/>
      <c r="G76" s="1248"/>
      <c r="H76" s="1248"/>
      <c r="I76" s="1244"/>
      <c r="J76" s="1244"/>
      <c r="K76" s="1247"/>
      <c r="L76" s="1247"/>
      <c r="M76" s="1247"/>
      <c r="N76" s="1247"/>
      <c r="AM76" s="1246"/>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ht="13" x14ac:dyDescent="0.2">
      <c r="B77" s="1232"/>
      <c r="G77" s="1244"/>
      <c r="H77" s="1244"/>
      <c r="I77" s="1244"/>
      <c r="J77" s="1244"/>
      <c r="K77" s="1245"/>
      <c r="L77" s="1245"/>
      <c r="M77" s="1245"/>
      <c r="N77" s="1245"/>
      <c r="AN77" s="1241" t="s">
        <v>608</v>
      </c>
      <c r="AO77" s="1241"/>
      <c r="AP77" s="1241"/>
      <c r="AQ77" s="1241"/>
      <c r="AR77" s="1241"/>
      <c r="AS77" s="1241"/>
      <c r="AT77" s="1241"/>
      <c r="AU77" s="1241"/>
      <c r="AV77" s="1241"/>
      <c r="AW77" s="1241"/>
      <c r="AX77" s="1241"/>
      <c r="AY77" s="1241"/>
      <c r="AZ77" s="1241"/>
      <c r="BA77" s="1241"/>
      <c r="BB77" s="1240" t="s">
        <v>607</v>
      </c>
      <c r="BC77" s="1240"/>
      <c r="BD77" s="1240"/>
      <c r="BE77" s="1240"/>
      <c r="BF77" s="1240"/>
      <c r="BG77" s="1240"/>
      <c r="BH77" s="1240"/>
      <c r="BI77" s="1240"/>
      <c r="BJ77" s="1240"/>
      <c r="BK77" s="1240"/>
      <c r="BL77" s="1240"/>
      <c r="BM77" s="1240"/>
      <c r="BN77" s="1240"/>
      <c r="BO77" s="1240"/>
      <c r="BP77" s="1239">
        <v>169.1</v>
      </c>
      <c r="BQ77" s="1239"/>
      <c r="BR77" s="1239"/>
      <c r="BS77" s="1239"/>
      <c r="BT77" s="1239"/>
      <c r="BU77" s="1239"/>
      <c r="BV77" s="1239"/>
      <c r="BW77" s="1239"/>
      <c r="BX77" s="1239">
        <v>174.6</v>
      </c>
      <c r="BY77" s="1239"/>
      <c r="BZ77" s="1239"/>
      <c r="CA77" s="1239"/>
      <c r="CB77" s="1239"/>
      <c r="CC77" s="1239"/>
      <c r="CD77" s="1239"/>
      <c r="CE77" s="1239"/>
      <c r="CF77" s="1239">
        <v>173</v>
      </c>
      <c r="CG77" s="1239"/>
      <c r="CH77" s="1239"/>
      <c r="CI77" s="1239"/>
      <c r="CJ77" s="1239"/>
      <c r="CK77" s="1239"/>
      <c r="CL77" s="1239"/>
      <c r="CM77" s="1239"/>
      <c r="CN77" s="1239">
        <v>171.9</v>
      </c>
      <c r="CO77" s="1239"/>
      <c r="CP77" s="1239"/>
      <c r="CQ77" s="1239"/>
      <c r="CR77" s="1239"/>
      <c r="CS77" s="1239"/>
      <c r="CT77" s="1239"/>
      <c r="CU77" s="1239"/>
      <c r="CV77" s="1239">
        <v>173</v>
      </c>
      <c r="CW77" s="1239"/>
      <c r="CX77" s="1239"/>
      <c r="CY77" s="1239"/>
      <c r="CZ77" s="1239"/>
      <c r="DA77" s="1239"/>
      <c r="DB77" s="1239"/>
      <c r="DC77" s="1239"/>
    </row>
    <row r="78" spans="2:107" ht="13" x14ac:dyDescent="0.2">
      <c r="B78" s="1232"/>
      <c r="G78" s="1244"/>
      <c r="H78" s="1244"/>
      <c r="I78" s="1244"/>
      <c r="J78" s="1244"/>
      <c r="K78" s="1245"/>
      <c r="L78" s="1245"/>
      <c r="M78" s="1245"/>
      <c r="N78" s="1245"/>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ht="13" x14ac:dyDescent="0.2">
      <c r="B79" s="1232"/>
      <c r="G79" s="1244"/>
      <c r="H79" s="1244"/>
      <c r="I79" s="1243"/>
      <c r="J79" s="1243"/>
      <c r="K79" s="1242"/>
      <c r="L79" s="1242"/>
      <c r="M79" s="1242"/>
      <c r="N79" s="1242"/>
      <c r="AN79" s="1241"/>
      <c r="AO79" s="1241"/>
      <c r="AP79" s="1241"/>
      <c r="AQ79" s="1241"/>
      <c r="AR79" s="1241"/>
      <c r="AS79" s="1241"/>
      <c r="AT79" s="1241"/>
      <c r="AU79" s="1241"/>
      <c r="AV79" s="1241"/>
      <c r="AW79" s="1241"/>
      <c r="AX79" s="1241"/>
      <c r="AY79" s="1241"/>
      <c r="AZ79" s="1241"/>
      <c r="BA79" s="1241"/>
      <c r="BB79" s="1240" t="s">
        <v>606</v>
      </c>
      <c r="BC79" s="1240"/>
      <c r="BD79" s="1240"/>
      <c r="BE79" s="1240"/>
      <c r="BF79" s="1240"/>
      <c r="BG79" s="1240"/>
      <c r="BH79" s="1240"/>
      <c r="BI79" s="1240"/>
      <c r="BJ79" s="1240"/>
      <c r="BK79" s="1240"/>
      <c r="BL79" s="1240"/>
      <c r="BM79" s="1240"/>
      <c r="BN79" s="1240"/>
      <c r="BO79" s="1240"/>
      <c r="BP79" s="1239">
        <v>14.1</v>
      </c>
      <c r="BQ79" s="1239"/>
      <c r="BR79" s="1239"/>
      <c r="BS79" s="1239"/>
      <c r="BT79" s="1239"/>
      <c r="BU79" s="1239"/>
      <c r="BV79" s="1239"/>
      <c r="BW79" s="1239"/>
      <c r="BX79" s="1239">
        <v>13.1</v>
      </c>
      <c r="BY79" s="1239"/>
      <c r="BZ79" s="1239"/>
      <c r="CA79" s="1239"/>
      <c r="CB79" s="1239"/>
      <c r="CC79" s="1239"/>
      <c r="CD79" s="1239"/>
      <c r="CE79" s="1239"/>
      <c r="CF79" s="1239">
        <v>12.2</v>
      </c>
      <c r="CG79" s="1239"/>
      <c r="CH79" s="1239"/>
      <c r="CI79" s="1239"/>
      <c r="CJ79" s="1239"/>
      <c r="CK79" s="1239"/>
      <c r="CL79" s="1239"/>
      <c r="CM79" s="1239"/>
      <c r="CN79" s="1239">
        <v>11.7</v>
      </c>
      <c r="CO79" s="1239"/>
      <c r="CP79" s="1239"/>
      <c r="CQ79" s="1239"/>
      <c r="CR79" s="1239"/>
      <c r="CS79" s="1239"/>
      <c r="CT79" s="1239"/>
      <c r="CU79" s="1239"/>
      <c r="CV79" s="1239">
        <v>11.1</v>
      </c>
      <c r="CW79" s="1239"/>
      <c r="CX79" s="1239"/>
      <c r="CY79" s="1239"/>
      <c r="CZ79" s="1239"/>
      <c r="DA79" s="1239"/>
      <c r="DB79" s="1239"/>
      <c r="DC79" s="1239"/>
    </row>
    <row r="80" spans="2:107" ht="13" x14ac:dyDescent="0.2">
      <c r="B80" s="1232"/>
      <c r="G80" s="1244"/>
      <c r="H80" s="1244"/>
      <c r="I80" s="1243"/>
      <c r="J80" s="1243"/>
      <c r="K80" s="1242"/>
      <c r="L80" s="1242"/>
      <c r="M80" s="1242"/>
      <c r="N80" s="1242"/>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ht="13" x14ac:dyDescent="0.2">
      <c r="B81" s="1232"/>
    </row>
    <row r="82" spans="2:109" ht="16.5" x14ac:dyDescent="0.2">
      <c r="B82" s="1232"/>
      <c r="K82" s="1238"/>
      <c r="L82" s="1238"/>
      <c r="M82" s="1238"/>
      <c r="N82" s="1238"/>
      <c r="AQ82" s="1238"/>
      <c r="AR82" s="1238"/>
      <c r="AS82" s="1238"/>
      <c r="AT82" s="1238"/>
      <c r="BC82" s="1238"/>
      <c r="BD82" s="1238"/>
      <c r="BE82" s="1238"/>
      <c r="BF82" s="1238"/>
      <c r="BO82" s="1238"/>
      <c r="BP82" s="1238"/>
      <c r="BQ82" s="1238"/>
      <c r="BR82" s="1238"/>
      <c r="CA82" s="1238"/>
      <c r="CB82" s="1238"/>
      <c r="CC82" s="1238"/>
      <c r="CD82" s="1238"/>
      <c r="CM82" s="1238"/>
      <c r="CN82" s="1238"/>
      <c r="CO82" s="1238"/>
      <c r="CP82" s="1238"/>
      <c r="CY82" s="1238"/>
      <c r="CZ82" s="1238"/>
      <c r="DA82" s="1238"/>
      <c r="DB82" s="1238"/>
      <c r="DC82" s="1238"/>
    </row>
    <row r="83" spans="2:109" ht="13" x14ac:dyDescent="0.2">
      <c r="B83" s="1237"/>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c r="CB83" s="1236"/>
      <c r="CC83" s="1236"/>
      <c r="CD83" s="1236"/>
      <c r="CE83" s="1236"/>
      <c r="CF83" s="1236"/>
      <c r="CG83" s="1236"/>
      <c r="CH83" s="1236"/>
      <c r="CI83" s="1236"/>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5"/>
    </row>
    <row r="84" spans="2:109" ht="13" x14ac:dyDescent="0.2">
      <c r="DD84" s="1231"/>
      <c r="DE84" s="1231"/>
    </row>
    <row r="85" spans="2:109" ht="13" x14ac:dyDescent="0.2">
      <c r="DD85" s="1231"/>
      <c r="DE85" s="1231"/>
    </row>
    <row r="86" spans="2:109" ht="13" hidden="1" x14ac:dyDescent="0.2">
      <c r="DD86" s="1231"/>
      <c r="DE86" s="1231"/>
    </row>
    <row r="87" spans="2:109" ht="13" hidden="1" x14ac:dyDescent="0.2">
      <c r="K87" s="1234"/>
      <c r="AQ87" s="1234"/>
      <c r="BC87" s="1234"/>
      <c r="BO87" s="1234"/>
      <c r="CA87" s="1234"/>
      <c r="CM87" s="1234"/>
      <c r="CY87" s="1234"/>
      <c r="DD87" s="1231"/>
      <c r="DE87" s="1231"/>
    </row>
    <row r="88" spans="2:109" ht="13" hidden="1" x14ac:dyDescent="0.2">
      <c r="DD88" s="1231"/>
      <c r="DE88" s="1231"/>
    </row>
    <row r="89" spans="2:109" ht="13" hidden="1" x14ac:dyDescent="0.2">
      <c r="DD89" s="1231"/>
      <c r="DE89" s="1231"/>
    </row>
    <row r="90" spans="2:109" ht="13" hidden="1" x14ac:dyDescent="0.2">
      <c r="DD90" s="1231"/>
      <c r="DE90" s="1231"/>
    </row>
    <row r="91" spans="2:109" ht="13" hidden="1" x14ac:dyDescent="0.2">
      <c r="DD91" s="1231"/>
      <c r="DE91" s="1231"/>
    </row>
    <row r="92" spans="2:109" ht="13.5" hidden="1" customHeight="1" x14ac:dyDescent="0.2">
      <c r="DD92" s="1231"/>
      <c r="DE92" s="1231"/>
    </row>
    <row r="93" spans="2:109" ht="13.5" hidden="1" customHeight="1" x14ac:dyDescent="0.2">
      <c r="DD93" s="1231"/>
      <c r="DE93" s="1231"/>
    </row>
    <row r="94" spans="2:109" ht="13.5" hidden="1" customHeight="1" x14ac:dyDescent="0.2">
      <c r="DD94" s="1231"/>
      <c r="DE94" s="1231"/>
    </row>
    <row r="95" spans="2:109" ht="13.5" hidden="1" customHeight="1" x14ac:dyDescent="0.2">
      <c r="DD95" s="1231"/>
      <c r="DE95" s="1231"/>
    </row>
    <row r="96" spans="2:109" ht="13.5" hidden="1" customHeight="1" x14ac:dyDescent="0.2">
      <c r="DD96" s="1231"/>
      <c r="DE96" s="1231"/>
    </row>
    <row r="97" s="1231" customFormat="1" ht="13.5" hidden="1" customHeight="1" x14ac:dyDescent="0.2"/>
    <row r="98" s="1231" customFormat="1" ht="13.5" hidden="1" customHeight="1" x14ac:dyDescent="0.2"/>
    <row r="99" s="1231" customFormat="1" ht="13.5" hidden="1" customHeight="1" x14ac:dyDescent="0.2"/>
    <row r="100" s="1231" customFormat="1" ht="13.5" hidden="1" customHeight="1" x14ac:dyDescent="0.2"/>
    <row r="101" s="1231" customFormat="1" ht="13.5" hidden="1" customHeight="1" x14ac:dyDescent="0.2"/>
    <row r="102" s="1231" customFormat="1" ht="13.5" hidden="1" customHeight="1" x14ac:dyDescent="0.2"/>
    <row r="103" s="1231" customFormat="1" ht="13.5" hidden="1" customHeight="1" x14ac:dyDescent="0.2"/>
    <row r="104" s="1231" customFormat="1" ht="13.5" hidden="1" customHeight="1" x14ac:dyDescent="0.2"/>
    <row r="105" s="1231" customFormat="1" ht="13.5" hidden="1" customHeight="1" x14ac:dyDescent="0.2"/>
    <row r="106" s="1231" customFormat="1" ht="13.5" hidden="1" customHeight="1" x14ac:dyDescent="0.2"/>
    <row r="107" s="1231" customFormat="1" ht="13.5" hidden="1" customHeight="1" x14ac:dyDescent="0.2"/>
    <row r="108" s="1231" customFormat="1" ht="13.5" hidden="1" customHeight="1" x14ac:dyDescent="0.2"/>
    <row r="109" s="1231" customFormat="1" ht="13.5" hidden="1" customHeight="1" x14ac:dyDescent="0.2"/>
    <row r="110" s="1231" customFormat="1" ht="13.5" hidden="1" customHeight="1" x14ac:dyDescent="0.2"/>
    <row r="111" s="1231" customFormat="1" ht="13.5" hidden="1" customHeight="1" x14ac:dyDescent="0.2"/>
    <row r="112" s="1231" customFormat="1" ht="13.5" hidden="1" customHeight="1" x14ac:dyDescent="0.2"/>
    <row r="113" s="1231" customFormat="1" ht="13.5" hidden="1" customHeight="1" x14ac:dyDescent="0.2"/>
    <row r="114" s="1231" customFormat="1" ht="13.5" hidden="1" customHeight="1" x14ac:dyDescent="0.2"/>
    <row r="115" s="1231" customFormat="1" ht="13.5" hidden="1" customHeight="1" x14ac:dyDescent="0.2"/>
    <row r="116" s="1231" customFormat="1" ht="13.5" hidden="1" customHeight="1" x14ac:dyDescent="0.2"/>
    <row r="117" s="1231" customFormat="1" ht="13.5" hidden="1" customHeight="1" x14ac:dyDescent="0.2"/>
    <row r="118" s="1231" customFormat="1" ht="13.5" hidden="1" customHeight="1" x14ac:dyDescent="0.2"/>
    <row r="119" s="1231" customFormat="1" ht="13.5" hidden="1" customHeight="1" x14ac:dyDescent="0.2"/>
    <row r="120" s="1231" customFormat="1" ht="13.5" hidden="1" customHeight="1" x14ac:dyDescent="0.2"/>
    <row r="121" s="1231" customFormat="1" ht="13.5" hidden="1" customHeight="1" x14ac:dyDescent="0.2"/>
    <row r="122" s="1231" customFormat="1" ht="13.5" hidden="1" customHeight="1" x14ac:dyDescent="0.2"/>
    <row r="123" s="1231" customFormat="1" ht="13.5" hidden="1" customHeight="1" x14ac:dyDescent="0.2"/>
    <row r="124" s="1231" customFormat="1" ht="13.5" hidden="1" customHeight="1" x14ac:dyDescent="0.2"/>
    <row r="125" s="1231" customFormat="1" ht="13.5" hidden="1" customHeight="1" x14ac:dyDescent="0.2"/>
    <row r="126" s="1231" customFormat="1" ht="13.5" hidden="1" customHeight="1" x14ac:dyDescent="0.2"/>
    <row r="127" s="1231" customFormat="1" ht="13.5" hidden="1" customHeight="1" x14ac:dyDescent="0.2"/>
    <row r="128" s="1231" customFormat="1" ht="13.5" hidden="1" customHeight="1" x14ac:dyDescent="0.2"/>
    <row r="129" s="1231" customFormat="1" ht="13.5" hidden="1" customHeight="1" x14ac:dyDescent="0.2"/>
    <row r="130" s="1231" customFormat="1" ht="13.5" hidden="1" customHeight="1" x14ac:dyDescent="0.2"/>
    <row r="131" s="1231" customFormat="1" ht="13.5" hidden="1" customHeight="1" x14ac:dyDescent="0.2"/>
    <row r="132" s="1231" customFormat="1" ht="13.5" hidden="1" customHeight="1" x14ac:dyDescent="0.2"/>
    <row r="133" s="1231" customFormat="1" ht="13.5" hidden="1" customHeight="1" x14ac:dyDescent="0.2"/>
    <row r="134" s="1231" customFormat="1" ht="13.5" hidden="1" customHeight="1" x14ac:dyDescent="0.2"/>
    <row r="135" s="1231" customFormat="1" ht="13.5" hidden="1" customHeight="1" x14ac:dyDescent="0.2"/>
    <row r="136" s="1231" customFormat="1" ht="13.5" hidden="1" customHeight="1" x14ac:dyDescent="0.2"/>
    <row r="137" s="1231" customFormat="1" ht="13.5" hidden="1" customHeight="1" x14ac:dyDescent="0.2"/>
    <row r="138" s="1231" customFormat="1" ht="13.5" hidden="1" customHeight="1" x14ac:dyDescent="0.2"/>
    <row r="139" s="1231" customFormat="1" ht="13.5" hidden="1" customHeight="1" x14ac:dyDescent="0.2"/>
    <row r="140" s="1231" customFormat="1" ht="13.5" hidden="1" customHeight="1" x14ac:dyDescent="0.2"/>
    <row r="141" s="1231" customFormat="1" ht="13.5" hidden="1" customHeight="1" x14ac:dyDescent="0.2"/>
    <row r="142" s="1231" customFormat="1" ht="13.5" hidden="1" customHeight="1" x14ac:dyDescent="0.2"/>
    <row r="143" s="1231" customFormat="1" ht="13.5" hidden="1" customHeight="1" x14ac:dyDescent="0.2"/>
    <row r="144" s="1231" customFormat="1" ht="13.5" hidden="1" customHeight="1" x14ac:dyDescent="0.2"/>
    <row r="145" s="1231" customFormat="1" ht="13.5" hidden="1" customHeight="1" x14ac:dyDescent="0.2"/>
    <row r="146" s="1231" customFormat="1" ht="13.5" hidden="1" customHeight="1" x14ac:dyDescent="0.2"/>
    <row r="147" s="1231" customFormat="1" ht="13.5" hidden="1" customHeight="1" x14ac:dyDescent="0.2"/>
    <row r="148" s="1231" customFormat="1" ht="13.5" hidden="1" customHeight="1" x14ac:dyDescent="0.2"/>
    <row r="149" s="1231" customFormat="1" ht="13.5" hidden="1" customHeight="1" x14ac:dyDescent="0.2"/>
    <row r="150" s="1231" customFormat="1" ht="13.5" hidden="1" customHeight="1" x14ac:dyDescent="0.2"/>
    <row r="151" s="1231" customFormat="1" ht="13.5" hidden="1" customHeight="1" x14ac:dyDescent="0.2"/>
    <row r="152" s="1231" customFormat="1" ht="13.5" hidden="1" customHeight="1" x14ac:dyDescent="0.2"/>
    <row r="153" s="1231" customFormat="1" ht="13.5" hidden="1" customHeight="1" x14ac:dyDescent="0.2"/>
    <row r="154" s="1231" customFormat="1" ht="13.5" hidden="1" customHeight="1" x14ac:dyDescent="0.2"/>
    <row r="155" s="1231" customFormat="1" ht="13.5" hidden="1" customHeight="1" x14ac:dyDescent="0.2"/>
    <row r="156" s="1231" customFormat="1" ht="13.5" hidden="1" customHeight="1" x14ac:dyDescent="0.2"/>
    <row r="157" s="1231" customFormat="1" ht="13.5" hidden="1" customHeight="1" x14ac:dyDescent="0.2"/>
    <row r="158" s="1231" customFormat="1" ht="13.5" hidden="1" customHeight="1" x14ac:dyDescent="0.2"/>
    <row r="159" s="1231" customFormat="1" ht="13.5" hidden="1" customHeight="1" x14ac:dyDescent="0.2"/>
    <row r="160" s="1231" customFormat="1" ht="13.5" hidden="1" customHeight="1" x14ac:dyDescent="0.2"/>
  </sheetData>
  <sheetProtection algorithmName="SHA-512" hashValue="H/cYzJoNYENiaXQ3PzNxtdBgoAL1oyd4TcbPDdYlftjQQ2pHJrqvU2MNHzkR9AkyaT335KJdwKEh7OsKhmtmfQ==" saltValue="nl1eD2eNRZgkWtdhcK3+R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91DD-1A27-45E8-9754-060CA0EA206D}">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495</v>
      </c>
    </row>
  </sheetData>
  <sheetProtection algorithmName="SHA-512" hashValue="VKu9rbHTXaRx+IgLRKiiwrQj36ZEmL/HXTkmw0LFqXEBw5n5aIguPsDQj/nf8VfUGvItzuL9H/r56GKPUi7ZyQ==" saltValue="reUJfC+kN1hl7vF/Lff0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F441-C082-4E0C-B929-988176545F5F}">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495</v>
      </c>
    </row>
  </sheetData>
  <sheetProtection algorithmName="SHA-512" hashValue="k24bfJEDzts1oOlAvLqjtVdCcF5j4bcMzdyjI5WXPUMz2QjnK7T8koZqiaFoHehR9oXK8UVY1Iy0YztgHmABBQ==" saltValue="g7hZJZrEhayaziZlU24f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539</v>
      </c>
      <c r="B3" s="131"/>
      <c r="C3" s="132"/>
      <c r="D3" s="133">
        <v>90598</v>
      </c>
      <c r="E3" s="134"/>
      <c r="F3" s="135">
        <v>97161</v>
      </c>
      <c r="G3" s="136"/>
      <c r="H3" s="137"/>
    </row>
    <row r="4" spans="1:8" x14ac:dyDescent="0.2">
      <c r="A4" s="138"/>
      <c r="B4" s="139"/>
      <c r="C4" s="140"/>
      <c r="D4" s="141">
        <v>22985</v>
      </c>
      <c r="E4" s="142"/>
      <c r="F4" s="143">
        <v>26543</v>
      </c>
      <c r="G4" s="144"/>
      <c r="H4" s="145"/>
    </row>
    <row r="5" spans="1:8" x14ac:dyDescent="0.2">
      <c r="A5" s="126" t="s">
        <v>541</v>
      </c>
      <c r="B5" s="131"/>
      <c r="C5" s="132"/>
      <c r="D5" s="133">
        <v>95893</v>
      </c>
      <c r="E5" s="134"/>
      <c r="F5" s="135">
        <v>101731</v>
      </c>
      <c r="G5" s="136"/>
      <c r="H5" s="137"/>
    </row>
    <row r="6" spans="1:8" x14ac:dyDescent="0.2">
      <c r="A6" s="138"/>
      <c r="B6" s="139"/>
      <c r="C6" s="140"/>
      <c r="D6" s="141">
        <v>23029</v>
      </c>
      <c r="E6" s="142"/>
      <c r="F6" s="143">
        <v>26906</v>
      </c>
      <c r="G6" s="144"/>
      <c r="H6" s="145"/>
    </row>
    <row r="7" spans="1:8" x14ac:dyDescent="0.2">
      <c r="A7" s="126" t="s">
        <v>542</v>
      </c>
      <c r="B7" s="131"/>
      <c r="C7" s="132"/>
      <c r="D7" s="133">
        <v>99510</v>
      </c>
      <c r="E7" s="134"/>
      <c r="F7" s="135">
        <v>108224</v>
      </c>
      <c r="G7" s="136"/>
      <c r="H7" s="137"/>
    </row>
    <row r="8" spans="1:8" x14ac:dyDescent="0.2">
      <c r="A8" s="138"/>
      <c r="B8" s="139"/>
      <c r="C8" s="140"/>
      <c r="D8" s="141">
        <v>26613</v>
      </c>
      <c r="E8" s="142"/>
      <c r="F8" s="143">
        <v>27358</v>
      </c>
      <c r="G8" s="144"/>
      <c r="H8" s="145"/>
    </row>
    <row r="9" spans="1:8" x14ac:dyDescent="0.2">
      <c r="A9" s="126" t="s">
        <v>543</v>
      </c>
      <c r="B9" s="131"/>
      <c r="C9" s="132"/>
      <c r="D9" s="133">
        <v>110080</v>
      </c>
      <c r="E9" s="134"/>
      <c r="F9" s="135">
        <v>105585</v>
      </c>
      <c r="G9" s="136"/>
      <c r="H9" s="137"/>
    </row>
    <row r="10" spans="1:8" x14ac:dyDescent="0.2">
      <c r="A10" s="138"/>
      <c r="B10" s="139"/>
      <c r="C10" s="140"/>
      <c r="D10" s="141">
        <v>29929</v>
      </c>
      <c r="E10" s="142"/>
      <c r="F10" s="143">
        <v>26225</v>
      </c>
      <c r="G10" s="144"/>
      <c r="H10" s="145"/>
    </row>
    <row r="11" spans="1:8" x14ac:dyDescent="0.2">
      <c r="A11" s="126" t="s">
        <v>544</v>
      </c>
      <c r="B11" s="131"/>
      <c r="C11" s="132"/>
      <c r="D11" s="133">
        <v>114782</v>
      </c>
      <c r="E11" s="134"/>
      <c r="F11" s="135">
        <v>111577</v>
      </c>
      <c r="G11" s="136"/>
      <c r="H11" s="137"/>
    </row>
    <row r="12" spans="1:8" x14ac:dyDescent="0.2">
      <c r="A12" s="138"/>
      <c r="B12" s="139"/>
      <c r="C12" s="146"/>
      <c r="D12" s="141">
        <v>30502</v>
      </c>
      <c r="E12" s="142"/>
      <c r="F12" s="143">
        <v>26257</v>
      </c>
      <c r="G12" s="144"/>
      <c r="H12" s="145"/>
    </row>
    <row r="13" spans="1:8" x14ac:dyDescent="0.2">
      <c r="A13" s="126"/>
      <c r="B13" s="131"/>
      <c r="C13" s="147"/>
      <c r="D13" s="148">
        <v>102173</v>
      </c>
      <c r="E13" s="149"/>
      <c r="F13" s="150">
        <v>104856</v>
      </c>
      <c r="G13" s="151"/>
      <c r="H13" s="137"/>
    </row>
    <row r="14" spans="1:8" x14ac:dyDescent="0.2">
      <c r="A14" s="138"/>
      <c r="B14" s="139"/>
      <c r="C14" s="140"/>
      <c r="D14" s="141">
        <v>26612</v>
      </c>
      <c r="E14" s="142"/>
      <c r="F14" s="143">
        <v>26658</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0.86</v>
      </c>
      <c r="C19" s="152">
        <f>ROUND(VALUE(SUBSTITUTE(実質収支比率等に係る経年分析!G$48,"▲","-")),2)</f>
        <v>0.84</v>
      </c>
      <c r="D19" s="152">
        <f>ROUND(VALUE(SUBSTITUTE(実質収支比率等に係る経年分析!H$48,"▲","-")),2)</f>
        <v>0.96</v>
      </c>
      <c r="E19" s="152">
        <f>ROUND(VALUE(SUBSTITUTE(実質収支比率等に係る経年分析!I$48,"▲","-")),2)</f>
        <v>0.94</v>
      </c>
      <c r="F19" s="152">
        <f>ROUND(VALUE(SUBSTITUTE(実質収支比率等に係る経年分析!J$48,"▲","-")),2)</f>
        <v>1.01</v>
      </c>
    </row>
    <row r="20" spans="1:11" x14ac:dyDescent="0.2">
      <c r="A20" s="152" t="s">
        <v>52</v>
      </c>
      <c r="B20" s="152">
        <f>ROUND(VALUE(SUBSTITUTE(実質収支比率等に係る経年分析!F$47,"▲","-")),2)</f>
        <v>3.01</v>
      </c>
      <c r="C20" s="152">
        <f>ROUND(VALUE(SUBSTITUTE(実質収支比率等に係る経年分析!G$47,"▲","-")),2)</f>
        <v>2.79</v>
      </c>
      <c r="D20" s="152">
        <f>ROUND(VALUE(SUBSTITUTE(実質収支比率等に係る経年分析!H$47,"▲","-")),2)</f>
        <v>2.0699999999999998</v>
      </c>
      <c r="E20" s="152">
        <f>ROUND(VALUE(SUBSTITUTE(実質収支比率等に係る経年分析!I$47,"▲","-")),2)</f>
        <v>3.31</v>
      </c>
      <c r="F20" s="152">
        <f>ROUND(VALUE(SUBSTITUTE(実質収支比率等に係る経年分析!J$47,"▲","-")),2)</f>
        <v>3.18</v>
      </c>
    </row>
    <row r="21" spans="1:11" x14ac:dyDescent="0.2">
      <c r="A21" s="152" t="s">
        <v>53</v>
      </c>
      <c r="B21" s="152">
        <f>IF(ISNUMBER(VALUE(SUBSTITUTE(実質収支比率等に係る経年分析!F$49,"▲","-"))),ROUND(VALUE(SUBSTITUTE(実質収支比率等に係る経年分析!F$49,"▲","-")),2),NA())</f>
        <v>0.62</v>
      </c>
      <c r="C21" s="152">
        <f>IF(ISNUMBER(VALUE(SUBSTITUTE(実質収支比率等に係る経年分析!G$49,"▲","-"))),ROUND(VALUE(SUBSTITUTE(実質収支比率等に係る経年分析!G$49,"▲","-")),2),NA())</f>
        <v>0.56999999999999995</v>
      </c>
      <c r="D21" s="152">
        <f>IF(ISNUMBER(VALUE(SUBSTITUTE(実質収支比率等に係る経年分析!H$49,"▲","-"))),ROUND(VALUE(SUBSTITUTE(実質収支比率等に係る経年分析!H$49,"▲","-")),2),NA())</f>
        <v>1.37</v>
      </c>
      <c r="E21" s="152">
        <f>IF(ISNUMBER(VALUE(SUBSTITUTE(実質収支比率等に係る経年分析!I$49,"▲","-"))),ROUND(VALUE(SUBSTITUTE(実質収支比率等に係る経年分析!I$49,"▲","-")),2),NA())</f>
        <v>1.18</v>
      </c>
      <c r="F21" s="152">
        <f>IF(ISNUMBER(VALUE(SUBSTITUTE(実質収支比率等に係る経年分析!J$49,"▲","-"))),ROUND(VALUE(SUBSTITUTE(実質収支比率等に係る経年分析!J$49,"▲","-")),2),NA())</f>
        <v>-0.09</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大分県港湾施設整備事業特別会計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0.09</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県営林事業特別会計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0.81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0.81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0.98</v>
      </c>
    </row>
    <row r="33" spans="1:16" x14ac:dyDescent="0.2">
      <c r="A33" s="153" t="str">
        <f>IF(連結実質赤字比率に係る赤字・黒字の構成分析!C$37="",NA(),連結実質赤字比率に係る赤字・黒字の構成分析!C$37)</f>
        <v>大分県国民健康保険事業特別会計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1.07</v>
      </c>
    </row>
    <row r="34" spans="1:16" x14ac:dyDescent="0.2">
      <c r="A34" s="153" t="str">
        <f>IF(連結実質赤字比率に係る赤字・黒字の構成分析!C$36="",NA(),連結実質赤字比率に係る赤字・黒字の構成分析!C$36)</f>
        <v>大分県電気事業会計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1.76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1.23</v>
      </c>
    </row>
    <row r="35" spans="1:16" x14ac:dyDescent="0.2">
      <c r="A35" s="153" t="str">
        <f>IF(連結実質赤字比率に係る赤字・黒字の構成分析!C$35="",NA(),連結実質赤字比率に係る赤字・黒字の構成分析!C$35)</f>
        <v>大分県工業用水道事業会計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1.69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1.51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v>
      </c>
    </row>
    <row r="36" spans="1:16" x14ac:dyDescent="0.2">
      <c r="A36" s="153" t="str">
        <f>IF(連結実質赤字比率に係る赤字・黒字の構成分析!C$34="",NA(),連結実質赤字比率に係る赤字・黒字の構成分析!C$34)</f>
        <v>大分県病院事業会計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1.74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1.96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2.11</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60991</v>
      </c>
      <c r="E42" s="154"/>
      <c r="F42" s="154"/>
      <c r="G42" s="154">
        <f>'実質公債費比率（分子）の構造'!L$52</f>
        <v>61482</v>
      </c>
      <c r="H42" s="154"/>
      <c r="I42" s="154"/>
      <c r="J42" s="154">
        <f>'実質公債費比率（分子）の構造'!M$52</f>
        <v>60670</v>
      </c>
      <c r="K42" s="154"/>
      <c r="L42" s="154"/>
      <c r="M42" s="154">
        <f>'実質公債費比率（分子）の構造'!N$52</f>
        <v>59823</v>
      </c>
      <c r="N42" s="154"/>
      <c r="O42" s="154"/>
      <c r="P42" s="154">
        <f>'実質公債費比率（分子）の構造'!O$52</f>
        <v>59164</v>
      </c>
    </row>
    <row r="43" spans="1:16" x14ac:dyDescent="0.2">
      <c r="A43" s="154" t="s">
        <v>61</v>
      </c>
      <c r="B43" s="154">
        <f>'実質公債費比率（分子）の構造'!K$51</f>
        <v>0</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f>'実質公債費比率（分子）の構造'!O$51</f>
        <v>0</v>
      </c>
      <c r="O43" s="154"/>
      <c r="P43" s="154"/>
    </row>
    <row r="44" spans="1:16" x14ac:dyDescent="0.2">
      <c r="A44" s="154" t="s">
        <v>62</v>
      </c>
      <c r="B44" s="154">
        <f>'実質公債費比率（分子）の構造'!K$50</f>
        <v>1600</v>
      </c>
      <c r="C44" s="154"/>
      <c r="D44" s="154"/>
      <c r="E44" s="154">
        <f>'実質公債費比率（分子）の構造'!L$50</f>
        <v>1531</v>
      </c>
      <c r="F44" s="154"/>
      <c r="G44" s="154"/>
      <c r="H44" s="154">
        <f>'実質公債費比率（分子）の構造'!M$50</f>
        <v>1558</v>
      </c>
      <c r="I44" s="154"/>
      <c r="J44" s="154"/>
      <c r="K44" s="154">
        <f>'実質公債費比率（分子）の構造'!N$50</f>
        <v>1280</v>
      </c>
      <c r="L44" s="154"/>
      <c r="M44" s="154"/>
      <c r="N44" s="154">
        <f>'実質公債費比率（分子）の構造'!O$50</f>
        <v>1348</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707</v>
      </c>
      <c r="C46" s="154"/>
      <c r="D46" s="154"/>
      <c r="E46" s="154">
        <f>'実質公債費比率（分子）の構造'!L$48</f>
        <v>599</v>
      </c>
      <c r="F46" s="154"/>
      <c r="G46" s="154"/>
      <c r="H46" s="154">
        <f>'実質公債費比率（分子）の構造'!M$48</f>
        <v>573</v>
      </c>
      <c r="I46" s="154"/>
      <c r="J46" s="154"/>
      <c r="K46" s="154">
        <f>'実質公債費比率（分子）の構造'!N$48</f>
        <v>573</v>
      </c>
      <c r="L46" s="154"/>
      <c r="M46" s="154"/>
      <c r="N46" s="154">
        <f>'実質公債費比率（分子）の構造'!O$48</f>
        <v>841</v>
      </c>
      <c r="O46" s="154"/>
      <c r="P46" s="154"/>
    </row>
    <row r="47" spans="1:16" x14ac:dyDescent="0.2">
      <c r="A47" s="154" t="s">
        <v>65</v>
      </c>
      <c r="B47" s="154">
        <f>'実質公債費比率（分子）の構造'!K$47</f>
        <v>7667</v>
      </c>
      <c r="C47" s="154"/>
      <c r="D47" s="154"/>
      <c r="E47" s="154">
        <f>'実質公債費比率（分子）の構造'!L$47</f>
        <v>8667</v>
      </c>
      <c r="F47" s="154"/>
      <c r="G47" s="154"/>
      <c r="H47" s="154">
        <f>'実質公債費比率（分子）の構造'!M$47</f>
        <v>9333</v>
      </c>
      <c r="I47" s="154"/>
      <c r="J47" s="154"/>
      <c r="K47" s="154">
        <f>'実質公債費比率（分子）の構造'!N$47</f>
        <v>9500</v>
      </c>
      <c r="L47" s="154"/>
      <c r="M47" s="154"/>
      <c r="N47" s="154">
        <f>'実質公債費比率（分子）の構造'!O$47</f>
        <v>9667</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80267</v>
      </c>
      <c r="C49" s="154"/>
      <c r="D49" s="154"/>
      <c r="E49" s="154">
        <f>'実質公債費比率（分子）の構造'!L$45</f>
        <v>77773</v>
      </c>
      <c r="F49" s="154"/>
      <c r="G49" s="154"/>
      <c r="H49" s="154">
        <f>'実質公債費比率（分子）の構造'!M$45</f>
        <v>74327</v>
      </c>
      <c r="I49" s="154"/>
      <c r="J49" s="154"/>
      <c r="K49" s="154">
        <f>'実質公債費比率（分子）の構造'!N$45</f>
        <v>71899</v>
      </c>
      <c r="L49" s="154"/>
      <c r="M49" s="154"/>
      <c r="N49" s="154">
        <f>'実質公債費比率（分子）の構造'!O$45</f>
        <v>69681</v>
      </c>
      <c r="O49" s="154"/>
      <c r="P49" s="154"/>
    </row>
    <row r="50" spans="1:16" x14ac:dyDescent="0.2">
      <c r="A50" s="154" t="s">
        <v>68</v>
      </c>
      <c r="B50" s="154" t="e">
        <f>NA()</f>
        <v>#N/A</v>
      </c>
      <c r="C50" s="154">
        <f>IF(ISNUMBER('実質公債費比率（分子）の構造'!K$53),'実質公債費比率（分子）の構造'!K$53,NA())</f>
        <v>29250</v>
      </c>
      <c r="D50" s="154" t="e">
        <f>NA()</f>
        <v>#N/A</v>
      </c>
      <c r="E50" s="154" t="e">
        <f>NA()</f>
        <v>#N/A</v>
      </c>
      <c r="F50" s="154">
        <f>IF(ISNUMBER('実質公債費比率（分子）の構造'!L$53),'実質公債費比率（分子）の構造'!L$53,NA())</f>
        <v>27088</v>
      </c>
      <c r="G50" s="154" t="e">
        <f>NA()</f>
        <v>#N/A</v>
      </c>
      <c r="H50" s="154" t="e">
        <f>NA()</f>
        <v>#N/A</v>
      </c>
      <c r="I50" s="154">
        <f>IF(ISNUMBER('実質公債費比率（分子）の構造'!M$53),'実質公債費比率（分子）の構造'!M$53,NA())</f>
        <v>25121</v>
      </c>
      <c r="J50" s="154" t="e">
        <f>NA()</f>
        <v>#N/A</v>
      </c>
      <c r="K50" s="154" t="e">
        <f>NA()</f>
        <v>#N/A</v>
      </c>
      <c r="L50" s="154">
        <f>IF(ISNUMBER('実質公債費比率（分子）の構造'!N$53),'実質公債費比率（分子）の構造'!N$53,NA())</f>
        <v>23429</v>
      </c>
      <c r="M50" s="154" t="e">
        <f>NA()</f>
        <v>#N/A</v>
      </c>
      <c r="N50" s="154" t="e">
        <f>NA()</f>
        <v>#N/A</v>
      </c>
      <c r="O50" s="154">
        <f>IF(ISNUMBER('実質公債費比率（分子）の構造'!O$53),'実質公債費比率（分子）の構造'!O$53,NA())</f>
        <v>22373</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679629</v>
      </c>
      <c r="E56" s="153"/>
      <c r="F56" s="153"/>
      <c r="G56" s="153">
        <f>'将来負担比率（分子）の構造'!J$52</f>
        <v>674113</v>
      </c>
      <c r="H56" s="153"/>
      <c r="I56" s="153"/>
      <c r="J56" s="153">
        <f>'将来負担比率（分子）の構造'!K$52</f>
        <v>660541</v>
      </c>
      <c r="K56" s="153"/>
      <c r="L56" s="153"/>
      <c r="M56" s="153">
        <f>'将来負担比率（分子）の構造'!L$52</f>
        <v>657011</v>
      </c>
      <c r="N56" s="153"/>
      <c r="O56" s="153"/>
      <c r="P56" s="153">
        <f>'将来負担比率（分子）の構造'!M$52</f>
        <v>650149</v>
      </c>
    </row>
    <row r="57" spans="1:16" x14ac:dyDescent="0.2">
      <c r="A57" s="153" t="s">
        <v>39</v>
      </c>
      <c r="B57" s="153"/>
      <c r="C57" s="153"/>
      <c r="D57" s="153">
        <f>'将来負担比率（分子）の構造'!I$51</f>
        <v>21389</v>
      </c>
      <c r="E57" s="153"/>
      <c r="F57" s="153"/>
      <c r="G57" s="153">
        <f>'将来負担比率（分子）の構造'!J$51</f>
        <v>18519</v>
      </c>
      <c r="H57" s="153"/>
      <c r="I57" s="153"/>
      <c r="J57" s="153">
        <f>'将来負担比率（分子）の構造'!K$51</f>
        <v>16379</v>
      </c>
      <c r="K57" s="153"/>
      <c r="L57" s="153"/>
      <c r="M57" s="153">
        <f>'将来負担比率（分子）の構造'!L$51</f>
        <v>16333</v>
      </c>
      <c r="N57" s="153"/>
      <c r="O57" s="153"/>
      <c r="P57" s="153">
        <f>'将来負担比率（分子）の構造'!M$51</f>
        <v>15729</v>
      </c>
    </row>
    <row r="58" spans="1:16" x14ac:dyDescent="0.2">
      <c r="A58" s="153" t="s">
        <v>38</v>
      </c>
      <c r="B58" s="153"/>
      <c r="C58" s="153"/>
      <c r="D58" s="153">
        <f>'将来負担比率（分子）の構造'!I$50</f>
        <v>113950</v>
      </c>
      <c r="E58" s="153"/>
      <c r="F58" s="153"/>
      <c r="G58" s="153">
        <f>'将来負担比率（分子）の構造'!J$50</f>
        <v>118148</v>
      </c>
      <c r="H58" s="153"/>
      <c r="I58" s="153"/>
      <c r="J58" s="153">
        <f>'将来負担比率（分子）の構造'!K$50</f>
        <v>114916</v>
      </c>
      <c r="K58" s="153"/>
      <c r="L58" s="153"/>
      <c r="M58" s="153">
        <f>'将来負担比率（分子）の構造'!L$50</f>
        <v>106890</v>
      </c>
      <c r="N58" s="153"/>
      <c r="O58" s="153"/>
      <c r="P58" s="153">
        <f>'将来負担比率（分子）の構造'!M$50</f>
        <v>98508</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92</v>
      </c>
      <c r="C61" s="153"/>
      <c r="D61" s="153"/>
      <c r="E61" s="153">
        <f>'将来負担比率（分子）の構造'!J$46</f>
        <v>1685</v>
      </c>
      <c r="F61" s="153"/>
      <c r="G61" s="153"/>
      <c r="H61" s="153">
        <f>'将来負担比率（分子）の構造'!K$46</f>
        <v>1054</v>
      </c>
      <c r="I61" s="153"/>
      <c r="J61" s="153"/>
      <c r="K61" s="153">
        <f>'将来負担比率（分子）の構造'!L$46</f>
        <v>2537</v>
      </c>
      <c r="L61" s="153"/>
      <c r="M61" s="153"/>
      <c r="N61" s="153">
        <f>'将来負担比率（分子）の構造'!M$46</f>
        <v>2177</v>
      </c>
      <c r="O61" s="153"/>
      <c r="P61" s="153"/>
    </row>
    <row r="62" spans="1:16" x14ac:dyDescent="0.2">
      <c r="A62" s="153" t="s">
        <v>32</v>
      </c>
      <c r="B62" s="153">
        <f>'将来負担比率（分子）の構造'!I$45</f>
        <v>150245</v>
      </c>
      <c r="C62" s="153"/>
      <c r="D62" s="153"/>
      <c r="E62" s="153">
        <f>'将来負担比率（分子）の構造'!J$45</f>
        <v>146993</v>
      </c>
      <c r="F62" s="153"/>
      <c r="G62" s="153"/>
      <c r="H62" s="153">
        <f>'将来負担比率（分子）の構造'!K$45</f>
        <v>139944</v>
      </c>
      <c r="I62" s="153"/>
      <c r="J62" s="153"/>
      <c r="K62" s="153">
        <f>'将来負担比率（分子）の構造'!L$45</f>
        <v>135958</v>
      </c>
      <c r="L62" s="153"/>
      <c r="M62" s="153"/>
      <c r="N62" s="153">
        <f>'将来負担比率（分子）の構造'!M$45</f>
        <v>131142</v>
      </c>
      <c r="O62" s="153"/>
      <c r="P62" s="153"/>
    </row>
    <row r="63" spans="1:16" x14ac:dyDescent="0.2">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30</v>
      </c>
      <c r="B64" s="153">
        <f>'将来負担比率（分子）の構造'!I$43</f>
        <v>5294</v>
      </c>
      <c r="C64" s="153"/>
      <c r="D64" s="153"/>
      <c r="E64" s="153">
        <f>'将来負担比率（分子）の構造'!J$43</f>
        <v>4404</v>
      </c>
      <c r="F64" s="153"/>
      <c r="G64" s="153"/>
      <c r="H64" s="153">
        <f>'将来負担比率（分子）の構造'!K$43</f>
        <v>4090</v>
      </c>
      <c r="I64" s="153"/>
      <c r="J64" s="153"/>
      <c r="K64" s="153">
        <f>'将来負担比率（分子）の構造'!L$43</f>
        <v>4626</v>
      </c>
      <c r="L64" s="153"/>
      <c r="M64" s="153"/>
      <c r="N64" s="153">
        <f>'将来負担比率（分子）の構造'!M$43</f>
        <v>4967</v>
      </c>
      <c r="O64" s="153"/>
      <c r="P64" s="153"/>
    </row>
    <row r="65" spans="1:16" x14ac:dyDescent="0.2">
      <c r="A65" s="153" t="s">
        <v>29</v>
      </c>
      <c r="B65" s="153">
        <f>'将来負担比率（分子）の構造'!I$42</f>
        <v>10236</v>
      </c>
      <c r="C65" s="153"/>
      <c r="D65" s="153"/>
      <c r="E65" s="153">
        <f>'将来負担比率（分子）の構造'!J$42</f>
        <v>9733</v>
      </c>
      <c r="F65" s="153"/>
      <c r="G65" s="153"/>
      <c r="H65" s="153">
        <f>'将来負担比率（分子）の構造'!K$42</f>
        <v>9567</v>
      </c>
      <c r="I65" s="153"/>
      <c r="J65" s="153"/>
      <c r="K65" s="153">
        <f>'将来負担比率（分子）の構造'!L$42</f>
        <v>8773</v>
      </c>
      <c r="L65" s="153"/>
      <c r="M65" s="153"/>
      <c r="N65" s="153">
        <f>'将来負担比率（分子）の構造'!M$42</f>
        <v>8758</v>
      </c>
      <c r="O65" s="153"/>
      <c r="P65" s="153"/>
    </row>
    <row r="66" spans="1:16" x14ac:dyDescent="0.2">
      <c r="A66" s="153" t="s">
        <v>28</v>
      </c>
      <c r="B66" s="153">
        <f>'将来負担比率（分子）の構造'!I$41</f>
        <v>1075878</v>
      </c>
      <c r="C66" s="153"/>
      <c r="D66" s="153"/>
      <c r="E66" s="153">
        <f>'将来負担比率（分子）の構造'!J$41</f>
        <v>1075218</v>
      </c>
      <c r="F66" s="153"/>
      <c r="G66" s="153"/>
      <c r="H66" s="153">
        <f>'将来負担比率（分子）の構造'!K$41</f>
        <v>1073067</v>
      </c>
      <c r="I66" s="153"/>
      <c r="J66" s="153"/>
      <c r="K66" s="153">
        <f>'将来負担比率（分子）の構造'!L$41</f>
        <v>1072685</v>
      </c>
      <c r="L66" s="153"/>
      <c r="M66" s="153"/>
      <c r="N66" s="153">
        <f>'将来負担比率（分子）の構造'!M$41</f>
        <v>1080098</v>
      </c>
      <c r="O66" s="153"/>
      <c r="P66" s="153"/>
    </row>
    <row r="67" spans="1:16" x14ac:dyDescent="0.2">
      <c r="A67" s="153" t="s">
        <v>72</v>
      </c>
      <c r="B67" s="153" t="e">
        <f>NA()</f>
        <v>#N/A</v>
      </c>
      <c r="C67" s="153">
        <f>IF(ISNUMBER('将来負担比率（分子）の構造'!I$53), IF('将来負担比率（分子）の構造'!I$53 &lt; 0, 0, '将来負担比率（分子）の構造'!I$53), NA())</f>
        <v>426777</v>
      </c>
      <c r="D67" s="153" t="e">
        <f>NA()</f>
        <v>#N/A</v>
      </c>
      <c r="E67" s="153" t="e">
        <f>NA()</f>
        <v>#N/A</v>
      </c>
      <c r="F67" s="153">
        <f>IF(ISNUMBER('将来負担比率（分子）の構造'!J$53), IF('将来負担比率（分子）の構造'!J$53 &lt; 0, 0, '将来負担比率（分子）の構造'!J$53), NA())</f>
        <v>427254</v>
      </c>
      <c r="G67" s="153" t="e">
        <f>NA()</f>
        <v>#N/A</v>
      </c>
      <c r="H67" s="153" t="e">
        <f>NA()</f>
        <v>#N/A</v>
      </c>
      <c r="I67" s="153">
        <f>IF(ISNUMBER('将来負担比率（分子）の構造'!K$53), IF('将来負担比率（分子）の構造'!K$53 &lt; 0, 0, '将来負担比率（分子）の構造'!K$53), NA())</f>
        <v>435886</v>
      </c>
      <c r="J67" s="153" t="e">
        <f>NA()</f>
        <v>#N/A</v>
      </c>
      <c r="K67" s="153" t="e">
        <f>NA()</f>
        <v>#N/A</v>
      </c>
      <c r="L67" s="153">
        <f>IF(ISNUMBER('将来負担比率（分子）の構造'!L$53), IF('将来負担比率（分子）の構造'!L$53 &lt; 0, 0, '将来負担比率（分子）の構造'!L$53), NA())</f>
        <v>444344</v>
      </c>
      <c r="M67" s="153" t="e">
        <f>NA()</f>
        <v>#N/A</v>
      </c>
      <c r="N67" s="153" t="e">
        <f>NA()</f>
        <v>#N/A</v>
      </c>
      <c r="O67" s="153">
        <f>IF(ISNUMBER('将来負担比率（分子）の構造'!M$53), IF('将来負担比率（分子）の構造'!M$53 &lt; 0, 0, '将来負担比率（分子）の構造'!M$53), NA())</f>
        <v>462755</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6806</v>
      </c>
      <c r="C72" s="157">
        <f>基金残高に係る経年分析!G55</f>
        <v>10706</v>
      </c>
      <c r="D72" s="157">
        <f>基金残高に係る経年分析!H55</f>
        <v>10232</v>
      </c>
    </row>
    <row r="73" spans="1:16" x14ac:dyDescent="0.2">
      <c r="A73" s="156" t="s">
        <v>75</v>
      </c>
      <c r="B73" s="157">
        <f>基金残高に係る経年分析!F56</f>
        <v>30272</v>
      </c>
      <c r="C73" s="157">
        <f>基金残高に係る経年分析!G56</f>
        <v>25672</v>
      </c>
      <c r="D73" s="157">
        <f>基金残高に係る経年分析!H56</f>
        <v>25013</v>
      </c>
    </row>
    <row r="74" spans="1:16" x14ac:dyDescent="0.2">
      <c r="A74" s="156" t="s">
        <v>76</v>
      </c>
      <c r="B74" s="157">
        <f>基金残高に係る経年分析!F57</f>
        <v>41349</v>
      </c>
      <c r="C74" s="157">
        <f>基金残高に係る経年分析!G57</f>
        <v>33327</v>
      </c>
      <c r="D74" s="157">
        <f>基金残高に係る経年分析!H57</f>
        <v>26064</v>
      </c>
    </row>
  </sheetData>
  <sheetProtection algorithmName="SHA-512" hashValue="UGm4rffWL0idetRd6kP5JbKxuVAIigA++E+VvDiL5UtAJp/6Xy6gJOyVst0n/42/U1A7X4asNK1/mnCVwGt26A==" saltValue="Wen4CvqK2AmiBZIXDSe2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2021-03-18T07:14:24Z</cp:lastPrinted>
  <dcterms:created xsi:type="dcterms:W3CDTF">2021-02-02T04:20:42Z</dcterms:created>
  <dcterms:modified xsi:type="dcterms:W3CDTF">2021-10-29T02:33:33Z</dcterms:modified>
  <cp:category/>
</cp:coreProperties>
</file>